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d4cb7e9a26a5dee/Desktop/"/>
    </mc:Choice>
  </mc:AlternateContent>
  <xr:revisionPtr revIDLastSave="0" documentId="8_{8DF51947-8F65-42F1-B388-89B3A286F5A4}" xr6:coauthVersionLast="47" xr6:coauthVersionMax="47" xr10:uidLastSave="{00000000-0000-0000-0000-000000000000}"/>
  <bookViews>
    <workbookView xWindow="0" yWindow="0" windowWidth="14436" windowHeight="12360" firstSheet="1" activeTab="5" xr2:uid="{00000000-000D-0000-FFFF-FFFF00000000}"/>
  </bookViews>
  <sheets>
    <sheet name="Sheet3" sheetId="9" state="hidden" r:id="rId1"/>
    <sheet name="Task1" sheetId="7" r:id="rId2"/>
    <sheet name="Task2 a" sheetId="8" r:id="rId3"/>
    <sheet name="Task2 b" sheetId="11" r:id="rId4"/>
    <sheet name="Task3" sheetId="12" r:id="rId5"/>
    <sheet name="Task4" sheetId="10" r:id="rId6"/>
    <sheet name="Лист1" sheetId="1" r:id="rId7"/>
    <sheet name="Лист2" sheetId="2" r:id="rId8"/>
  </sheets>
  <definedNames>
    <definedName name="ExternalData_2" localSheetId="1" hidden="1">Task1!$A$1:$I$505</definedName>
    <definedName name="ExternalData_2" localSheetId="4" hidden="1">Task3!$A$1:$I$505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XrA7s7JUPI1ei4XynRp6rHpA19TIlGoJVFHZMuMG148="/>
    </ext>
  </extLst>
</workbook>
</file>

<file path=xl/calcChain.xml><?xml version="1.0" encoding="utf-8"?>
<calcChain xmlns="http://schemas.openxmlformats.org/spreadsheetml/2006/main">
  <c r="L505" i="12" l="1"/>
  <c r="K505" i="12"/>
  <c r="J505" i="12"/>
  <c r="L504" i="12"/>
  <c r="K504" i="12"/>
  <c r="J504" i="12"/>
  <c r="L503" i="12"/>
  <c r="K503" i="12"/>
  <c r="J503" i="12"/>
  <c r="L502" i="12"/>
  <c r="K502" i="12"/>
  <c r="J502" i="12"/>
  <c r="L501" i="12"/>
  <c r="K501" i="12"/>
  <c r="J501" i="12"/>
  <c r="L500" i="12"/>
  <c r="K500" i="12"/>
  <c r="J500" i="12"/>
  <c r="L499" i="12"/>
  <c r="K499" i="12"/>
  <c r="J499" i="12"/>
  <c r="L498" i="12"/>
  <c r="K498" i="12"/>
  <c r="J498" i="12"/>
  <c r="L497" i="12"/>
  <c r="K497" i="12"/>
  <c r="J497" i="12"/>
  <c r="L496" i="12"/>
  <c r="K496" i="12"/>
  <c r="J496" i="12"/>
  <c r="L495" i="12"/>
  <c r="K495" i="12"/>
  <c r="J495" i="12"/>
  <c r="L494" i="12"/>
  <c r="K494" i="12"/>
  <c r="J494" i="12"/>
  <c r="L493" i="12"/>
  <c r="K493" i="12"/>
  <c r="J493" i="12"/>
  <c r="L492" i="12"/>
  <c r="K492" i="12"/>
  <c r="J492" i="12"/>
  <c r="L491" i="12"/>
  <c r="K491" i="12"/>
  <c r="J491" i="12"/>
  <c r="L490" i="12"/>
  <c r="K490" i="12"/>
  <c r="J490" i="12"/>
  <c r="L489" i="12"/>
  <c r="K489" i="12"/>
  <c r="J489" i="12"/>
  <c r="L488" i="12"/>
  <c r="K488" i="12"/>
  <c r="J488" i="12"/>
  <c r="L487" i="12"/>
  <c r="K487" i="12"/>
  <c r="J487" i="12"/>
  <c r="L486" i="12"/>
  <c r="K486" i="12"/>
  <c r="J486" i="12"/>
  <c r="L485" i="12"/>
  <c r="K485" i="12"/>
  <c r="J485" i="12"/>
  <c r="L484" i="12"/>
  <c r="K484" i="12"/>
  <c r="J484" i="12"/>
  <c r="L483" i="12"/>
  <c r="K483" i="12"/>
  <c r="J483" i="12"/>
  <c r="L482" i="12"/>
  <c r="K482" i="12"/>
  <c r="J482" i="12"/>
  <c r="L481" i="12"/>
  <c r="K481" i="12"/>
  <c r="J481" i="12"/>
  <c r="L480" i="12"/>
  <c r="K480" i="12"/>
  <c r="J480" i="12"/>
  <c r="L479" i="12"/>
  <c r="K479" i="12"/>
  <c r="J479" i="12"/>
  <c r="L478" i="12"/>
  <c r="K478" i="12"/>
  <c r="J478" i="12"/>
  <c r="L477" i="12"/>
  <c r="K477" i="12"/>
  <c r="J477" i="12"/>
  <c r="L476" i="12"/>
  <c r="K476" i="12"/>
  <c r="J476" i="12"/>
  <c r="L475" i="12"/>
  <c r="K475" i="12"/>
  <c r="J475" i="12"/>
  <c r="L474" i="12"/>
  <c r="K474" i="12"/>
  <c r="J474" i="12"/>
  <c r="L473" i="12"/>
  <c r="K473" i="12"/>
  <c r="J473" i="12"/>
  <c r="L472" i="12"/>
  <c r="K472" i="12"/>
  <c r="J472" i="12"/>
  <c r="L471" i="12"/>
  <c r="K471" i="12"/>
  <c r="J471" i="12"/>
  <c r="L470" i="12"/>
  <c r="K470" i="12"/>
  <c r="J470" i="12"/>
  <c r="L469" i="12"/>
  <c r="K469" i="12"/>
  <c r="J469" i="12"/>
  <c r="L468" i="12"/>
  <c r="K468" i="12"/>
  <c r="J468" i="12"/>
  <c r="L467" i="12"/>
  <c r="K467" i="12"/>
  <c r="J467" i="12"/>
  <c r="L466" i="12"/>
  <c r="K466" i="12"/>
  <c r="J466" i="12"/>
  <c r="L465" i="12"/>
  <c r="K465" i="12"/>
  <c r="J465" i="12"/>
  <c r="L464" i="12"/>
  <c r="K464" i="12"/>
  <c r="J464" i="12"/>
  <c r="L463" i="12"/>
  <c r="K463" i="12"/>
  <c r="J463" i="12"/>
  <c r="L462" i="12"/>
  <c r="K462" i="12"/>
  <c r="J462" i="12"/>
  <c r="L461" i="12"/>
  <c r="K461" i="12"/>
  <c r="J461" i="12"/>
  <c r="L460" i="12"/>
  <c r="K460" i="12"/>
  <c r="J460" i="12"/>
  <c r="L459" i="12"/>
  <c r="K459" i="12"/>
  <c r="J459" i="12"/>
  <c r="L458" i="12"/>
  <c r="K458" i="12"/>
  <c r="J458" i="12"/>
  <c r="L457" i="12"/>
  <c r="K457" i="12"/>
  <c r="J457" i="12"/>
  <c r="L456" i="12"/>
  <c r="K456" i="12"/>
  <c r="J456" i="12"/>
  <c r="L455" i="12"/>
  <c r="K455" i="12"/>
  <c r="J455" i="12"/>
  <c r="L454" i="12"/>
  <c r="K454" i="12"/>
  <c r="J454" i="12"/>
  <c r="L453" i="12"/>
  <c r="K453" i="12"/>
  <c r="J453" i="12"/>
  <c r="L452" i="12"/>
  <c r="K452" i="12"/>
  <c r="J452" i="12"/>
  <c r="L451" i="12"/>
  <c r="K451" i="12"/>
  <c r="J451" i="12"/>
  <c r="L450" i="12"/>
  <c r="K450" i="12"/>
  <c r="J450" i="12"/>
  <c r="L449" i="12"/>
  <c r="K449" i="12"/>
  <c r="J449" i="12"/>
  <c r="L448" i="12"/>
  <c r="K448" i="12"/>
  <c r="J448" i="12"/>
  <c r="L447" i="12"/>
  <c r="K447" i="12"/>
  <c r="J447" i="12"/>
  <c r="L446" i="12"/>
  <c r="K446" i="12"/>
  <c r="J446" i="12"/>
  <c r="L445" i="12"/>
  <c r="K445" i="12"/>
  <c r="J445" i="12"/>
  <c r="L444" i="12"/>
  <c r="K444" i="12"/>
  <c r="J444" i="12"/>
  <c r="L443" i="12"/>
  <c r="K443" i="12"/>
  <c r="J443" i="12"/>
  <c r="L442" i="12"/>
  <c r="K442" i="12"/>
  <c r="J442" i="12"/>
  <c r="L441" i="12"/>
  <c r="K441" i="12"/>
  <c r="J441" i="12"/>
  <c r="L440" i="12"/>
  <c r="K440" i="12"/>
  <c r="J440" i="12"/>
  <c r="L439" i="12"/>
  <c r="K439" i="12"/>
  <c r="J439" i="12"/>
  <c r="L438" i="12"/>
  <c r="K438" i="12"/>
  <c r="J438" i="12"/>
  <c r="L437" i="12"/>
  <c r="K437" i="12"/>
  <c r="J437" i="12"/>
  <c r="L436" i="12"/>
  <c r="K436" i="12"/>
  <c r="J436" i="12"/>
  <c r="L435" i="12"/>
  <c r="K435" i="12"/>
  <c r="J435" i="12"/>
  <c r="L434" i="12"/>
  <c r="K434" i="12"/>
  <c r="J434" i="12"/>
  <c r="L433" i="12"/>
  <c r="K433" i="12"/>
  <c r="J433" i="12"/>
  <c r="L432" i="12"/>
  <c r="K432" i="12"/>
  <c r="J432" i="12"/>
  <c r="L431" i="12"/>
  <c r="K431" i="12"/>
  <c r="J431" i="12"/>
  <c r="L430" i="12"/>
  <c r="K430" i="12"/>
  <c r="J430" i="12"/>
  <c r="L429" i="12"/>
  <c r="K429" i="12"/>
  <c r="J429" i="12"/>
  <c r="L428" i="12"/>
  <c r="K428" i="12"/>
  <c r="J428" i="12"/>
  <c r="L427" i="12"/>
  <c r="K427" i="12"/>
  <c r="J427" i="12"/>
  <c r="L426" i="12"/>
  <c r="K426" i="12"/>
  <c r="J426" i="12"/>
  <c r="L425" i="12"/>
  <c r="K425" i="12"/>
  <c r="J425" i="12"/>
  <c r="L424" i="12"/>
  <c r="K424" i="12"/>
  <c r="J424" i="12"/>
  <c r="L423" i="12"/>
  <c r="K423" i="12"/>
  <c r="J423" i="12"/>
  <c r="L422" i="12"/>
  <c r="K422" i="12"/>
  <c r="J422" i="12"/>
  <c r="L421" i="12"/>
  <c r="K421" i="12"/>
  <c r="J421" i="12"/>
  <c r="L420" i="12"/>
  <c r="K420" i="12"/>
  <c r="J420" i="12"/>
  <c r="L419" i="12"/>
  <c r="K419" i="12"/>
  <c r="J419" i="12"/>
  <c r="L418" i="12"/>
  <c r="K418" i="12"/>
  <c r="J418" i="12"/>
  <c r="L417" i="12"/>
  <c r="K417" i="12"/>
  <c r="J417" i="12"/>
  <c r="L416" i="12"/>
  <c r="K416" i="12"/>
  <c r="J416" i="12"/>
  <c r="L415" i="12"/>
  <c r="K415" i="12"/>
  <c r="J415" i="12"/>
  <c r="L414" i="12"/>
  <c r="K414" i="12"/>
  <c r="J414" i="12"/>
  <c r="L413" i="12"/>
  <c r="K413" i="12"/>
  <c r="J413" i="12"/>
  <c r="L412" i="12"/>
  <c r="K412" i="12"/>
  <c r="J412" i="12"/>
  <c r="L411" i="12"/>
  <c r="K411" i="12"/>
  <c r="J411" i="12"/>
  <c r="L410" i="12"/>
  <c r="K410" i="12"/>
  <c r="J410" i="12"/>
  <c r="L409" i="12"/>
  <c r="K409" i="12"/>
  <c r="J409" i="12"/>
  <c r="L408" i="12"/>
  <c r="K408" i="12"/>
  <c r="J408" i="12"/>
  <c r="L407" i="12"/>
  <c r="K407" i="12"/>
  <c r="J407" i="12"/>
  <c r="L406" i="12"/>
  <c r="K406" i="12"/>
  <c r="J406" i="12"/>
  <c r="L405" i="12"/>
  <c r="K405" i="12"/>
  <c r="J405" i="12"/>
  <c r="L404" i="12"/>
  <c r="K404" i="12"/>
  <c r="J404" i="12"/>
  <c r="L403" i="12"/>
  <c r="K403" i="12"/>
  <c r="J403" i="12"/>
  <c r="L402" i="12"/>
  <c r="K402" i="12"/>
  <c r="J402" i="12"/>
  <c r="L401" i="12"/>
  <c r="K401" i="12"/>
  <c r="J401" i="12"/>
  <c r="L400" i="12"/>
  <c r="K400" i="12"/>
  <c r="J400" i="12"/>
  <c r="L399" i="12"/>
  <c r="K399" i="12"/>
  <c r="J399" i="12"/>
  <c r="L398" i="12"/>
  <c r="K398" i="12"/>
  <c r="J398" i="12"/>
  <c r="L397" i="12"/>
  <c r="K397" i="12"/>
  <c r="J397" i="12"/>
  <c r="L396" i="12"/>
  <c r="K396" i="12"/>
  <c r="J396" i="12"/>
  <c r="L395" i="12"/>
  <c r="K395" i="12"/>
  <c r="J395" i="12"/>
  <c r="L394" i="12"/>
  <c r="K394" i="12"/>
  <c r="J394" i="12"/>
  <c r="L393" i="12"/>
  <c r="K393" i="12"/>
  <c r="J393" i="12"/>
  <c r="L392" i="12"/>
  <c r="K392" i="12"/>
  <c r="J392" i="12"/>
  <c r="L391" i="12"/>
  <c r="K391" i="12"/>
  <c r="J391" i="12"/>
  <c r="L390" i="12"/>
  <c r="K390" i="12"/>
  <c r="J390" i="12"/>
  <c r="L389" i="12"/>
  <c r="K389" i="12"/>
  <c r="J389" i="12"/>
  <c r="L388" i="12"/>
  <c r="K388" i="12"/>
  <c r="J388" i="12"/>
  <c r="L387" i="12"/>
  <c r="K387" i="12"/>
  <c r="J387" i="12"/>
  <c r="L386" i="12"/>
  <c r="K386" i="12"/>
  <c r="J386" i="12"/>
  <c r="L385" i="12"/>
  <c r="K385" i="12"/>
  <c r="J385" i="12"/>
  <c r="L384" i="12"/>
  <c r="K384" i="12"/>
  <c r="J384" i="12"/>
  <c r="L383" i="12"/>
  <c r="K383" i="12"/>
  <c r="J383" i="12"/>
  <c r="L382" i="12"/>
  <c r="K382" i="12"/>
  <c r="J382" i="12"/>
  <c r="L381" i="12"/>
  <c r="K381" i="12"/>
  <c r="J381" i="12"/>
  <c r="L380" i="12"/>
  <c r="K380" i="12"/>
  <c r="J380" i="12"/>
  <c r="L379" i="12"/>
  <c r="K379" i="12"/>
  <c r="J379" i="12"/>
  <c r="L378" i="12"/>
  <c r="K378" i="12"/>
  <c r="J378" i="12"/>
  <c r="L377" i="12"/>
  <c r="K377" i="12"/>
  <c r="J377" i="12"/>
  <c r="L376" i="12"/>
  <c r="K376" i="12"/>
  <c r="J376" i="12"/>
  <c r="L375" i="12"/>
  <c r="K375" i="12"/>
  <c r="J375" i="12"/>
  <c r="L374" i="12"/>
  <c r="K374" i="12"/>
  <c r="J374" i="12"/>
  <c r="L373" i="12"/>
  <c r="K373" i="12"/>
  <c r="J373" i="12"/>
  <c r="L372" i="12"/>
  <c r="K372" i="12"/>
  <c r="J372" i="12"/>
  <c r="L371" i="12"/>
  <c r="K371" i="12"/>
  <c r="J371" i="12"/>
  <c r="L370" i="12"/>
  <c r="K370" i="12"/>
  <c r="J370" i="12"/>
  <c r="L369" i="12"/>
  <c r="K369" i="12"/>
  <c r="J369" i="12"/>
  <c r="L368" i="12"/>
  <c r="K368" i="12"/>
  <c r="J368" i="12"/>
  <c r="L367" i="12"/>
  <c r="K367" i="12"/>
  <c r="J367" i="12"/>
  <c r="L366" i="12"/>
  <c r="K366" i="12"/>
  <c r="J366" i="12"/>
  <c r="L365" i="12"/>
  <c r="K365" i="12"/>
  <c r="J365" i="12"/>
  <c r="L364" i="12"/>
  <c r="K364" i="12"/>
  <c r="J364" i="12"/>
  <c r="L363" i="12"/>
  <c r="K363" i="12"/>
  <c r="J363" i="12"/>
  <c r="L362" i="12"/>
  <c r="K362" i="12"/>
  <c r="J362" i="12"/>
  <c r="L361" i="12"/>
  <c r="K361" i="12"/>
  <c r="J361" i="12"/>
  <c r="L360" i="12"/>
  <c r="K360" i="12"/>
  <c r="J360" i="12"/>
  <c r="L359" i="12"/>
  <c r="K359" i="12"/>
  <c r="J359" i="12"/>
  <c r="L358" i="12"/>
  <c r="K358" i="12"/>
  <c r="J358" i="12"/>
  <c r="L357" i="12"/>
  <c r="K357" i="12"/>
  <c r="J357" i="12"/>
  <c r="L356" i="12"/>
  <c r="K356" i="12"/>
  <c r="J356" i="12"/>
  <c r="L355" i="12"/>
  <c r="K355" i="12"/>
  <c r="J355" i="12"/>
  <c r="L354" i="12"/>
  <c r="K354" i="12"/>
  <c r="J354" i="12"/>
  <c r="L353" i="12"/>
  <c r="K353" i="12"/>
  <c r="J353" i="12"/>
  <c r="L352" i="12"/>
  <c r="K352" i="12"/>
  <c r="J352" i="12"/>
  <c r="L351" i="12"/>
  <c r="K351" i="12"/>
  <c r="J351" i="12"/>
  <c r="L350" i="12"/>
  <c r="K350" i="12"/>
  <c r="J350" i="12"/>
  <c r="L349" i="12"/>
  <c r="K349" i="12"/>
  <c r="J349" i="12"/>
  <c r="L348" i="12"/>
  <c r="K348" i="12"/>
  <c r="J348" i="12"/>
  <c r="L347" i="12"/>
  <c r="K347" i="12"/>
  <c r="J347" i="12"/>
  <c r="L346" i="12"/>
  <c r="K346" i="12"/>
  <c r="J346" i="12"/>
  <c r="L345" i="12"/>
  <c r="K345" i="12"/>
  <c r="J345" i="12"/>
  <c r="L344" i="12"/>
  <c r="K344" i="12"/>
  <c r="J344" i="12"/>
  <c r="L343" i="12"/>
  <c r="K343" i="12"/>
  <c r="J343" i="12"/>
  <c r="L342" i="12"/>
  <c r="K342" i="12"/>
  <c r="J342" i="12"/>
  <c r="L341" i="12"/>
  <c r="K341" i="12"/>
  <c r="J341" i="12"/>
  <c r="L340" i="12"/>
  <c r="K340" i="12"/>
  <c r="J340" i="12"/>
  <c r="L339" i="12"/>
  <c r="K339" i="12"/>
  <c r="J339" i="12"/>
  <c r="L338" i="12"/>
  <c r="K338" i="12"/>
  <c r="J338" i="12"/>
  <c r="L337" i="12"/>
  <c r="K337" i="12"/>
  <c r="J337" i="12"/>
  <c r="L336" i="12"/>
  <c r="K336" i="12"/>
  <c r="J336" i="12"/>
  <c r="L335" i="12"/>
  <c r="K335" i="12"/>
  <c r="J335" i="12"/>
  <c r="L334" i="12"/>
  <c r="K334" i="12"/>
  <c r="J334" i="12"/>
  <c r="L333" i="12"/>
  <c r="K333" i="12"/>
  <c r="J333" i="12"/>
  <c r="L332" i="12"/>
  <c r="K332" i="12"/>
  <c r="J332" i="12"/>
  <c r="L331" i="12"/>
  <c r="K331" i="12"/>
  <c r="J331" i="12"/>
  <c r="L330" i="12"/>
  <c r="K330" i="12"/>
  <c r="J330" i="12"/>
  <c r="L329" i="12"/>
  <c r="K329" i="12"/>
  <c r="J329" i="12"/>
  <c r="L328" i="12"/>
  <c r="K328" i="12"/>
  <c r="J328" i="12"/>
  <c r="L327" i="12"/>
  <c r="K327" i="12"/>
  <c r="J327" i="12"/>
  <c r="L326" i="12"/>
  <c r="K326" i="12"/>
  <c r="J326" i="12"/>
  <c r="L325" i="12"/>
  <c r="K325" i="12"/>
  <c r="J325" i="12"/>
  <c r="L324" i="12"/>
  <c r="K324" i="12"/>
  <c r="J324" i="12"/>
  <c r="L323" i="12"/>
  <c r="K323" i="12"/>
  <c r="J323" i="12"/>
  <c r="L322" i="12"/>
  <c r="K322" i="12"/>
  <c r="J322" i="12"/>
  <c r="L321" i="12"/>
  <c r="K321" i="12"/>
  <c r="J321" i="12"/>
  <c r="L320" i="12"/>
  <c r="K320" i="12"/>
  <c r="J320" i="12"/>
  <c r="L319" i="12"/>
  <c r="K319" i="12"/>
  <c r="J319" i="12"/>
  <c r="L318" i="12"/>
  <c r="K318" i="12"/>
  <c r="J318" i="12"/>
  <c r="L317" i="12"/>
  <c r="K317" i="12"/>
  <c r="J317" i="12"/>
  <c r="L316" i="12"/>
  <c r="K316" i="12"/>
  <c r="J316" i="12"/>
  <c r="L315" i="12"/>
  <c r="K315" i="12"/>
  <c r="J315" i="12"/>
  <c r="L314" i="12"/>
  <c r="K314" i="12"/>
  <c r="J314" i="12"/>
  <c r="L313" i="12"/>
  <c r="K313" i="12"/>
  <c r="J313" i="12"/>
  <c r="L312" i="12"/>
  <c r="K312" i="12"/>
  <c r="J312" i="12"/>
  <c r="L311" i="12"/>
  <c r="K311" i="12"/>
  <c r="J311" i="12"/>
  <c r="L310" i="12"/>
  <c r="K310" i="12"/>
  <c r="J310" i="12"/>
  <c r="L309" i="12"/>
  <c r="K309" i="12"/>
  <c r="J309" i="12"/>
  <c r="L308" i="12"/>
  <c r="K308" i="12"/>
  <c r="J308" i="12"/>
  <c r="L307" i="12"/>
  <c r="K307" i="12"/>
  <c r="J307" i="12"/>
  <c r="L306" i="12"/>
  <c r="K306" i="12"/>
  <c r="J306" i="12"/>
  <c r="L305" i="12"/>
  <c r="K305" i="12"/>
  <c r="J305" i="12"/>
  <c r="L304" i="12"/>
  <c r="K304" i="12"/>
  <c r="J304" i="12"/>
  <c r="L303" i="12"/>
  <c r="K303" i="12"/>
  <c r="J303" i="12"/>
  <c r="L302" i="12"/>
  <c r="K302" i="12"/>
  <c r="J302" i="12"/>
  <c r="L301" i="12"/>
  <c r="K301" i="12"/>
  <c r="J301" i="12"/>
  <c r="L300" i="12"/>
  <c r="K300" i="12"/>
  <c r="J300" i="12"/>
  <c r="L299" i="12"/>
  <c r="K299" i="12"/>
  <c r="J299" i="12"/>
  <c r="L298" i="12"/>
  <c r="K298" i="12"/>
  <c r="J298" i="12"/>
  <c r="L297" i="12"/>
  <c r="K297" i="12"/>
  <c r="J297" i="12"/>
  <c r="L296" i="12"/>
  <c r="K296" i="12"/>
  <c r="J296" i="12"/>
  <c r="L295" i="12"/>
  <c r="K295" i="12"/>
  <c r="J295" i="12"/>
  <c r="L294" i="12"/>
  <c r="K294" i="12"/>
  <c r="J294" i="12"/>
  <c r="L293" i="12"/>
  <c r="K293" i="12"/>
  <c r="J293" i="12"/>
  <c r="L292" i="12"/>
  <c r="K292" i="12"/>
  <c r="J292" i="12"/>
  <c r="L291" i="12"/>
  <c r="K291" i="12"/>
  <c r="J291" i="12"/>
  <c r="L290" i="12"/>
  <c r="K290" i="12"/>
  <c r="J290" i="12"/>
  <c r="L289" i="12"/>
  <c r="K289" i="12"/>
  <c r="J289" i="12"/>
  <c r="L288" i="12"/>
  <c r="K288" i="12"/>
  <c r="J288" i="12"/>
  <c r="L287" i="12"/>
  <c r="K287" i="12"/>
  <c r="J287" i="12"/>
  <c r="L286" i="12"/>
  <c r="K286" i="12"/>
  <c r="J286" i="12"/>
  <c r="L285" i="12"/>
  <c r="K285" i="12"/>
  <c r="J285" i="12"/>
  <c r="L284" i="12"/>
  <c r="K284" i="12"/>
  <c r="J284" i="12"/>
  <c r="L283" i="12"/>
  <c r="K283" i="12"/>
  <c r="J283" i="12"/>
  <c r="L282" i="12"/>
  <c r="K282" i="12"/>
  <c r="J282" i="12"/>
  <c r="L281" i="12"/>
  <c r="K281" i="12"/>
  <c r="J281" i="12"/>
  <c r="L280" i="12"/>
  <c r="K280" i="12"/>
  <c r="J280" i="12"/>
  <c r="L279" i="12"/>
  <c r="K279" i="12"/>
  <c r="J279" i="12"/>
  <c r="L278" i="12"/>
  <c r="K278" i="12"/>
  <c r="J278" i="12"/>
  <c r="L277" i="12"/>
  <c r="K277" i="12"/>
  <c r="J277" i="12"/>
  <c r="L276" i="12"/>
  <c r="K276" i="12"/>
  <c r="J276" i="12"/>
  <c r="L275" i="12"/>
  <c r="K275" i="12"/>
  <c r="J275" i="12"/>
  <c r="L274" i="12"/>
  <c r="K274" i="12"/>
  <c r="J274" i="12"/>
  <c r="L273" i="12"/>
  <c r="K273" i="12"/>
  <c r="J273" i="12"/>
  <c r="L272" i="12"/>
  <c r="K272" i="12"/>
  <c r="J272" i="12"/>
  <c r="L271" i="12"/>
  <c r="K271" i="12"/>
  <c r="J271" i="12"/>
  <c r="L270" i="12"/>
  <c r="K270" i="12"/>
  <c r="J270" i="12"/>
  <c r="L269" i="12"/>
  <c r="K269" i="12"/>
  <c r="J269" i="12"/>
  <c r="L268" i="12"/>
  <c r="K268" i="12"/>
  <c r="J268" i="12"/>
  <c r="L267" i="12"/>
  <c r="K267" i="12"/>
  <c r="J267" i="12"/>
  <c r="L266" i="12"/>
  <c r="K266" i="12"/>
  <c r="J266" i="12"/>
  <c r="L265" i="12"/>
  <c r="K265" i="12"/>
  <c r="J265" i="12"/>
  <c r="L264" i="12"/>
  <c r="K264" i="12"/>
  <c r="J264" i="12"/>
  <c r="L263" i="12"/>
  <c r="K263" i="12"/>
  <c r="J263" i="12"/>
  <c r="L262" i="12"/>
  <c r="K262" i="12"/>
  <c r="J262" i="12"/>
  <c r="L261" i="12"/>
  <c r="K261" i="12"/>
  <c r="J261" i="12"/>
  <c r="L260" i="12"/>
  <c r="K260" i="12"/>
  <c r="J260" i="12"/>
  <c r="L259" i="12"/>
  <c r="K259" i="12"/>
  <c r="J259" i="12"/>
  <c r="L258" i="12"/>
  <c r="K258" i="12"/>
  <c r="J258" i="12"/>
  <c r="L257" i="12"/>
  <c r="K257" i="12"/>
  <c r="J257" i="12"/>
  <c r="L256" i="12"/>
  <c r="K256" i="12"/>
  <c r="J256" i="12"/>
  <c r="L255" i="12"/>
  <c r="K255" i="12"/>
  <c r="J255" i="12"/>
  <c r="L254" i="12"/>
  <c r="K254" i="12"/>
  <c r="J254" i="12"/>
  <c r="L253" i="12"/>
  <c r="K253" i="12"/>
  <c r="J253" i="12"/>
  <c r="L252" i="12"/>
  <c r="K252" i="12"/>
  <c r="J252" i="12"/>
  <c r="L251" i="12"/>
  <c r="K251" i="12"/>
  <c r="J251" i="12"/>
  <c r="L250" i="12"/>
  <c r="K250" i="12"/>
  <c r="J250" i="12"/>
  <c r="L249" i="12"/>
  <c r="K249" i="12"/>
  <c r="J249" i="12"/>
  <c r="L248" i="12"/>
  <c r="K248" i="12"/>
  <c r="J248" i="12"/>
  <c r="L247" i="12"/>
  <c r="K247" i="12"/>
  <c r="J247" i="12"/>
  <c r="L246" i="12"/>
  <c r="K246" i="12"/>
  <c r="J246" i="12"/>
  <c r="L245" i="12"/>
  <c r="K245" i="12"/>
  <c r="J245" i="12"/>
  <c r="L244" i="12"/>
  <c r="K244" i="12"/>
  <c r="J244" i="12"/>
  <c r="L243" i="12"/>
  <c r="K243" i="12"/>
  <c r="J243" i="12"/>
  <c r="L242" i="12"/>
  <c r="K242" i="12"/>
  <c r="J242" i="12"/>
  <c r="L241" i="12"/>
  <c r="K241" i="12"/>
  <c r="J241" i="12"/>
  <c r="L240" i="12"/>
  <c r="K240" i="12"/>
  <c r="J240" i="12"/>
  <c r="L239" i="12"/>
  <c r="K239" i="12"/>
  <c r="J239" i="12"/>
  <c r="L238" i="12"/>
  <c r="K238" i="12"/>
  <c r="J238" i="12"/>
  <c r="L237" i="12"/>
  <c r="K237" i="12"/>
  <c r="J237" i="12"/>
  <c r="L236" i="12"/>
  <c r="K236" i="12"/>
  <c r="J236" i="12"/>
  <c r="L235" i="12"/>
  <c r="K235" i="12"/>
  <c r="J235" i="12"/>
  <c r="L234" i="12"/>
  <c r="K234" i="12"/>
  <c r="J234" i="12"/>
  <c r="L233" i="12"/>
  <c r="K233" i="12"/>
  <c r="J233" i="12"/>
  <c r="L232" i="12"/>
  <c r="K232" i="12"/>
  <c r="J232" i="12"/>
  <c r="L231" i="12"/>
  <c r="K231" i="12"/>
  <c r="J231" i="12"/>
  <c r="L230" i="12"/>
  <c r="K230" i="12"/>
  <c r="J230" i="12"/>
  <c r="L229" i="12"/>
  <c r="K229" i="12"/>
  <c r="J229" i="12"/>
  <c r="L228" i="12"/>
  <c r="K228" i="12"/>
  <c r="J228" i="12"/>
  <c r="L227" i="12"/>
  <c r="K227" i="12"/>
  <c r="J227" i="12"/>
  <c r="L226" i="12"/>
  <c r="K226" i="12"/>
  <c r="J226" i="12"/>
  <c r="L225" i="12"/>
  <c r="K225" i="12"/>
  <c r="J225" i="12"/>
  <c r="L224" i="12"/>
  <c r="K224" i="12"/>
  <c r="J224" i="12"/>
  <c r="L223" i="12"/>
  <c r="K223" i="12"/>
  <c r="J223" i="12"/>
  <c r="L222" i="12"/>
  <c r="K222" i="12"/>
  <c r="J222" i="12"/>
  <c r="L221" i="12"/>
  <c r="K221" i="12"/>
  <c r="J221" i="12"/>
  <c r="L220" i="12"/>
  <c r="K220" i="12"/>
  <c r="J220" i="12"/>
  <c r="L219" i="12"/>
  <c r="K219" i="12"/>
  <c r="J219" i="12"/>
  <c r="L218" i="12"/>
  <c r="K218" i="12"/>
  <c r="J218" i="12"/>
  <c r="L217" i="12"/>
  <c r="K217" i="12"/>
  <c r="J217" i="12"/>
  <c r="L216" i="12"/>
  <c r="K216" i="12"/>
  <c r="J216" i="12"/>
  <c r="L215" i="12"/>
  <c r="K215" i="12"/>
  <c r="J215" i="12"/>
  <c r="L214" i="12"/>
  <c r="K214" i="12"/>
  <c r="J214" i="12"/>
  <c r="L213" i="12"/>
  <c r="K213" i="12"/>
  <c r="J213" i="12"/>
  <c r="L212" i="12"/>
  <c r="K212" i="12"/>
  <c r="J212" i="12"/>
  <c r="L211" i="12"/>
  <c r="K211" i="12"/>
  <c r="J211" i="12"/>
  <c r="L210" i="12"/>
  <c r="K210" i="12"/>
  <c r="J210" i="12"/>
  <c r="L209" i="12"/>
  <c r="K209" i="12"/>
  <c r="J209" i="12"/>
  <c r="L208" i="12"/>
  <c r="K208" i="12"/>
  <c r="J208" i="12"/>
  <c r="L207" i="12"/>
  <c r="K207" i="12"/>
  <c r="J207" i="12"/>
  <c r="L206" i="12"/>
  <c r="K206" i="12"/>
  <c r="J206" i="12"/>
  <c r="L205" i="12"/>
  <c r="K205" i="12"/>
  <c r="J205" i="12"/>
  <c r="L204" i="12"/>
  <c r="K204" i="12"/>
  <c r="J204" i="12"/>
  <c r="L203" i="12"/>
  <c r="K203" i="12"/>
  <c r="J203" i="12"/>
  <c r="L202" i="12"/>
  <c r="K202" i="12"/>
  <c r="J202" i="12"/>
  <c r="L201" i="12"/>
  <c r="K201" i="12"/>
  <c r="J201" i="12"/>
  <c r="L200" i="12"/>
  <c r="K200" i="12"/>
  <c r="J200" i="12"/>
  <c r="L199" i="12"/>
  <c r="K199" i="12"/>
  <c r="J199" i="12"/>
  <c r="L198" i="12"/>
  <c r="K198" i="12"/>
  <c r="J198" i="12"/>
  <c r="L197" i="12"/>
  <c r="K197" i="12"/>
  <c r="J197" i="12"/>
  <c r="L196" i="12"/>
  <c r="K196" i="12"/>
  <c r="J196" i="12"/>
  <c r="L195" i="12"/>
  <c r="K195" i="12"/>
  <c r="J195" i="12"/>
  <c r="L194" i="12"/>
  <c r="K194" i="12"/>
  <c r="J194" i="12"/>
  <c r="L193" i="12"/>
  <c r="K193" i="12"/>
  <c r="J193" i="12"/>
  <c r="L192" i="12"/>
  <c r="K192" i="12"/>
  <c r="J192" i="12"/>
  <c r="L191" i="12"/>
  <c r="K191" i="12"/>
  <c r="J191" i="12"/>
  <c r="L190" i="12"/>
  <c r="K190" i="12"/>
  <c r="J190" i="12"/>
  <c r="L189" i="12"/>
  <c r="K189" i="12"/>
  <c r="J189" i="12"/>
  <c r="L188" i="12"/>
  <c r="K188" i="12"/>
  <c r="J188" i="12"/>
  <c r="L187" i="12"/>
  <c r="K187" i="12"/>
  <c r="J187" i="12"/>
  <c r="L186" i="12"/>
  <c r="K186" i="12"/>
  <c r="J186" i="12"/>
  <c r="L185" i="12"/>
  <c r="K185" i="12"/>
  <c r="J185" i="12"/>
  <c r="L184" i="12"/>
  <c r="K184" i="12"/>
  <c r="J184" i="12"/>
  <c r="L183" i="12"/>
  <c r="K183" i="12"/>
  <c r="J183" i="12"/>
  <c r="L182" i="12"/>
  <c r="K182" i="12"/>
  <c r="J182" i="12"/>
  <c r="L181" i="12"/>
  <c r="K181" i="12"/>
  <c r="J181" i="12"/>
  <c r="L180" i="12"/>
  <c r="K180" i="12"/>
  <c r="J180" i="12"/>
  <c r="L179" i="12"/>
  <c r="K179" i="12"/>
  <c r="J179" i="12"/>
  <c r="L178" i="12"/>
  <c r="K178" i="12"/>
  <c r="J178" i="12"/>
  <c r="L177" i="12"/>
  <c r="K177" i="12"/>
  <c r="J177" i="12"/>
  <c r="L176" i="12"/>
  <c r="K176" i="12"/>
  <c r="J176" i="12"/>
  <c r="L175" i="12"/>
  <c r="K175" i="12"/>
  <c r="J175" i="12"/>
  <c r="L174" i="12"/>
  <c r="K174" i="12"/>
  <c r="J174" i="12"/>
  <c r="L173" i="12"/>
  <c r="K173" i="12"/>
  <c r="J173" i="12"/>
  <c r="L172" i="12"/>
  <c r="K172" i="12"/>
  <c r="J172" i="12"/>
  <c r="L171" i="12"/>
  <c r="K171" i="12"/>
  <c r="J171" i="12"/>
  <c r="L170" i="12"/>
  <c r="K170" i="12"/>
  <c r="J170" i="12"/>
  <c r="L169" i="12"/>
  <c r="K169" i="12"/>
  <c r="J169" i="12"/>
  <c r="L168" i="12"/>
  <c r="K168" i="12"/>
  <c r="J168" i="12"/>
  <c r="L167" i="12"/>
  <c r="K167" i="12"/>
  <c r="J167" i="12"/>
  <c r="L166" i="12"/>
  <c r="K166" i="12"/>
  <c r="J166" i="12"/>
  <c r="L165" i="12"/>
  <c r="K165" i="12"/>
  <c r="J165" i="12"/>
  <c r="L164" i="12"/>
  <c r="K164" i="12"/>
  <c r="J164" i="12"/>
  <c r="L163" i="12"/>
  <c r="K163" i="12"/>
  <c r="J163" i="12"/>
  <c r="L162" i="12"/>
  <c r="K162" i="12"/>
  <c r="J162" i="12"/>
  <c r="L161" i="12"/>
  <c r="K161" i="12"/>
  <c r="J161" i="12"/>
  <c r="L160" i="12"/>
  <c r="K160" i="12"/>
  <c r="J160" i="12"/>
  <c r="L159" i="12"/>
  <c r="K159" i="12"/>
  <c r="J159" i="12"/>
  <c r="L158" i="12"/>
  <c r="K158" i="12"/>
  <c r="J158" i="12"/>
  <c r="L157" i="12"/>
  <c r="K157" i="12"/>
  <c r="J157" i="12"/>
  <c r="L156" i="12"/>
  <c r="K156" i="12"/>
  <c r="J156" i="12"/>
  <c r="L155" i="12"/>
  <c r="K155" i="12"/>
  <c r="J155" i="12"/>
  <c r="L154" i="12"/>
  <c r="K154" i="12"/>
  <c r="J154" i="12"/>
  <c r="L153" i="12"/>
  <c r="K153" i="12"/>
  <c r="J153" i="12"/>
  <c r="L152" i="12"/>
  <c r="K152" i="12"/>
  <c r="J152" i="12"/>
  <c r="L151" i="12"/>
  <c r="K151" i="12"/>
  <c r="J151" i="12"/>
  <c r="L150" i="12"/>
  <c r="K150" i="12"/>
  <c r="J150" i="12"/>
  <c r="L149" i="12"/>
  <c r="K149" i="12"/>
  <c r="J149" i="12"/>
  <c r="L148" i="12"/>
  <c r="K148" i="12"/>
  <c r="J148" i="12"/>
  <c r="L147" i="12"/>
  <c r="K147" i="12"/>
  <c r="J147" i="12"/>
  <c r="L146" i="12"/>
  <c r="K146" i="12"/>
  <c r="J146" i="12"/>
  <c r="L145" i="12"/>
  <c r="K145" i="12"/>
  <c r="J145" i="12"/>
  <c r="L144" i="12"/>
  <c r="K144" i="12"/>
  <c r="J144" i="12"/>
  <c r="L143" i="12"/>
  <c r="K143" i="12"/>
  <c r="J143" i="12"/>
  <c r="L142" i="12"/>
  <c r="K142" i="12"/>
  <c r="J142" i="12"/>
  <c r="L141" i="12"/>
  <c r="K141" i="12"/>
  <c r="J141" i="12"/>
  <c r="L140" i="12"/>
  <c r="K140" i="12"/>
  <c r="J140" i="12"/>
  <c r="L139" i="12"/>
  <c r="K139" i="12"/>
  <c r="J139" i="12"/>
  <c r="L138" i="12"/>
  <c r="K138" i="12"/>
  <c r="J138" i="12"/>
  <c r="L137" i="12"/>
  <c r="K137" i="12"/>
  <c r="J137" i="12"/>
  <c r="L136" i="12"/>
  <c r="K136" i="12"/>
  <c r="J136" i="12"/>
  <c r="L135" i="12"/>
  <c r="K135" i="12"/>
  <c r="J135" i="12"/>
  <c r="L134" i="12"/>
  <c r="K134" i="12"/>
  <c r="J134" i="12"/>
  <c r="L133" i="12"/>
  <c r="K133" i="12"/>
  <c r="J133" i="12"/>
  <c r="L132" i="12"/>
  <c r="K132" i="12"/>
  <c r="J132" i="12"/>
  <c r="L131" i="12"/>
  <c r="K131" i="12"/>
  <c r="J131" i="12"/>
  <c r="L130" i="12"/>
  <c r="K130" i="12"/>
  <c r="J130" i="12"/>
  <c r="L129" i="12"/>
  <c r="K129" i="12"/>
  <c r="J129" i="12"/>
  <c r="L128" i="12"/>
  <c r="K128" i="12"/>
  <c r="J128" i="12"/>
  <c r="L127" i="12"/>
  <c r="K127" i="12"/>
  <c r="J127" i="12"/>
  <c r="L126" i="12"/>
  <c r="K126" i="12"/>
  <c r="J126" i="12"/>
  <c r="L125" i="12"/>
  <c r="K125" i="12"/>
  <c r="J125" i="12"/>
  <c r="L124" i="12"/>
  <c r="K124" i="12"/>
  <c r="J124" i="12"/>
  <c r="L123" i="12"/>
  <c r="K123" i="12"/>
  <c r="J123" i="12"/>
  <c r="L122" i="12"/>
  <c r="K122" i="12"/>
  <c r="J122" i="12"/>
  <c r="L121" i="12"/>
  <c r="K121" i="12"/>
  <c r="J121" i="12"/>
  <c r="L120" i="12"/>
  <c r="K120" i="12"/>
  <c r="J120" i="12"/>
  <c r="L119" i="12"/>
  <c r="K119" i="12"/>
  <c r="J119" i="12"/>
  <c r="L118" i="12"/>
  <c r="K118" i="12"/>
  <c r="J118" i="12"/>
  <c r="L117" i="12"/>
  <c r="K117" i="12"/>
  <c r="J117" i="12"/>
  <c r="L116" i="12"/>
  <c r="K116" i="12"/>
  <c r="J116" i="12"/>
  <c r="L115" i="12"/>
  <c r="K115" i="12"/>
  <c r="J115" i="12"/>
  <c r="L114" i="12"/>
  <c r="K114" i="12"/>
  <c r="J114" i="12"/>
  <c r="L113" i="12"/>
  <c r="K113" i="12"/>
  <c r="J113" i="12"/>
  <c r="L112" i="12"/>
  <c r="K112" i="12"/>
  <c r="J112" i="12"/>
  <c r="L111" i="12"/>
  <c r="K111" i="12"/>
  <c r="J111" i="12"/>
  <c r="L110" i="12"/>
  <c r="K110" i="12"/>
  <c r="J110" i="12"/>
  <c r="L109" i="12"/>
  <c r="K109" i="12"/>
  <c r="J109" i="12"/>
  <c r="L108" i="12"/>
  <c r="K108" i="12"/>
  <c r="J108" i="12"/>
  <c r="L107" i="12"/>
  <c r="K107" i="12"/>
  <c r="J107" i="12"/>
  <c r="L106" i="12"/>
  <c r="K106" i="12"/>
  <c r="J106" i="12"/>
  <c r="L105" i="12"/>
  <c r="K105" i="12"/>
  <c r="J105" i="12"/>
  <c r="L104" i="12"/>
  <c r="K104" i="12"/>
  <c r="J104" i="12"/>
  <c r="L103" i="12"/>
  <c r="K103" i="12"/>
  <c r="J103" i="12"/>
  <c r="L102" i="12"/>
  <c r="K102" i="12"/>
  <c r="J102" i="12"/>
  <c r="L101" i="12"/>
  <c r="K101" i="12"/>
  <c r="J101" i="12"/>
  <c r="L100" i="12"/>
  <c r="K100" i="12"/>
  <c r="J100" i="12"/>
  <c r="L99" i="12"/>
  <c r="K99" i="12"/>
  <c r="J99" i="12"/>
  <c r="L98" i="12"/>
  <c r="K98" i="12"/>
  <c r="J98" i="12"/>
  <c r="L97" i="12"/>
  <c r="K97" i="12"/>
  <c r="J97" i="12"/>
  <c r="L96" i="12"/>
  <c r="K96" i="12"/>
  <c r="J96" i="12"/>
  <c r="L95" i="12"/>
  <c r="K95" i="12"/>
  <c r="J95" i="12"/>
  <c r="L94" i="12"/>
  <c r="K94" i="12"/>
  <c r="J94" i="12"/>
  <c r="L93" i="12"/>
  <c r="K93" i="12"/>
  <c r="J93" i="12"/>
  <c r="L92" i="12"/>
  <c r="K92" i="12"/>
  <c r="J92" i="12"/>
  <c r="L91" i="12"/>
  <c r="K91" i="12"/>
  <c r="J91" i="12"/>
  <c r="L90" i="12"/>
  <c r="K90" i="12"/>
  <c r="J90" i="12"/>
  <c r="L89" i="12"/>
  <c r="K89" i="12"/>
  <c r="J89" i="12"/>
  <c r="L88" i="12"/>
  <c r="K88" i="12"/>
  <c r="J88" i="12"/>
  <c r="L87" i="12"/>
  <c r="K87" i="12"/>
  <c r="J87" i="12"/>
  <c r="L86" i="12"/>
  <c r="K86" i="12"/>
  <c r="J86" i="12"/>
  <c r="L85" i="12"/>
  <c r="K85" i="12"/>
  <c r="J85" i="12"/>
  <c r="L84" i="12"/>
  <c r="K84" i="12"/>
  <c r="J84" i="12"/>
  <c r="L83" i="12"/>
  <c r="K83" i="12"/>
  <c r="J83" i="12"/>
  <c r="L82" i="12"/>
  <c r="K82" i="12"/>
  <c r="J82" i="12"/>
  <c r="L81" i="12"/>
  <c r="K81" i="12"/>
  <c r="J81" i="12"/>
  <c r="L80" i="12"/>
  <c r="K80" i="12"/>
  <c r="J80" i="12"/>
  <c r="L79" i="12"/>
  <c r="K79" i="12"/>
  <c r="J79" i="12"/>
  <c r="L78" i="12"/>
  <c r="K78" i="12"/>
  <c r="J78" i="12"/>
  <c r="L77" i="12"/>
  <c r="K77" i="12"/>
  <c r="J77" i="12"/>
  <c r="L76" i="12"/>
  <c r="K76" i="12"/>
  <c r="J76" i="12"/>
  <c r="L75" i="12"/>
  <c r="K75" i="12"/>
  <c r="J75" i="12"/>
  <c r="L74" i="12"/>
  <c r="K74" i="12"/>
  <c r="J74" i="12"/>
  <c r="L73" i="12"/>
  <c r="K73" i="12"/>
  <c r="J73" i="12"/>
  <c r="L72" i="12"/>
  <c r="K72" i="12"/>
  <c r="J72" i="12"/>
  <c r="L71" i="12"/>
  <c r="K71" i="12"/>
  <c r="J71" i="12"/>
  <c r="L70" i="12"/>
  <c r="K70" i="12"/>
  <c r="J70" i="12"/>
  <c r="L69" i="12"/>
  <c r="K69" i="12"/>
  <c r="J69" i="12"/>
  <c r="L68" i="12"/>
  <c r="K68" i="12"/>
  <c r="J68" i="12"/>
  <c r="L67" i="12"/>
  <c r="K67" i="12"/>
  <c r="J67" i="12"/>
  <c r="L66" i="12"/>
  <c r="K66" i="12"/>
  <c r="J66" i="12"/>
  <c r="L65" i="12"/>
  <c r="K65" i="12"/>
  <c r="J65" i="12"/>
  <c r="L64" i="12"/>
  <c r="K64" i="12"/>
  <c r="J64" i="12"/>
  <c r="L63" i="12"/>
  <c r="K63" i="12"/>
  <c r="J63" i="12"/>
  <c r="L62" i="12"/>
  <c r="K62" i="12"/>
  <c r="J62" i="12"/>
  <c r="L61" i="12"/>
  <c r="K61" i="12"/>
  <c r="J61" i="12"/>
  <c r="L60" i="12"/>
  <c r="K60" i="12"/>
  <c r="J60" i="12"/>
  <c r="L59" i="12"/>
  <c r="K59" i="12"/>
  <c r="J59" i="12"/>
  <c r="L58" i="12"/>
  <c r="K58" i="12"/>
  <c r="J58" i="12"/>
  <c r="L57" i="12"/>
  <c r="K57" i="12"/>
  <c r="J57" i="12"/>
  <c r="L56" i="12"/>
  <c r="K56" i="12"/>
  <c r="J56" i="12"/>
  <c r="L55" i="12"/>
  <c r="K55" i="12"/>
  <c r="J55" i="12"/>
  <c r="L54" i="12"/>
  <c r="K54" i="12"/>
  <c r="J54" i="12"/>
  <c r="L53" i="12"/>
  <c r="K53" i="12"/>
  <c r="J53" i="12"/>
  <c r="L52" i="12"/>
  <c r="K52" i="12"/>
  <c r="J52" i="12"/>
  <c r="L51" i="12"/>
  <c r="K51" i="12"/>
  <c r="J51" i="12"/>
  <c r="L50" i="12"/>
  <c r="K50" i="12"/>
  <c r="J50" i="12"/>
  <c r="L49" i="12"/>
  <c r="K49" i="12"/>
  <c r="J49" i="12"/>
  <c r="L48" i="12"/>
  <c r="K48" i="12"/>
  <c r="J48" i="12"/>
  <c r="L47" i="12"/>
  <c r="K47" i="12"/>
  <c r="J47" i="12"/>
  <c r="L46" i="12"/>
  <c r="K46" i="12"/>
  <c r="J46" i="12"/>
  <c r="L45" i="12"/>
  <c r="K45" i="12"/>
  <c r="J45" i="12"/>
  <c r="L44" i="12"/>
  <c r="K44" i="12"/>
  <c r="J44" i="12"/>
  <c r="L43" i="12"/>
  <c r="K43" i="12"/>
  <c r="J43" i="12"/>
  <c r="L42" i="12"/>
  <c r="K42" i="12"/>
  <c r="J42" i="12"/>
  <c r="L41" i="12"/>
  <c r="K41" i="12"/>
  <c r="J41" i="12"/>
  <c r="L40" i="12"/>
  <c r="K40" i="12"/>
  <c r="J40" i="12"/>
  <c r="L39" i="12"/>
  <c r="K39" i="12"/>
  <c r="J39" i="12"/>
  <c r="L38" i="12"/>
  <c r="K38" i="12"/>
  <c r="J38" i="12"/>
  <c r="L37" i="12"/>
  <c r="K37" i="12"/>
  <c r="J37" i="12"/>
  <c r="L36" i="12"/>
  <c r="K36" i="12"/>
  <c r="J36" i="12"/>
  <c r="L35" i="12"/>
  <c r="K35" i="12"/>
  <c r="J35" i="12"/>
  <c r="L34" i="12"/>
  <c r="K34" i="12"/>
  <c r="J34" i="12"/>
  <c r="L33" i="12"/>
  <c r="K33" i="12"/>
  <c r="J33" i="12"/>
  <c r="L32" i="12"/>
  <c r="K32" i="12"/>
  <c r="J32" i="12"/>
  <c r="L31" i="12"/>
  <c r="K31" i="12"/>
  <c r="J31" i="12"/>
  <c r="L30" i="12"/>
  <c r="K30" i="12"/>
  <c r="J30" i="12"/>
  <c r="L29" i="12"/>
  <c r="K29" i="12"/>
  <c r="J29" i="12"/>
  <c r="L28" i="12"/>
  <c r="K28" i="12"/>
  <c r="J28" i="12"/>
  <c r="L27" i="12"/>
  <c r="K27" i="12"/>
  <c r="J27" i="12"/>
  <c r="L26" i="12"/>
  <c r="K26" i="12"/>
  <c r="J26" i="12"/>
  <c r="L25" i="12"/>
  <c r="K25" i="12"/>
  <c r="J25" i="12"/>
  <c r="L24" i="12"/>
  <c r="K24" i="12"/>
  <c r="J24" i="12"/>
  <c r="L23" i="12"/>
  <c r="K23" i="12"/>
  <c r="J23" i="12"/>
  <c r="L22" i="12"/>
  <c r="K22" i="12"/>
  <c r="J22" i="12"/>
  <c r="L21" i="12"/>
  <c r="K21" i="12"/>
  <c r="J21" i="12"/>
  <c r="L20" i="12"/>
  <c r="K20" i="12"/>
  <c r="J20" i="12"/>
  <c r="L19" i="12"/>
  <c r="K19" i="12"/>
  <c r="J19" i="12"/>
  <c r="L18" i="12"/>
  <c r="K18" i="12"/>
  <c r="J18" i="12"/>
  <c r="L17" i="12"/>
  <c r="K17" i="12"/>
  <c r="J17" i="12"/>
  <c r="L16" i="12"/>
  <c r="K16" i="12"/>
  <c r="J16" i="12"/>
  <c r="L15" i="12"/>
  <c r="K15" i="12"/>
  <c r="J15" i="12"/>
  <c r="L14" i="12"/>
  <c r="K14" i="12"/>
  <c r="J14" i="12"/>
  <c r="L13" i="12"/>
  <c r="K13" i="12"/>
  <c r="J13" i="12"/>
  <c r="L12" i="12"/>
  <c r="K12" i="12"/>
  <c r="J12" i="12"/>
  <c r="L11" i="12"/>
  <c r="K11" i="12"/>
  <c r="J11" i="12"/>
  <c r="L10" i="12"/>
  <c r="K10" i="12"/>
  <c r="J10" i="12"/>
  <c r="L9" i="12"/>
  <c r="K9" i="12"/>
  <c r="J9" i="12"/>
  <c r="L8" i="12"/>
  <c r="K8" i="12"/>
  <c r="J8" i="12"/>
  <c r="L7" i="12"/>
  <c r="K7" i="12"/>
  <c r="J7" i="12"/>
  <c r="L6" i="12"/>
  <c r="K6" i="12"/>
  <c r="J6" i="12"/>
  <c r="L5" i="12"/>
  <c r="K5" i="12"/>
  <c r="J5" i="12"/>
  <c r="L4" i="12"/>
  <c r="K4" i="12"/>
  <c r="J4" i="12"/>
  <c r="L3" i="12"/>
  <c r="K3" i="12"/>
  <c r="J3" i="12"/>
  <c r="L2" i="12"/>
  <c r="K2" i="12"/>
  <c r="J2" i="12"/>
  <c r="J2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08697-DBBD-41C9-B0BA-B6BA77460FF1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2" xr16:uid="{61C0BD99-6215-45E3-AD60-965103B788B3}" keepAlive="1" name="Query - Merge2 (2)" description="Connection to the 'Merge2 (2)' query in the workbook." type="5" refreshedVersion="8" background="1" saveData="1">
    <dbPr connection="Provider=Microsoft.Mashup.OleDb.1;Data Source=$Workbook$;Location=&quot;Merge2 (2)&quot;;Extended Properties=&quot;&quot;" command="SELECT * FROM [Merge2 (2)]"/>
  </connection>
  <connection id="3" xr16:uid="{8D61037E-380F-43BF-8C0E-AF9163330C2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7D9AC8E2-7BAC-455F-A436-89D49CBD94A2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<sst xmlns="http://schemas.openxmlformats.org/spreadsheetml/2006/main" count="2259" uniqueCount="48">
  <si>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</si>
  <si>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</si>
  <si>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</si>
  <si>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</si>
  <si>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</si>
  <si>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</si>
  <si>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</si>
  <si>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</si>
  <si>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</si>
  <si>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</si>
  <si>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</si>
  <si>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</si>
  <si>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</si>
  <si>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</si>
  <si>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</si>
  <si>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</si>
  <si>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</si>
  <si>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</si>
  <si>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</si>
  <si>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</si>
  <si>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</si>
  <si>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</si>
  <si>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</si>
  <si>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</si>
  <si>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</si>
  <si>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</si>
  <si>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</si>
  <si>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Row Labels</t>
  </si>
  <si>
    <t>Grand Total</t>
  </si>
  <si>
    <t>4/28/2020 - 5/4/2020</t>
  </si>
  <si>
    <t>5/5/2020 - 5/11/2020</t>
  </si>
  <si>
    <t>5/12/2020 - 5/18/2020</t>
  </si>
  <si>
    <t>5/19/2020 - 5/25/2020</t>
  </si>
  <si>
    <t>5/26/2020 - 6/1/2020</t>
  </si>
  <si>
    <t>Товарооборот в руб</t>
  </si>
  <si>
    <t>Количество складов 1</t>
  </si>
  <si>
    <t>Товарооборот в % руб</t>
  </si>
  <si>
    <t xml:space="preserve">Товарооборот на склад </t>
  </si>
  <si>
    <t>Наценка</t>
  </si>
  <si>
    <t>Доходность</t>
  </si>
  <si>
    <t>Доходность_</t>
  </si>
  <si>
    <t>Наценка_</t>
  </si>
  <si>
    <t>Потери в руб</t>
  </si>
  <si>
    <t>Товарооборот в себестоимости_</t>
  </si>
  <si>
    <t>Товарооборот на склад_</t>
  </si>
  <si>
    <t>&lt;4/28/2020</t>
  </si>
  <si>
    <t xml:space="preserve"> Товарооборот руб</t>
  </si>
  <si>
    <t>AVG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</si>
</sst>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/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0" xfId="0" applyNumberFormat="1" applyFont="1"/>
    <xf numFmtId="0" fontId="4" fillId="0" borderId="0" xfId="0" applyFont="1"/>
    <xf numFmtId="164" fontId="3" fillId="3" borderId="3" xfId="0" applyNumberFormat="1" applyFont="1" applyFill="1" applyBorder="1"/>
    <xf numFmtId="164" fontId="3" fillId="0" borderId="3" xfId="0" applyNumberFormat="1" applyFont="1" applyBorder="1"/>
    <xf numFmtId="164" fontId="3" fillId="0" borderId="5" xfId="0" applyNumberFormat="1" applyFont="1" applyBorder="1"/>
    <xf numFmtId="0" fontId="2" fillId="2" borderId="0" xfId="0" applyFont="1" applyFill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6" fillId="4" borderId="0" xfId="0" applyNumberFormat="1" applyFont="1" applyFill="1"/>
    <xf numFmtId="0" fontId="7" fillId="5" borderId="0" xfId="0" applyNumberFormat="1" applyFont="1" applyFill="1"/>
    <xf numFmtId="0" fontId="0" fillId="4" borderId="0" xfId="0" applyNumberFormat="1" applyFill="1"/>
    <xf numFmtId="0" fontId="0" fillId="6" borderId="0" xfId="0" applyFill="1"/>
    <xf numFmtId="0" fontId="8" fillId="6" borderId="0" xfId="0" applyFont="1" applyFill="1"/>
  </cellXfs>
  <cellStyles count="1">
    <cellStyle name="Normal" xfId="0" builtinId="0"/>
  </cellStyles>
  <dxfs count="40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165" formatCode="m/d/yyyy\ h:mm"/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border outline="0"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8EAA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8EAADB"/>
        </right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\ h:mm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final.xlsx]Task4!PivotTable2</c:name>
    <c:fmtId val="18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Task4!$B$3</c:f>
              <c:strCache>
                <c:ptCount val="1"/>
                <c:pt idx="0">
                  <c:v> Товарооборот руб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Task4!$A$4:$A$9</c:f>
              <c:strCache>
                <c:ptCount val="5"/>
                <c:pt idx="0">
                  <c:v>4/28/2020 - 5/4/2020</c:v>
                </c:pt>
                <c:pt idx="1">
                  <c:v>5/5/2020 - 5/11/2020</c:v>
                </c:pt>
                <c:pt idx="2">
                  <c:v>5/12/2020 - 5/18/2020</c:v>
                </c:pt>
                <c:pt idx="3">
                  <c:v>5/19/2020 - 5/25/2020</c:v>
                </c:pt>
                <c:pt idx="4">
                  <c:v>5/26/2020 - 6/1/2020</c:v>
                </c:pt>
              </c:strCache>
            </c:strRef>
          </c:cat>
          <c:val>
            <c:numRef>
              <c:f>Task4!$B$4:$B$9</c:f>
              <c:numCache>
                <c:formatCode>General</c:formatCode>
                <c:ptCount val="5"/>
                <c:pt idx="0">
                  <c:v>976988773.5</c:v>
                </c:pt>
                <c:pt idx="1">
                  <c:v>964033969.08060002</c:v>
                </c:pt>
                <c:pt idx="2">
                  <c:v>959684226.14760005</c:v>
                </c:pt>
                <c:pt idx="3">
                  <c:v>1003968093.3989999</c:v>
                </c:pt>
                <c:pt idx="4">
                  <c:v>1057684154.9352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0-4E5C-868E-EDD78F5E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506488"/>
        <c:axId val="1160506848"/>
      </c:barChart>
      <c:lineChart>
        <c:grouping val="standard"/>
        <c:varyColors val="0"/>
        <c:ser>
          <c:idx val="1"/>
          <c:order val="1"/>
          <c:tx>
            <c:strRef>
              <c:f>Task4!$C$3</c:f>
              <c:strCache>
                <c:ptCount val="1"/>
                <c:pt idx="0">
                  <c:v>AVG Доходность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Task4!$A$4:$A$9</c:f>
              <c:strCache>
                <c:ptCount val="5"/>
                <c:pt idx="0">
                  <c:v>4/28/2020 - 5/4/2020</c:v>
                </c:pt>
                <c:pt idx="1">
                  <c:v>5/5/2020 - 5/11/2020</c:v>
                </c:pt>
                <c:pt idx="2">
                  <c:v>5/12/2020 - 5/18/2020</c:v>
                </c:pt>
                <c:pt idx="3">
                  <c:v>5/19/2020 - 5/25/2020</c:v>
                </c:pt>
                <c:pt idx="4">
                  <c:v>5/26/2020 - 6/1/2020</c:v>
                </c:pt>
              </c:strCache>
            </c:strRef>
          </c:cat>
          <c:val>
            <c:numRef>
              <c:f>Task4!$C$4:$C$9</c:f>
              <c:numCache>
                <c:formatCode>General</c:formatCode>
                <c:ptCount val="5"/>
                <c:pt idx="0">
                  <c:v>93.64545031387604</c:v>
                </c:pt>
                <c:pt idx="1">
                  <c:v>91.752408753978429</c:v>
                </c:pt>
                <c:pt idx="2">
                  <c:v>92.774264782836795</c:v>
                </c:pt>
                <c:pt idx="3">
                  <c:v>93.606257445129216</c:v>
                </c:pt>
                <c:pt idx="4">
                  <c:v>93.779000209461003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0-4E5C-868E-EDD78F5E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228856"/>
        <c:axId val="1257226696"/>
      </c:lineChart>
      <c:catAx>
        <c:axId val="116050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06848"/>
        <c:crosses val="autoZero"/>
        <c:auto val="1"/>
        <c:lblAlgn val="ctr"/>
        <c:lblOffset val="100"/>
        <c:noMultiLvlLbl val="0"/>
      </c:catAx>
      <c:valAx>
        <c:axId val="11605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0648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2572266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228856"/>
        <c:crosses val="max"/>
        <c:crossBetween val="between"/>
      </c:valAx>
      <c:catAx>
        <c:axId val="1257228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7226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105016</xdr:colOff>
      <xdr:row>11</xdr:row>
      <xdr:rowOff>117352</xdr:rowOff>
    </xdr:from>
    <xdr:to>
      <xdr:col>6</xdr:col>
      <xdr:colOff>15723</xdr:colOff>
      <xdr:row>33</xdr:row>
      <xdr:rowOff>150690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B7545-8E75-AD02-40C0-8746A21F4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ylbek Oteubayev" refreshedDate="45594.556813194446" createdVersion="8" refreshedVersion="8" minRefreshableVersion="3" recordCount="505" xr:uid="{CCA39E1B-304D-4131-ACF6-F6F5A7C71D2F}">
  <cacheSource type="worksheet">
    <worksheetSource ref="A1:L1048576" sheet="Task1"/>
  </cacheSource>
  <cacheFields count="13">
    <cacheField name="Дата" numFmtId="0">
      <sharedItems containsNonDate="0" containsDate="1" containsString="0" containsBlank="1" minDate="2020-04-28T00:00:00" maxDate="2020-06-02T00:00:00" count="36">
        <d v="2020-05-31T00:00:00"/>
        <d v="2020-04-28T00:00:00"/>
        <d v="2020-05-30T00:00:00"/>
        <d v="2020-05-28T00:00:00"/>
        <d v="2020-05-16T00:00:00"/>
        <d v="2020-05-19T00:00:00"/>
        <d v="2020-05-17T00:00:00"/>
        <d v="2020-05-09T00:00:00"/>
        <d v="2020-05-04T00:00:00"/>
        <d v="2020-04-29T00:00:00"/>
        <d v="2020-05-02T00:00:00"/>
        <d v="2020-05-26T00:00:00"/>
        <d v="2020-05-01T00:00:00"/>
        <d v="2020-05-12T00:00:00"/>
        <d v="2020-05-21T00:00:00"/>
        <d v="2020-05-20T00:00:00"/>
        <d v="2020-05-05T00:00:00"/>
        <d v="2020-05-13T00:00:00"/>
        <d v="2020-05-03T00:00:00"/>
        <d v="2020-05-06T00:00:00"/>
        <d v="2020-05-23T00:00:00"/>
        <d v="2020-05-25T00:00:00"/>
        <d v="2020-04-30T00:00:00"/>
        <d v="2020-05-10T00:00:00"/>
        <d v="2020-05-08T00:00:00"/>
        <d v="2020-05-07T00:00:00"/>
        <d v="2020-05-24T00:00:00"/>
        <d v="2020-05-11T00:00:00"/>
        <d v="2020-05-14T00:00:00"/>
        <d v="2020-05-15T00:00:00"/>
        <d v="2020-05-18T00:00:00"/>
        <d v="2020-05-22T00:00:00"/>
        <d v="2020-06-01T00:00:00"/>
        <d v="2020-05-29T00:00:00"/>
        <d v="2020-05-27T00:00:00"/>
        <m/>
      </sharedItems>
      <fieldGroup par="12"/>
    </cacheField>
    <cacheField name="Территория" numFmtId="0">
      <sharedItems containsBlank="1" count="19">
        <s v="Самара"/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Санкт-Петербург Север"/>
        <s v="Санкт-Петербург Юг"/>
        <s v="Тольятти"/>
        <s v="Ростов-на-Дону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 minValue="4285.5" maxValue="524481"/>
    </cacheField>
    <cacheField name="Товарооборот, руб" numFmtId="0">
      <sharedItems containsString="0" containsBlank="1" containsNumber="1" minValue="389013" maxValue="54172029"/>
    </cacheField>
    <cacheField name="Товарооборот в себестоимости" numFmtId="0">
      <sharedItems containsString="0" containsBlank="1" containsNumber="1" minValue="333054.54800000001" maxValue="41382275.210999995"/>
    </cacheField>
    <cacheField name="Потери, руб" numFmtId="0">
      <sharedItems containsString="0" containsBlank="1" containsNumber="1" minValue="8642.376923076923" maxValue="1101833.4472307691"/>
    </cacheField>
    <cacheField name="Количество складов" numFmtId="0">
      <sharedItems containsString="0" containsBlank="1" containsNumber="1" containsInteger="1" minValue="6" maxValue="129"/>
    </cacheField>
    <cacheField name="Количество заказов" numFmtId="0">
      <sharedItems containsString="0" containsBlank="1" containsNumber="1" containsInteger="1" minValue="237" maxValue="25828"/>
    </cacheField>
    <cacheField name="Количество клиентов" numFmtId="0">
      <sharedItems containsString="0" containsBlank="1" containsNumber="1" containsInteger="1" minValue="175" maxValue="23974"/>
    </cacheField>
    <cacheField name="Наценка" numFmtId="0">
      <sharedItems containsString="0" containsBlank="1" containsNumber="1" minValue="-2.987357371482195" maxValue="40.596135285592098"/>
    </cacheField>
    <cacheField name="Доходность" numFmtId="0">
      <sharedItems containsString="0" containsBlank="1" containsNumber="1" minValue="62.091530822860598" maxValue="99.550406707943779"/>
    </cacheField>
    <cacheField name="Товарооборот на склад " numFmtId="0">
      <sharedItems containsString="0" containsBlank="1" containsNumber="1" minValue="26979.4" maxValue="496419"/>
    </cacheField>
    <cacheField name="Days (Дата)" numFmtId="0" databaseField="0">
      <fieldGroup base="0">
        <rangePr groupBy="days" startDate="2020-04-28T00:00:00" endDate="2020-06-02T00:00:00" groupInterval="7"/>
        <groupItems count="7">
          <s v="&lt;4/28/2020"/>
          <s v="4/28/2020 - 5/4/2020"/>
          <s v="5/5/2020 - 5/11/2020"/>
          <s v="5/12/2020 - 5/18/2020"/>
          <s v="5/19/2020 - 5/25/2020"/>
          <s v="5/26/2020 - 6/1/2020"/>
          <s v="&gt;6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ylbek Oteubayev" refreshedDate="45594.558544097221" createdVersion="8" refreshedVersion="8" minRefreshableVersion="3" recordCount="504" xr:uid="{A53253C2-8424-4287-9408-99B508743A8F}">
  <cacheSource type="worksheet">
    <worksheetSource name="Merge2"/>
  </cacheSource>
  <cacheFields count="13">
    <cacheField name="Дата" numFmtId="22">
      <sharedItems containsSemiMixedTypes="0" containsNonDate="0" containsDate="1" containsString="0" minDate="2020-04-28T00:00:00" maxDate="2020-06-02T00:00:00" count="35">
        <d v="2020-05-31T00:00:00"/>
        <d v="2020-04-28T00:00:00"/>
        <d v="2020-05-30T00:00:00"/>
        <d v="2020-05-28T00:00:00"/>
        <d v="2020-05-16T00:00:00"/>
        <d v="2020-05-19T00:00:00"/>
        <d v="2020-05-17T00:00:00"/>
        <d v="2020-05-09T00:00:00"/>
        <d v="2020-05-04T00:00:00"/>
        <d v="2020-04-29T00:00:00"/>
        <d v="2020-05-02T00:00:00"/>
        <d v="2020-05-26T00:00:00"/>
        <d v="2020-05-01T00:00:00"/>
        <d v="2020-05-12T00:00:00"/>
        <d v="2020-05-21T00:00:00"/>
        <d v="2020-05-20T00:00:00"/>
        <d v="2020-05-05T00:00:00"/>
        <d v="2020-05-13T00:00:00"/>
        <d v="2020-05-03T00:00:00"/>
        <d v="2020-05-06T00:00:00"/>
        <d v="2020-05-23T00:00:00"/>
        <d v="2020-05-25T00:00:00"/>
        <d v="2020-04-30T00:00:00"/>
        <d v="2020-05-10T00:00:00"/>
        <d v="2020-05-08T00:00:00"/>
        <d v="2020-05-07T00:00:00"/>
        <d v="2020-05-24T00:00:00"/>
        <d v="2020-05-11T00:00:00"/>
        <d v="2020-05-14T00:00:00"/>
        <d v="2020-05-15T00:00:00"/>
        <d v="2020-05-18T00:00:00"/>
        <d v="2020-05-22T00:00:00"/>
        <d v="2020-06-01T00:00:00"/>
        <d v="2020-05-29T00:00:00"/>
        <d v="2020-05-27T00:00:00"/>
      </sharedItems>
      <fieldGroup par="12"/>
    </cacheField>
    <cacheField name="Территория" numFmtId="0">
      <sharedItems/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аценка" numFmtId="0">
      <sharedItems containsSemiMixedTypes="0" containsString="0" containsNumber="1" minValue="-2.987357371482195" maxValue="40.596135285592098"/>
    </cacheField>
    <cacheField name="Доходность" numFmtId="0">
      <sharedItems containsSemiMixedTypes="0" containsString="0" containsNumber="1" minValue="62.091530822860598" maxValue="99.550406707943779"/>
    </cacheField>
    <cacheField name="Товарооборот на склад " numFmtId="0">
      <sharedItems containsSemiMixedTypes="0" containsString="0" containsNumber="1" minValue="26979.4" maxValue="496419"/>
    </cacheField>
    <cacheField name="Days (Дата)" numFmtId="0" databaseField="0">
      <fieldGroup base="0">
        <rangePr groupBy="days" startDate="2020-04-28T00:00:00" endDate="2020-06-02T00:00:00" groupInterval="7"/>
        <groupItems count="7">
          <s v="&lt;4/28/2020"/>
          <s v="4/28/2020 - 5/4/2020"/>
          <s v="5/5/2020 - 5/11/2020"/>
          <s v="5/12/2020 - 5/18/2020"/>
          <s v="5/19/2020 - 5/25/2020"/>
          <s v="5/26/2020 - 6/1/2020"/>
          <s v="&gt;6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  <x v="0"/>
    <n v="7944"/>
    <n v="623971.5"/>
    <n v="565363.01599999995"/>
    <n v="64235.456923076919"/>
    <n v="15"/>
    <n v="441"/>
    <n v="368"/>
    <n v="10.366522453955508"/>
    <n v="89.705386075633768"/>
    <n v="41598.1"/>
  </r>
  <r>
    <x v="1"/>
    <x v="1"/>
    <n v="73147.5"/>
    <n v="6288246"/>
    <n v="4798265.1129999999"/>
    <n v="123081.63515384615"/>
    <n v="36"/>
    <n v="4923"/>
    <n v="4560"/>
    <n v="31.052491930118165"/>
    <n v="98.04267143566193"/>
    <n v="174673.5"/>
  </r>
  <r>
    <x v="2"/>
    <x v="0"/>
    <n v="10029"/>
    <n v="787101"/>
    <n v="707654.63099999994"/>
    <n v="112379.26539999999"/>
    <n v="15"/>
    <n v="490"/>
    <n v="409"/>
    <n v="11.226715055581975"/>
    <n v="85.722383099500561"/>
    <n v="52473.4"/>
  </r>
  <r>
    <x v="1"/>
    <x v="2"/>
    <n v="81826.5"/>
    <n v="7163644.5"/>
    <n v="5366333.7130000005"/>
    <n v="145122.77781538462"/>
    <n v="31"/>
    <n v="5465"/>
    <n v="5096"/>
    <n v="33.4923410120022"/>
    <n v="97.974176722262186"/>
    <n v="231085.30645161291"/>
  </r>
  <r>
    <x v="3"/>
    <x v="0"/>
    <n v="8536.5"/>
    <n v="643944"/>
    <n v="640961.69299999997"/>
    <n v="61475.592307692306"/>
    <n v="15"/>
    <n v="464"/>
    <n v="390"/>
    <n v="0.46528630845962737"/>
    <n v="90.453270422941699"/>
    <n v="42929.599999999999"/>
  </r>
  <r>
    <x v="1"/>
    <x v="3"/>
    <n v="32181"/>
    <n v="2863600.5"/>
    <n v="2246478.6170000001"/>
    <n v="140503.93076923076"/>
    <n v="19"/>
    <n v="1846"/>
    <n v="1681"/>
    <n v="27.470632407982539"/>
    <n v="95.093452080021962"/>
    <n v="150715.81578947368"/>
  </r>
  <r>
    <x v="4"/>
    <x v="4"/>
    <n v="38947.5"/>
    <n v="3395892"/>
    <n v="2740255.2110000001"/>
    <n v="294361.0811230769"/>
    <n v="21"/>
    <n v="2145"/>
    <n v="1947"/>
    <n v="23.926121419936599"/>
    <n v="91.331847976229014"/>
    <n v="161709.14285714287"/>
  </r>
  <r>
    <x v="1"/>
    <x v="4"/>
    <n v="26940"/>
    <n v="2411587.5"/>
    <n v="1931011.4870000002"/>
    <n v="149032.79178461537"/>
    <n v="18"/>
    <n v="1539"/>
    <n v="1404"/>
    <n v="24.887268472266719"/>
    <n v="93.820137490984052"/>
    <n v="133977.08333333334"/>
  </r>
  <r>
    <x v="5"/>
    <x v="4"/>
    <n v="31842"/>
    <n v="2771116.5"/>
    <n v="2269371.4459999995"/>
    <n v="328803.84615384613"/>
    <n v="21"/>
    <n v="1860"/>
    <n v="1704"/>
    <n v="22.109428356665795"/>
    <n v="88.134607615600217"/>
    <n v="131957.92857142858"/>
  </r>
  <r>
    <x v="1"/>
    <x v="5"/>
    <n v="25149"/>
    <n v="2277072"/>
    <n v="1804070.1239999998"/>
    <n v="125553.02143076922"/>
    <n v="18"/>
    <n v="1505"/>
    <n v="1368"/>
    <n v="26.218597032761469"/>
    <n v="94.486207663579847"/>
    <n v="126504"/>
  </r>
  <r>
    <x v="6"/>
    <x v="4"/>
    <n v="32023.5"/>
    <n v="2882458.5"/>
    <n v="2290967.0389999999"/>
    <n v="246817.75113846152"/>
    <n v="21"/>
    <n v="1874"/>
    <n v="1705"/>
    <n v="25.818418638540706"/>
    <n v="91.437248753504633"/>
    <n v="137259.92857142858"/>
  </r>
  <r>
    <x v="1"/>
    <x v="6"/>
    <n v="195705"/>
    <n v="20003263.5"/>
    <n v="14633542.982000001"/>
    <n v="268185.43076923076"/>
    <n v="54"/>
    <n v="12306"/>
    <n v="11532"/>
    <n v="36.694603108796194"/>
    <n v="98.65929161624436"/>
    <n v="370430.80555555556"/>
  </r>
  <r>
    <x v="7"/>
    <x v="4"/>
    <n v="31147.5"/>
    <n v="2831019"/>
    <n v="2261296.2760000001"/>
    <n v="225845"/>
    <n v="21"/>
    <n v="1735"/>
    <n v="1568"/>
    <n v="25.194519181174289"/>
    <n v="92.022483777042822"/>
    <n v="134810.42857142858"/>
  </r>
  <r>
    <x v="1"/>
    <x v="7"/>
    <n v="204637.5"/>
    <n v="21114898.5"/>
    <n v="15426373.358999999"/>
    <n v="255889.23846153845"/>
    <n v="59"/>
    <n v="12943"/>
    <n v="12072"/>
    <n v="36.875323892515681"/>
    <n v="98.788110497137652"/>
    <n v="357879.63559322036"/>
  </r>
  <r>
    <x v="8"/>
    <x v="4"/>
    <n v="25566"/>
    <n v="2372310"/>
    <n v="1875929.923"/>
    <n v="280340.16570000001"/>
    <n v="20"/>
    <n v="1519"/>
    <n v="1372"/>
    <n v="26.460480794836176"/>
    <n v="88.182819037141016"/>
    <n v="118615.5"/>
  </r>
  <r>
    <x v="1"/>
    <x v="8"/>
    <n v="23314.5"/>
    <n v="2136817.5"/>
    <n v="1701780.4779999999"/>
    <n v="141999.40078461537"/>
    <n v="17"/>
    <n v="1439"/>
    <n v="1265"/>
    <n v="25.563639236905157"/>
    <n v="93.354631325107761"/>
    <n v="125695.14705882352"/>
  </r>
  <r>
    <x v="9"/>
    <x v="4"/>
    <n v="29319"/>
    <n v="2623480.5"/>
    <n v="2115481.9889999996"/>
    <n v="139204.6"/>
    <n v="18"/>
    <n v="1684"/>
    <n v="1528"/>
    <n v="24.013369702104352"/>
    <n v="94.693896142929219"/>
    <n v="145748.91666666666"/>
  </r>
  <r>
    <x v="1"/>
    <x v="9"/>
    <n v="12541.5"/>
    <n v="992541"/>
    <n v="874678.696"/>
    <n v="83886.676923076913"/>
    <n v="15"/>
    <n v="636"/>
    <n v="547"/>
    <n v="13.474925654299918"/>
    <n v="91.548291010338431"/>
    <n v="66169.399999999994"/>
  </r>
  <r>
    <x v="10"/>
    <x v="4"/>
    <n v="29031"/>
    <n v="2711247"/>
    <n v="2165434.9249999998"/>
    <n v="185484.16923076924"/>
    <n v="18"/>
    <n v="1708"/>
    <n v="1534"/>
    <n v="25.205655856871349"/>
    <n v="93.158713712517908"/>
    <n v="150624.83333333334"/>
  </r>
  <r>
    <x v="1"/>
    <x v="10"/>
    <n v="13303.5"/>
    <n v="1102887"/>
    <n v="914116.79200000002"/>
    <n v="173095.92049999998"/>
    <n v="15"/>
    <n v="780"/>
    <n v="690"/>
    <n v="20.650556871074301"/>
    <n v="84.3051989460389"/>
    <n v="73525.8"/>
  </r>
  <r>
    <x v="11"/>
    <x v="4"/>
    <n v="33423"/>
    <n v="2970330"/>
    <n v="2395998.3769999999"/>
    <n v="259067.63954615386"/>
    <n v="20"/>
    <n v="2044"/>
    <n v="1863"/>
    <n v="23.970451253773959"/>
    <n v="91.278152947781749"/>
    <n v="148516.5"/>
  </r>
  <r>
    <x v="1"/>
    <x v="11"/>
    <n v="376060.5"/>
    <n v="39918028.5"/>
    <n v="29154014.884"/>
    <n v="611904.23352307687"/>
    <n v="125"/>
    <n v="20914"/>
    <n v="19479"/>
    <n v="36.921205051272004"/>
    <n v="98.467098059406723"/>
    <n v="319344.228"/>
  </r>
  <r>
    <x v="12"/>
    <x v="4"/>
    <n v="32487"/>
    <n v="3031254"/>
    <n v="2397503.37"/>
    <n v="232079.84750769229"/>
    <n v="18"/>
    <n v="1826"/>
    <n v="1633"/>
    <n v="26.433774314152469"/>
    <n v="92.343767711063066"/>
    <n v="168403"/>
  </r>
  <r>
    <x v="1"/>
    <x v="12"/>
    <n v="286002"/>
    <n v="29159032.5"/>
    <n v="21437602.310000002"/>
    <n v="637711.59372307686"/>
    <n v="128"/>
    <n v="16450"/>
    <n v="15320"/>
    <n v="36.018161351925912"/>
    <n v="97.812987815274468"/>
    <n v="227804.94140625"/>
  </r>
  <r>
    <x v="13"/>
    <x v="4"/>
    <n v="28219.5"/>
    <n v="2595778.5"/>
    <n v="2050101.9780000001"/>
    <n v="309760.33573076921"/>
    <n v="21"/>
    <n v="1656"/>
    <n v="1516"/>
    <n v="26.617042852294631"/>
    <n v="88.066765491324887"/>
    <n v="123608.5"/>
  </r>
  <r>
    <x v="1"/>
    <x v="13"/>
    <n v="12331.5"/>
    <n v="869983.5"/>
    <n v="896773.32399999991"/>
    <n v="51681.038461538461"/>
    <n v="10"/>
    <n v="580"/>
    <n v="506"/>
    <n v="-2.987357371482195"/>
    <n v="94.059538087614484"/>
    <n v="86998.35"/>
  </r>
  <r>
    <x v="14"/>
    <x v="4"/>
    <n v="31272"/>
    <n v="2744382"/>
    <n v="2257728.2139999997"/>
    <n v="301623.79230769229"/>
    <n v="21"/>
    <n v="1787"/>
    <n v="1626"/>
    <n v="21.555020794013092"/>
    <n v="89.009409320288057"/>
    <n v="130684.85714285714"/>
  </r>
  <r>
    <x v="9"/>
    <x v="1"/>
    <n v="74707.5"/>
    <n v="6454458"/>
    <n v="4968152.9469999997"/>
    <n v="118941.29398461539"/>
    <n v="36"/>
    <n v="4937"/>
    <n v="4561"/>
    <n v="29.916652503572784"/>
    <n v="98.157222589648654"/>
    <n v="179290.5"/>
  </r>
  <r>
    <x v="15"/>
    <x v="4"/>
    <n v="34077"/>
    <n v="2929330.5"/>
    <n v="2389543.5279999999"/>
    <n v="459604.90796153841"/>
    <n v="21"/>
    <n v="1921"/>
    <n v="1767"/>
    <n v="22.589543386631295"/>
    <n v="84.310240583589362"/>
    <n v="139491.92857142858"/>
  </r>
  <r>
    <x v="9"/>
    <x v="2"/>
    <n v="79527"/>
    <n v="7180498.5"/>
    <n v="5432087.9790000003"/>
    <n v="172769.19230769231"/>
    <n v="31"/>
    <n v="5378"/>
    <n v="4985"/>
    <n v="32.186712140142227"/>
    <n v="97.593910892012687"/>
    <n v="231628.98387096773"/>
  </r>
  <r>
    <x v="16"/>
    <x v="4"/>
    <n v="31566"/>
    <n v="2906763"/>
    <n v="2323003.267"/>
    <n v="287619.52953846153"/>
    <n v="20"/>
    <n v="1773"/>
    <n v="1604"/>
    <n v="25.12952699175003"/>
    <n v="90.105160636128176"/>
    <n v="145338.15"/>
  </r>
  <r>
    <x v="9"/>
    <x v="3"/>
    <n v="29142"/>
    <n v="2627595"/>
    <n v="2033299.2799999998"/>
    <n v="202681.39594615382"/>
    <n v="19"/>
    <n v="1676"/>
    <n v="1516"/>
    <n v="29.228147860259917"/>
    <n v="92.286429379483749"/>
    <n v="138294.47368421053"/>
  </r>
  <r>
    <x v="17"/>
    <x v="4"/>
    <n v="29241"/>
    <n v="2629782"/>
    <n v="2071714.7239999999"/>
    <n v="361201.8010384615"/>
    <n v="21"/>
    <n v="1698"/>
    <n v="1554"/>
    <n v="26.937457630387534"/>
    <n v="86.264952720854353"/>
    <n v="125227.71428571429"/>
  </r>
  <r>
    <x v="9"/>
    <x v="5"/>
    <n v="25816.5"/>
    <n v="2360914.5"/>
    <n v="1868643.6719999998"/>
    <n v="137636.84266153845"/>
    <n v="18"/>
    <n v="1599"/>
    <n v="1450"/>
    <n v="26.343750570333469"/>
    <n v="94.170189447286688"/>
    <n v="131161.91666666666"/>
  </r>
  <r>
    <x v="18"/>
    <x v="4"/>
    <n v="26082"/>
    <n v="2434914"/>
    <n v="1925475.1139999998"/>
    <n v="247646.60936153846"/>
    <n v="20"/>
    <n v="1520"/>
    <n v="1373"/>
    <n v="26.457827592572052"/>
    <n v="89.829348824577025"/>
    <n v="121745.7"/>
  </r>
  <r>
    <x v="9"/>
    <x v="6"/>
    <n v="203209.5"/>
    <n v="20871391.5"/>
    <n v="15206983.089"/>
    <n v="284467.66153846157"/>
    <n v="54"/>
    <n v="12747"/>
    <n v="11884"/>
    <n v="37.248732229454248"/>
    <n v="98.637045059796506"/>
    <n v="386507.25"/>
  </r>
  <r>
    <x v="19"/>
    <x v="4"/>
    <n v="32511"/>
    <n v="2938623"/>
    <n v="2406562.0579999997"/>
    <n v="306098.4769230769"/>
    <n v="20"/>
    <n v="1784"/>
    <n v="1632"/>
    <n v="22.108756357697064"/>
    <n v="89.583608481827142"/>
    <n v="146931.15"/>
  </r>
  <r>
    <x v="9"/>
    <x v="7"/>
    <n v="208351.5"/>
    <n v="21615333"/>
    <n v="15729720.814999998"/>
    <n v="273156.71999999997"/>
    <n v="59"/>
    <n v="13186"/>
    <n v="12251"/>
    <n v="37.417143344257148"/>
    <n v="98.736282619379494"/>
    <n v="366361.57627118647"/>
  </r>
  <r>
    <x v="20"/>
    <x v="4"/>
    <n v="42703.5"/>
    <n v="3628726.5"/>
    <n v="3056063.7349999999"/>
    <n v="223670.01693846151"/>
    <n v="21"/>
    <n v="2340"/>
    <n v="2146"/>
    <n v="18.738574017338031"/>
    <n v="93.836129095470227"/>
    <n v="172796.5"/>
  </r>
  <r>
    <x v="9"/>
    <x v="8"/>
    <n v="25917"/>
    <n v="2397588"/>
    <n v="1937222.0459999999"/>
    <n v="159472.57584615384"/>
    <n v="18"/>
    <n v="1534"/>
    <n v="1369"/>
    <n v="23.764232652140702"/>
    <n v="93.3486247075747"/>
    <n v="133199.33333333334"/>
  </r>
  <r>
    <x v="21"/>
    <x v="4"/>
    <n v="35592"/>
    <n v="3176580"/>
    <n v="2540760.0409999997"/>
    <n v="351098.05384615384"/>
    <n v="20"/>
    <n v="2087"/>
    <n v="1914"/>
    <n v="25.024793712898301"/>
    <n v="88.947293823981951"/>
    <n v="158829"/>
  </r>
  <r>
    <x v="9"/>
    <x v="9"/>
    <n v="12250.5"/>
    <n v="981519"/>
    <n v="867080.68200000003"/>
    <n v="102160.21538461538"/>
    <n v="15"/>
    <n v="659"/>
    <n v="575"/>
    <n v="13.198116435489906"/>
    <n v="89.591621213179224"/>
    <n v="65434.6"/>
  </r>
  <r>
    <x v="22"/>
    <x v="4"/>
    <n v="30445.5"/>
    <n v="2817196.5"/>
    <n v="2244503.1999999997"/>
    <n v="203231.46096923074"/>
    <n v="19"/>
    <n v="1712"/>
    <n v="1552"/>
    <n v="25.515370171893732"/>
    <n v="92.786038852127263"/>
    <n v="148273.5"/>
  </r>
  <r>
    <x v="9"/>
    <x v="10"/>
    <n v="13014"/>
    <n v="1115992.5"/>
    <n v="928035.23599999992"/>
    <n v="185811.06153846154"/>
    <n v="15"/>
    <n v="786"/>
    <n v="695"/>
    <n v="20.253246504963535"/>
    <n v="83.350151408861478"/>
    <n v="74399.5"/>
  </r>
  <r>
    <x v="23"/>
    <x v="4"/>
    <n v="36619.5"/>
    <n v="3312967.5"/>
    <n v="2647972.3429999999"/>
    <n v="371661.65384615387"/>
    <n v="21"/>
    <n v="2016"/>
    <n v="1846"/>
    <n v="25.113372454887461"/>
    <n v="88.781608819097869"/>
    <n v="157760.35714285713"/>
  </r>
  <r>
    <x v="9"/>
    <x v="11"/>
    <n v="387220.5"/>
    <n v="41559384"/>
    <n v="30476170.214999996"/>
    <n v="642893.56656923075"/>
    <n v="125"/>
    <n v="21863"/>
    <n v="20160"/>
    <n v="36.366819409431514"/>
    <n v="98.453072435892622"/>
    <n v="332475.07199999999"/>
  </r>
  <r>
    <x v="24"/>
    <x v="4"/>
    <n v="29409"/>
    <n v="2645160"/>
    <n v="2133443.3049999997"/>
    <n v="355537.44449230767"/>
    <n v="21"/>
    <n v="1646"/>
    <n v="1492"/>
    <n v="23.98548364518177"/>
    <n v="86.55894371258043"/>
    <n v="125960"/>
  </r>
  <r>
    <x v="9"/>
    <x v="12"/>
    <n v="298059"/>
    <n v="30869287.5"/>
    <n v="22717731.617999997"/>
    <n v="661329.17833846144"/>
    <n v="128"/>
    <n v="17368"/>
    <n v="16077"/>
    <n v="35.881909422423405"/>
    <n v="97.857646768366578"/>
    <n v="241166.30859375"/>
  </r>
  <r>
    <x v="25"/>
    <x v="4"/>
    <n v="27018"/>
    <n v="2472213"/>
    <n v="2000889.9870000002"/>
    <n v="283287.86923076923"/>
    <n v="21"/>
    <n v="1542"/>
    <n v="1405"/>
    <n v="23.555668530615709"/>
    <n v="88.541122094626587"/>
    <n v="117724.42857142857"/>
  </r>
  <r>
    <x v="9"/>
    <x v="13"/>
    <n v="10840.5"/>
    <n v="797919"/>
    <n v="783753.29499999993"/>
    <n v="58214.93076923077"/>
    <n v="10"/>
    <n v="502"/>
    <n v="433"/>
    <n v="1.8074188766249559"/>
    <n v="92.70415533791892"/>
    <n v="79791.899999999994"/>
  </r>
  <r>
    <x v="26"/>
    <x v="4"/>
    <n v="34303.5"/>
    <n v="2924746.5"/>
    <n v="2399312.9350000001"/>
    <n v="282325.24615384615"/>
    <n v="20"/>
    <n v="1999"/>
    <n v="1829"/>
    <n v="21.899334485936905"/>
    <n v="90.34701824059465"/>
    <n v="146237.32500000001"/>
  </r>
  <r>
    <x v="22"/>
    <x v="1"/>
    <n v="78235.5"/>
    <n v="6819594"/>
    <n v="5260171.5349999992"/>
    <n v="70931.816676923074"/>
    <n v="36"/>
    <n v="5143"/>
    <n v="4715"/>
    <n v="29.645848136775658"/>
    <n v="98.959882117954194"/>
    <n v="189433.16666666666"/>
  </r>
  <r>
    <x v="0"/>
    <x v="4"/>
    <n v="36999"/>
    <n v="3473895"/>
    <n v="2757933.63"/>
    <n v="112971.77692307692"/>
    <n v="21"/>
    <n v="2271"/>
    <n v="2085"/>
    <n v="25.960065253637023"/>
    <n v="96.747979518002808"/>
    <n v="165423.57142857142"/>
  </r>
  <r>
    <x v="22"/>
    <x v="2"/>
    <n v="77565"/>
    <n v="7023727.5"/>
    <n v="5349682.4849999994"/>
    <n v="31578.207692307689"/>
    <n v="31"/>
    <n v="5120"/>
    <n v="4737"/>
    <n v="31.292418189189053"/>
    <n v="99.550406707943779"/>
    <n v="226571.85483870967"/>
  </r>
  <r>
    <x v="2"/>
    <x v="4"/>
    <n v="44001"/>
    <n v="3921784.5"/>
    <n v="3132604.841"/>
    <n v="242715.26253846151"/>
    <n v="20"/>
    <n v="2597"/>
    <n v="2376"/>
    <n v="25.192442042836007"/>
    <n v="93.811101488660029"/>
    <n v="196089.22500000001"/>
  </r>
  <r>
    <x v="22"/>
    <x v="3"/>
    <n v="31231.5"/>
    <n v="2853310.5"/>
    <n v="2211817.6569999997"/>
    <n v="63441.684615384613"/>
    <n v="20"/>
    <n v="1756"/>
    <n v="1586"/>
    <n v="29.002971423516421"/>
    <n v="97.776558681034373"/>
    <n v="142665.52499999999"/>
  </r>
  <r>
    <x v="3"/>
    <x v="4"/>
    <n v="30982.5"/>
    <n v="2827773"/>
    <n v="2232253.034"/>
    <n v="343211.54262307688"/>
    <n v="20"/>
    <n v="1886"/>
    <n v="1736"/>
    <n v="26.677977672310782"/>
    <n v="87.862832602791059"/>
    <n v="141388.65"/>
  </r>
  <r>
    <x v="4"/>
    <x v="2"/>
    <n v="88063.5"/>
    <n v="7583758.5"/>
    <n v="5779076.7979999995"/>
    <n v="152384.93586153846"/>
    <n v="31"/>
    <n v="5593"/>
    <n v="5177"/>
    <n v="31.227854639768026"/>
    <n v="97.990640974900003"/>
    <n v="244637.37096774194"/>
  </r>
  <r>
    <x v="22"/>
    <x v="5"/>
    <n v="27883.5"/>
    <n v="2560080"/>
    <n v="2016381.645"/>
    <n v="41912.707692307689"/>
    <n v="19"/>
    <n v="1662"/>
    <n v="1506"/>
    <n v="26.964059921305221"/>
    <n v="98.362836017143678"/>
    <n v="134741.05263157896"/>
  </r>
  <r>
    <x v="5"/>
    <x v="2"/>
    <n v="84024"/>
    <n v="6815511"/>
    <n v="5426339.5819999995"/>
    <n v="195070.25003076921"/>
    <n v="31"/>
    <n v="5389"/>
    <n v="5024"/>
    <n v="25.600524939649837"/>
    <n v="97.137848504231457"/>
    <n v="219855.19354838709"/>
  </r>
  <r>
    <x v="22"/>
    <x v="6"/>
    <n v="206038.5"/>
    <n v="21740460"/>
    <n v="15789926.042999998"/>
    <n v="115102.03846153845"/>
    <n v="54"/>
    <n v="12817"/>
    <n v="11865"/>
    <n v="37.685635390534316"/>
    <n v="99.47056300344363"/>
    <n v="402601.11111111112"/>
  </r>
  <r>
    <x v="6"/>
    <x v="2"/>
    <n v="78057"/>
    <n v="6774946.5"/>
    <n v="5115462.4009999996"/>
    <n v="61149.515384615377"/>
    <n v="31"/>
    <n v="5206"/>
    <n v="4843"/>
    <n v="32.440549239020797"/>
    <n v="99.097416999756149"/>
    <n v="218546.66129032258"/>
  </r>
  <r>
    <x v="22"/>
    <x v="7"/>
    <n v="214386"/>
    <n v="22530000"/>
    <n v="16370527.077"/>
    <n v="115618.05384615384"/>
    <n v="59"/>
    <n v="13251"/>
    <n v="12255"/>
    <n v="37.625379403048285"/>
    <n v="99.486826214619811"/>
    <n v="381864.40677966102"/>
  </r>
  <r>
    <x v="7"/>
    <x v="2"/>
    <n v="69720"/>
    <n v="6264933"/>
    <n v="4726931.9569999995"/>
    <n v="294634.35530769231"/>
    <n v="31"/>
    <n v="4556"/>
    <n v="4220"/>
    <n v="32.536982909652671"/>
    <n v="95.297086891309249"/>
    <n v="202094.61290322582"/>
  </r>
  <r>
    <x v="22"/>
    <x v="8"/>
    <n v="24211.5"/>
    <n v="2267664"/>
    <n v="1801564.392"/>
    <n v="97090.63692307692"/>
    <n v="19"/>
    <n v="1499"/>
    <n v="1322"/>
    <n v="25.871937193572155"/>
    <n v="95.718473419206845"/>
    <n v="119350.73684210527"/>
  </r>
  <r>
    <x v="8"/>
    <x v="2"/>
    <n v="72928.5"/>
    <n v="6642249"/>
    <n v="4993791.9560000002"/>
    <n v="215294.37692307692"/>
    <n v="31"/>
    <n v="4968"/>
    <n v="4596"/>
    <n v="33.010126543605651"/>
    <n v="96.758712645023138"/>
    <n v="214266.09677419355"/>
  </r>
  <r>
    <x v="22"/>
    <x v="9"/>
    <n v="11976"/>
    <n v="1004511"/>
    <n v="861334.61399999994"/>
    <n v="20847.353846153845"/>
    <n v="15"/>
    <n v="644"/>
    <n v="550"/>
    <n v="16.622620718224155"/>
    <n v="97.924626624680684"/>
    <n v="66967.399999999994"/>
  </r>
  <r>
    <x v="22"/>
    <x v="10"/>
    <n v="12753"/>
    <n v="1103068.5"/>
    <n v="904501.45600000001"/>
    <n v="58978.558669230762"/>
    <n v="15"/>
    <n v="791"/>
    <n v="691"/>
    <n v="21.953203356700843"/>
    <n v="94.653227912026253"/>
    <n v="73537.899999999994"/>
  </r>
  <r>
    <x v="10"/>
    <x v="2"/>
    <n v="60463.5"/>
    <n v="5554192.5"/>
    <n v="4218316.0290000001"/>
    <n v="244262.12107692307"/>
    <n v="31"/>
    <n v="4157"/>
    <n v="3823"/>
    <n v="31.66847770096269"/>
    <n v="95.60220282107754"/>
    <n v="179167.5"/>
  </r>
  <r>
    <x v="22"/>
    <x v="14"/>
    <n v="4285.5"/>
    <n v="404691"/>
    <n v="333054.54800000001"/>
    <n v="11494.630769230769"/>
    <n v="15"/>
    <n v="262"/>
    <n v="195"/>
    <n v="21.508924718241644"/>
    <n v="97.159652483195629"/>
    <n v="26979.4"/>
  </r>
  <r>
    <x v="11"/>
    <x v="2"/>
    <n v="79975.5"/>
    <n v="6676459.5"/>
    <n v="5083946.1689999998"/>
    <n v="141931.13193076922"/>
    <n v="31"/>
    <n v="5493"/>
    <n v="5119"/>
    <n v="31.324354705219935"/>
    <n v="97.874155726837415"/>
    <n v="215369.66129032258"/>
  </r>
  <r>
    <x v="22"/>
    <x v="11"/>
    <n v="401580"/>
    <n v="43028734.5"/>
    <n v="31156525.939999998"/>
    <n v="343786.08461538458"/>
    <n v="125"/>
    <n v="22368"/>
    <n v="20625"/>
    <n v="38.105046059573624"/>
    <n v="99.201031383771266"/>
    <n v="344229.87599999999"/>
  </r>
  <r>
    <x v="12"/>
    <x v="2"/>
    <n v="97534.5"/>
    <n v="8893024.5"/>
    <n v="6855177.2400000002"/>
    <n v="185180.38007692309"/>
    <n v="31"/>
    <n v="6118"/>
    <n v="5564"/>
    <n v="29.72712723033839"/>
    <n v="97.917689532094258"/>
    <n v="286871.75806451612"/>
  </r>
  <r>
    <x v="22"/>
    <x v="12"/>
    <n v="311131.5"/>
    <n v="32418879"/>
    <n v="23595019.660999998"/>
    <n v="265444.33165384614"/>
    <n v="129"/>
    <n v="18042"/>
    <n v="16631"/>
    <n v="37.39712645200666"/>
    <n v="99.18120447146292"/>
    <n v="251309.13953488372"/>
  </r>
  <r>
    <x v="13"/>
    <x v="2"/>
    <n v="71520"/>
    <n v="6398361"/>
    <n v="4793096.1439999994"/>
    <n v="181432.06769230767"/>
    <n v="31"/>
    <n v="4800"/>
    <n v="4470"/>
    <n v="33.491188321132931"/>
    <n v="97.164397762297128"/>
    <n v="206398.74193548388"/>
  </r>
  <r>
    <x v="22"/>
    <x v="13"/>
    <n v="8934"/>
    <n v="716196"/>
    <n v="663415.49699999997"/>
    <n v="24274.438461538462"/>
    <n v="10"/>
    <n v="448"/>
    <n v="376"/>
    <n v="7.9558742957733521"/>
    <n v="96.610643111447374"/>
    <n v="71619.600000000006"/>
  </r>
  <r>
    <x v="14"/>
    <x v="2"/>
    <n v="79485"/>
    <n v="6633847.5"/>
    <n v="5212858.58"/>
    <n v="120955.33846153846"/>
    <n v="31"/>
    <n v="5207"/>
    <n v="4868"/>
    <n v="27.2593030904744"/>
    <n v="98.17669401562911"/>
    <n v="213995.0806451613"/>
  </r>
  <r>
    <x v="12"/>
    <x v="1"/>
    <n v="82228.5"/>
    <n v="7032225"/>
    <n v="5546127.1919999998"/>
    <n v="196859.98644615384"/>
    <n v="36"/>
    <n v="5457"/>
    <n v="4916"/>
    <n v="26.795234882885826"/>
    <n v="97.200601709328794"/>
    <n v="195339.58333333334"/>
  </r>
  <r>
    <x v="15"/>
    <x v="2"/>
    <n v="93313.5"/>
    <n v="7247575.5"/>
    <n v="5922822.6779999994"/>
    <n v="714758.2"/>
    <n v="31"/>
    <n v="5698"/>
    <n v="5258"/>
    <n v="22.366916823640903"/>
    <n v="90.137968207437098"/>
    <n v="233792.75806451612"/>
  </r>
  <r>
    <x v="16"/>
    <x v="2"/>
    <n v="76585.5"/>
    <n v="6921316.5"/>
    <n v="5290094.2719999999"/>
    <n v="386033.17544615385"/>
    <n v="31"/>
    <n v="5188"/>
    <n v="4800"/>
    <n v="30.835409429921029"/>
    <n v="94.422546990212723"/>
    <n v="223268.27419354839"/>
  </r>
  <r>
    <x v="12"/>
    <x v="3"/>
    <n v="46620"/>
    <n v="4293241.5"/>
    <n v="3389723.9589999998"/>
    <n v="329717.03827692306"/>
    <n v="20"/>
    <n v="2468"/>
    <n v="2221"/>
    <n v="26.65460526958503"/>
    <n v="92.320091048292468"/>
    <n v="214662.07500000001"/>
  </r>
  <r>
    <x v="17"/>
    <x v="2"/>
    <n v="78846"/>
    <n v="6993952.5"/>
    <n v="5288518.7799999993"/>
    <n v="227969.01538461537"/>
    <n v="31"/>
    <n v="5251"/>
    <n v="4853"/>
    <n v="32.24785220484744"/>
    <n v="96.740483791037818"/>
    <n v="225611.37096774194"/>
  </r>
  <r>
    <x v="12"/>
    <x v="5"/>
    <n v="35190"/>
    <n v="3168510"/>
    <n v="2533138.7200000002"/>
    <n v="102615.49999999999"/>
    <n v="19"/>
    <n v="1987"/>
    <n v="1791"/>
    <n v="25.082372117386438"/>
    <n v="96.761395734903786"/>
    <n v="166763.68421052632"/>
  </r>
  <r>
    <x v="18"/>
    <x v="2"/>
    <n v="77263.5"/>
    <n v="7013670"/>
    <n v="5282661.8549999995"/>
    <n v="161473.07692307691"/>
    <n v="31"/>
    <n v="5155"/>
    <n v="4762"/>
    <n v="32.767725675297847"/>
    <n v="97.697737747526233"/>
    <n v="226247.4193548387"/>
  </r>
  <r>
    <x v="12"/>
    <x v="6"/>
    <n v="226540.5"/>
    <n v="23953536"/>
    <n v="17342946.796999998"/>
    <n v="380499.56092307693"/>
    <n v="54"/>
    <n v="14205"/>
    <n v="13026"/>
    <n v="38.11687414127055"/>
    <n v="98.411509845882136"/>
    <n v="443584"/>
  </r>
  <r>
    <x v="19"/>
    <x v="2"/>
    <n v="68994"/>
    <n v="6168657"/>
    <n v="4695811.3490000004"/>
    <n v="157384.1788307692"/>
    <n v="31"/>
    <n v="4709"/>
    <n v="4348"/>
    <n v="31.365094155957745"/>
    <n v="97.448647593296741"/>
    <n v="198988.93548387097"/>
  </r>
  <r>
    <x v="12"/>
    <x v="7"/>
    <n v="239409"/>
    <n v="25413351"/>
    <n v="18463277.771000002"/>
    <n v="369443.39999999997"/>
    <n v="59"/>
    <n v="15222"/>
    <n v="13873"/>
    <n v="37.642683575482877"/>
    <n v="98.546262553096611"/>
    <n v="430734.76271186443"/>
  </r>
  <r>
    <x v="20"/>
    <x v="2"/>
    <n v="102889.5"/>
    <n v="8089143"/>
    <n v="6673236.3720000004"/>
    <n v="127223.84583076923"/>
    <n v="31"/>
    <n v="6276"/>
    <n v="5801"/>
    <n v="21.217690324007595"/>
    <n v="98.427227138514311"/>
    <n v="260940.09677419355"/>
  </r>
  <r>
    <x v="12"/>
    <x v="8"/>
    <n v="25792.5"/>
    <n v="2374356"/>
    <n v="1915101.034"/>
    <n v="277477.31932307692"/>
    <n v="19"/>
    <n v="1497"/>
    <n v="1291"/>
    <n v="23.980717353630755"/>
    <n v="88.313575583312826"/>
    <n v="124966.10526315789"/>
  </r>
  <r>
    <x v="21"/>
    <x v="2"/>
    <n v="76999.5"/>
    <n v="6645603"/>
    <n v="5032216.1889999993"/>
    <n v="100883.95384615385"/>
    <n v="31"/>
    <n v="5210"/>
    <n v="4841"/>
    <n v="32.06115855131042"/>
    <n v="98.481944319482324"/>
    <n v="214374.29032258064"/>
  </r>
  <r>
    <x v="12"/>
    <x v="9"/>
    <n v="13644"/>
    <n v="1134444"/>
    <n v="971710.87099999993"/>
    <n v="291527.8831384615"/>
    <n v="15"/>
    <n v="721"/>
    <n v="625"/>
    <n v="16.747073008715994"/>
    <n v="74.302135395095618"/>
    <n v="75629.600000000006"/>
  </r>
  <r>
    <x v="12"/>
    <x v="10"/>
    <n v="17113.5"/>
    <n v="1465842"/>
    <n v="1193019.642"/>
    <n v="272484.63076923077"/>
    <n v="15"/>
    <n v="996"/>
    <n v="888"/>
    <n v="22.868220136144245"/>
    <n v="81.411050388157065"/>
    <n v="97722.8"/>
  </r>
  <r>
    <x v="23"/>
    <x v="2"/>
    <n v="84132"/>
    <n v="7483194"/>
    <n v="5637882.125"/>
    <n v="126673.26923076922"/>
    <n v="31"/>
    <n v="5495"/>
    <n v="5093"/>
    <n v="32.730586310369162"/>
    <n v="98.307229917722722"/>
    <n v="241393.35483870967"/>
  </r>
  <r>
    <x v="12"/>
    <x v="14"/>
    <n v="5446.5"/>
    <n v="505572"/>
    <n v="422390.908"/>
    <n v="42729.218369230766"/>
    <n v="15"/>
    <n v="294"/>
    <n v="225"/>
    <n v="19.692917253796573"/>
    <n v="91.548341607282296"/>
    <n v="33704.800000000003"/>
  </r>
  <r>
    <x v="24"/>
    <x v="2"/>
    <n v="69544.5"/>
    <n v="6293776.5"/>
    <n v="4773839.9380000001"/>
    <n v="201777.4038153846"/>
    <n v="31"/>
    <n v="4635"/>
    <n v="4266"/>
    <n v="31.838867279592481"/>
    <n v="96.794017013229109"/>
    <n v="203025.04838709679"/>
  </r>
  <r>
    <x v="12"/>
    <x v="11"/>
    <n v="372504"/>
    <n v="40077193.5"/>
    <n v="29141359.438000001"/>
    <n v="848425.41843846149"/>
    <n v="125"/>
    <n v="20602"/>
    <n v="18845"/>
    <n v="37.526849374568968"/>
    <n v="97.883021877670984"/>
    <n v="320617.54800000001"/>
  </r>
  <r>
    <x v="25"/>
    <x v="2"/>
    <n v="73204.5"/>
    <n v="6591883.5"/>
    <n v="5001227.6710000001"/>
    <n v="184167.76355384616"/>
    <n v="31"/>
    <n v="4903"/>
    <n v="4527"/>
    <n v="31.805307289318961"/>
    <n v="97.206143531604482"/>
    <n v="212641.40322580645"/>
  </r>
  <r>
    <x v="12"/>
    <x v="12"/>
    <n v="296149.5"/>
    <n v="31053316.5"/>
    <n v="22737807.546999998"/>
    <n v="896375.16923076916"/>
    <n v="129"/>
    <n v="17002"/>
    <n v="15570"/>
    <n v="36.571287428708757"/>
    <n v="97.11343176748683"/>
    <n v="240723.38372093023"/>
  </r>
  <r>
    <x v="26"/>
    <x v="2"/>
    <n v="76663.5"/>
    <n v="6451032"/>
    <n v="5048965.7960000001"/>
    <n v="94608.146153846144"/>
    <n v="31"/>
    <n v="5035"/>
    <n v="4683"/>
    <n v="27.769374177792507"/>
    <n v="98.533441685704773"/>
    <n v="208097.80645161291"/>
  </r>
  <r>
    <x v="12"/>
    <x v="13"/>
    <n v="11619"/>
    <n v="891139.5"/>
    <n v="829782.37600000005"/>
    <n v="121759.66210769229"/>
    <n v="10"/>
    <n v="554"/>
    <n v="472"/>
    <n v="7.3943633625691705"/>
    <n v="86.336632804662756"/>
    <n v="89113.95"/>
  </r>
  <r>
    <x v="4"/>
    <x v="13"/>
    <n v="14265"/>
    <n v="1130506.5"/>
    <n v="1024403.9859999999"/>
    <n v="72626.813907692311"/>
    <n v="10"/>
    <n v="760"/>
    <n v="672"/>
    <n v="10.357487421959338"/>
    <n v="93.575727878814291"/>
    <n v="113050.65"/>
  </r>
  <r>
    <x v="10"/>
    <x v="1"/>
    <n v="46216.5"/>
    <n v="4118251.5"/>
    <n v="3133704.9279999998"/>
    <n v="179531.89196153847"/>
    <n v="36"/>
    <n v="3442"/>
    <n v="3147"/>
    <n v="31.417973121941628"/>
    <n v="95.640579698409908"/>
    <n v="114395.875"/>
  </r>
  <r>
    <x v="5"/>
    <x v="13"/>
    <n v="11526"/>
    <n v="938764.5"/>
    <n v="820018.375"/>
    <n v="77816.215384615381"/>
    <n v="10"/>
    <n v="649"/>
    <n v="568"/>
    <n v="14.480910260090207"/>
    <n v="91.710784186596811"/>
    <n v="93876.45"/>
  </r>
  <r>
    <x v="6"/>
    <x v="13"/>
    <n v="10402.5"/>
    <n v="843727.5"/>
    <n v="729677.51899999997"/>
    <n v="140731.96461538461"/>
    <n v="10"/>
    <n v="591"/>
    <n v="513"/>
    <n v="15.630189779767633"/>
    <n v="83.320211251217415"/>
    <n v="84372.75"/>
  </r>
  <r>
    <x v="10"/>
    <x v="3"/>
    <n v="26428.5"/>
    <n v="2470465.5"/>
    <n v="1911613.1440000001"/>
    <n v="187667.93086153845"/>
    <n v="20"/>
    <n v="1613"/>
    <n v="1457"/>
    <n v="29.234594758572129"/>
    <n v="92.403539702880352"/>
    <n v="123523.27499999999"/>
  </r>
  <r>
    <x v="7"/>
    <x v="13"/>
    <n v="13216.5"/>
    <n v="1046400"/>
    <n v="937716.15799999994"/>
    <n v="61387.776923076919"/>
    <n v="10"/>
    <n v="644"/>
    <n v="559"/>
    <n v="11.590270794928552"/>
    <n v="94.133431104446004"/>
    <n v="104640"/>
  </r>
  <r>
    <x v="8"/>
    <x v="13"/>
    <n v="9130.5"/>
    <n v="728890.5"/>
    <n v="644150.51899999997"/>
    <n v="98026.490369230756"/>
    <n v="10"/>
    <n v="462"/>
    <n v="396"/>
    <n v="13.155307416588455"/>
    <n v="86.551273425949333"/>
    <n v="72889.05"/>
  </r>
  <r>
    <x v="10"/>
    <x v="5"/>
    <n v="18427.5"/>
    <n v="1682851.5"/>
    <n v="1337535.2989999999"/>
    <n v="121636.08074615385"/>
    <n v="19"/>
    <n v="1206"/>
    <n v="1080"/>
    <n v="25.817352353853661"/>
    <n v="92.77202529479554"/>
    <n v="88571.131578947374"/>
  </r>
  <r>
    <x v="10"/>
    <x v="6"/>
    <n v="176397"/>
    <n v="18625921.5"/>
    <n v="13628439.163999999"/>
    <n v="370802.93846153846"/>
    <n v="54"/>
    <n v="11622"/>
    <n v="10754"/>
    <n v="36.669513477383575"/>
    <n v="98.009210237133559"/>
    <n v="344924.47222222225"/>
  </r>
  <r>
    <x v="10"/>
    <x v="13"/>
    <n v="7866"/>
    <n v="617881.5"/>
    <n v="575518.06799999997"/>
    <n v="119723.42363076922"/>
    <n v="10"/>
    <n v="416"/>
    <n v="341"/>
    <n v="7.3609212908325281"/>
    <n v="80.623562344758781"/>
    <n v="61788.15"/>
  </r>
  <r>
    <x v="10"/>
    <x v="7"/>
    <n v="185979"/>
    <n v="19625364"/>
    <n v="14386025.838000001"/>
    <n v="361439.69230769225"/>
    <n v="59"/>
    <n v="12429"/>
    <n v="11477"/>
    <n v="36.419635422595562"/>
    <n v="98.158303243151607"/>
    <n v="332633.28813559323"/>
  </r>
  <r>
    <x v="11"/>
    <x v="13"/>
    <n v="11835"/>
    <n v="983109"/>
    <n v="825345.05300000007"/>
    <n v="109486.33076923077"/>
    <n v="10"/>
    <n v="692"/>
    <n v="601"/>
    <n v="19.114907931725362"/>
    <n v="88.863256183268518"/>
    <n v="98310.9"/>
  </r>
  <r>
    <x v="10"/>
    <x v="8"/>
    <n v="19461"/>
    <n v="1799230.5"/>
    <n v="1457108.1479999998"/>
    <n v="183829.81409230767"/>
    <n v="19"/>
    <n v="1217"/>
    <n v="1048"/>
    <n v="23.479544223919902"/>
    <n v="89.78286472509734"/>
    <n v="94696.34210526316"/>
  </r>
  <r>
    <x v="10"/>
    <x v="9"/>
    <n v="10018.5"/>
    <n v="816859.5"/>
    <n v="697541.2969999999"/>
    <n v="106508.82307692307"/>
    <n v="15"/>
    <n v="567"/>
    <n v="493"/>
    <n v="17.105539630867206"/>
    <n v="86.961182054328432"/>
    <n v="54457.3"/>
  </r>
  <r>
    <x v="13"/>
    <x v="13"/>
    <n v="9328.5"/>
    <n v="732964.5"/>
    <n v="634517.67299999995"/>
    <n v="136157.98361538461"/>
    <n v="10"/>
    <n v="526"/>
    <n v="448"/>
    <n v="15.515222221399034"/>
    <n v="81.423659179211995"/>
    <n v="73296.45"/>
  </r>
  <r>
    <x v="10"/>
    <x v="10"/>
    <n v="12313.5"/>
    <n v="1053220.5"/>
    <n v="843395.10900000005"/>
    <n v="137019.67692307691"/>
    <n v="15"/>
    <n v="751"/>
    <n v="651"/>
    <n v="24.87865874024175"/>
    <n v="86.990409233102"/>
    <n v="70214.7"/>
  </r>
  <r>
    <x v="14"/>
    <x v="13"/>
    <n v="11250"/>
    <n v="935523"/>
    <n v="808524.505"/>
    <n v="94344.953846153847"/>
    <n v="10"/>
    <n v="677"/>
    <n v="591"/>
    <n v="15.70743919505569"/>
    <n v="89.915271581120521"/>
    <n v="93552.3"/>
  </r>
  <r>
    <x v="10"/>
    <x v="14"/>
    <n v="4624.5"/>
    <n v="433243.5"/>
    <n v="377401.46199999994"/>
    <n v="65936.343369230759"/>
    <n v="15"/>
    <n v="274"/>
    <n v="203"/>
    <n v="14.796455134029149"/>
    <n v="84.780765696604618"/>
    <n v="28882.9"/>
  </r>
  <r>
    <x v="15"/>
    <x v="13"/>
    <n v="13063.5"/>
    <n v="1037247"/>
    <n v="910480.6449999999"/>
    <n v="64430.964123076919"/>
    <n v="10"/>
    <n v="745"/>
    <n v="654"/>
    <n v="13.923014804998971"/>
    <n v="93.788271826953761"/>
    <n v="103724.7"/>
  </r>
  <r>
    <x v="10"/>
    <x v="11"/>
    <n v="296580"/>
    <n v="31843737"/>
    <n v="23119777.98"/>
    <n v="657754.31880000001"/>
    <n v="125"/>
    <n v="16932"/>
    <n v="15601"/>
    <n v="37.733749119679047"/>
    <n v="97.934431129110251"/>
    <n v="254749.89600000001"/>
  </r>
  <r>
    <x v="16"/>
    <x v="13"/>
    <n v="10147.5"/>
    <n v="793320"/>
    <n v="718019.27600000007"/>
    <n v="92027.36809230769"/>
    <n v="10"/>
    <n v="511"/>
    <n v="437"/>
    <n v="10.487284466719515"/>
    <n v="88.399716622257387"/>
    <n v="79332"/>
  </r>
  <r>
    <x v="10"/>
    <x v="12"/>
    <n v="232903.5"/>
    <n v="24342016.5"/>
    <n v="17790852.443999998"/>
    <n v="634118.86923076923"/>
    <n v="129"/>
    <n v="14009"/>
    <n v="12920"/>
    <n v="36.823216181579852"/>
    <n v="97.394961632571537"/>
    <n v="188697.8023255814"/>
  </r>
  <r>
    <x v="17"/>
    <x v="13"/>
    <n v="11202"/>
    <n v="865714.5"/>
    <n v="799644.75899999996"/>
    <n v="111860.49372307691"/>
    <n v="10"/>
    <n v="612"/>
    <n v="530"/>
    <n v="8.2623865480746606"/>
    <n v="87.078824055381205"/>
    <n v="86571.45"/>
  </r>
  <r>
    <x v="18"/>
    <x v="1"/>
    <n v="70581"/>
    <n v="6221320.5"/>
    <n v="4762185.0609999998"/>
    <n v="172821.83076923076"/>
    <n v="36"/>
    <n v="4751"/>
    <n v="4370"/>
    <n v="30.640040660108237"/>
    <n v="97.222103719471932"/>
    <n v="172814.45833333334"/>
  </r>
  <r>
    <x v="0"/>
    <x v="2"/>
    <n v="89149.5"/>
    <n v="7512646.5"/>
    <n v="5979210.0970000001"/>
    <n v="47580.146153846152"/>
    <n v="31"/>
    <n v="5760"/>
    <n v="5367"/>
    <n v="25.646136832846601"/>
    <n v="99.366665979108078"/>
    <n v="242343.43548387097"/>
  </r>
  <r>
    <x v="18"/>
    <x v="13"/>
    <n v="8185.5"/>
    <n v="637881"/>
    <n v="575840.67700000003"/>
    <n v="73920.584615384607"/>
    <n v="10"/>
    <n v="402"/>
    <n v="333"/>
    <n v="10.773869488209144"/>
    <n v="88.411539987021939"/>
    <n v="63788.1"/>
  </r>
  <r>
    <x v="18"/>
    <x v="3"/>
    <n v="29935.5"/>
    <n v="2720002.5"/>
    <n v="2102974.0010000002"/>
    <n v="175338.6411076923"/>
    <n v="20"/>
    <n v="1716"/>
    <n v="1561"/>
    <n v="29.340757361079699"/>
    <n v="93.553732354742607"/>
    <n v="136000.125"/>
  </r>
  <r>
    <x v="2"/>
    <x v="2"/>
    <n v="108123"/>
    <n v="9164707.5"/>
    <n v="7329868.665"/>
    <n v="137418.15930769229"/>
    <n v="31"/>
    <n v="6735"/>
    <n v="6264"/>
    <n v="25.032356224352618"/>
    <n v="98.5005723389678"/>
    <n v="295635.72580645164"/>
  </r>
  <r>
    <x v="19"/>
    <x v="13"/>
    <n v="9210"/>
    <n v="696832.5"/>
    <n v="616683.38099999994"/>
    <n v="99623.130769230775"/>
    <n v="10"/>
    <n v="465"/>
    <n v="390"/>
    <n v="12.996802162891441"/>
    <n v="85.703432206558844"/>
    <n v="69683.25"/>
  </r>
  <r>
    <x v="18"/>
    <x v="5"/>
    <n v="21343.5"/>
    <n v="1906557"/>
    <n v="1485927.8739999998"/>
    <n v="100092.68052307691"/>
    <n v="19"/>
    <n v="1314"/>
    <n v="1192"/>
    <n v="28.30750626325489"/>
    <n v="94.750081926578801"/>
    <n v="100345.10526315789"/>
  </r>
  <r>
    <x v="20"/>
    <x v="13"/>
    <n v="14773.5"/>
    <n v="1241383.5"/>
    <n v="1069622.507"/>
    <n v="74049.523076923084"/>
    <n v="10"/>
    <n v="828"/>
    <n v="734"/>
    <n v="16.058094503054431"/>
    <n v="94.034919662060673"/>
    <n v="124138.35"/>
  </r>
  <r>
    <x v="18"/>
    <x v="6"/>
    <n v="248148"/>
    <n v="25519072.5"/>
    <n v="18491870.614999998"/>
    <n v="270910.05384615384"/>
    <n v="54"/>
    <n v="14823"/>
    <n v="13751"/>
    <n v="38.001573941901619"/>
    <n v="98.938401645098367"/>
    <n v="472575.41666666669"/>
  </r>
  <r>
    <x v="3"/>
    <x v="2"/>
    <n v="78141"/>
    <n v="6641569.5"/>
    <n v="5084073.5159999998"/>
    <n v="142499.01538461537"/>
    <n v="31"/>
    <n v="5355"/>
    <n v="4969"/>
    <n v="30.634804534167959"/>
    <n v="97.854437638804868"/>
    <n v="214244.17741935485"/>
  </r>
  <r>
    <x v="18"/>
    <x v="7"/>
    <n v="257215.5"/>
    <n v="26492278.5"/>
    <n v="19179229.932"/>
    <n v="254778.07384615383"/>
    <n v="59"/>
    <n v="15277"/>
    <n v="14163"/>
    <n v="38.130042728140957"/>
    <n v="99.038293086620868"/>
    <n v="449021.66949152545"/>
  </r>
  <r>
    <x v="21"/>
    <x v="13"/>
    <n v="12280.5"/>
    <n v="1030440"/>
    <n v="871047.598"/>
    <n v="85172.084615384621"/>
    <n v="10"/>
    <n v="739"/>
    <n v="642"/>
    <n v="18.29893135185478"/>
    <n v="91.734396508735628"/>
    <n v="103044"/>
  </r>
  <r>
    <x v="18"/>
    <x v="8"/>
    <n v="23539.5"/>
    <n v="2170309.5"/>
    <n v="1735984.6140000001"/>
    <n v="170377.85753846151"/>
    <n v="19"/>
    <n v="1402"/>
    <n v="1234"/>
    <n v="25.018936371748278"/>
    <n v="92.14960550380205"/>
    <n v="114226.81578947368"/>
  </r>
  <r>
    <x v="18"/>
    <x v="9"/>
    <n v="10032"/>
    <n v="816150"/>
    <n v="698626.03299999994"/>
    <n v="97812.892307692295"/>
    <n v="15"/>
    <n v="585"/>
    <n v="502"/>
    <n v="16.822156840525302"/>
    <n v="88.015329007205494"/>
    <n v="54410"/>
  </r>
  <r>
    <x v="23"/>
    <x v="13"/>
    <n v="12918"/>
    <n v="1004788.5"/>
    <n v="896111.80299999996"/>
    <n v="99729.923076923063"/>
    <n v="10"/>
    <n v="642"/>
    <n v="556"/>
    <n v="12.127582365969579"/>
    <n v="90.074535777736003"/>
    <n v="100478.85"/>
  </r>
  <r>
    <x v="18"/>
    <x v="10"/>
    <n v="12924"/>
    <n v="1120009.5"/>
    <n v="902752.71699999995"/>
    <n v="193184.6"/>
    <n v="15"/>
    <n v="784"/>
    <n v="696"/>
    <n v="24.066034796547729"/>
    <n v="82.751521304060375"/>
    <n v="74667.3"/>
  </r>
  <r>
    <x v="24"/>
    <x v="13"/>
    <n v="12528"/>
    <n v="959703"/>
    <n v="861486.47499999998"/>
    <n v="87212.130769230775"/>
    <n v="10"/>
    <n v="638"/>
    <n v="547"/>
    <n v="11.400820308873685"/>
    <n v="90.912591627906679"/>
    <n v="95970.3"/>
  </r>
  <r>
    <x v="18"/>
    <x v="14"/>
    <n v="8127"/>
    <n v="665302.5"/>
    <n v="644221.49399999995"/>
    <n v="95245.727138461531"/>
    <n v="15"/>
    <n v="455"/>
    <n v="384"/>
    <n v="3.2723226710594751"/>
    <n v="85.683846500131665"/>
    <n v="44353.5"/>
  </r>
  <r>
    <x v="25"/>
    <x v="13"/>
    <n v="11029.5"/>
    <n v="863754"/>
    <n v="758428.73499999999"/>
    <n v="86710.804507692301"/>
    <n v="10"/>
    <n v="563"/>
    <n v="486"/>
    <n v="13.887298850827431"/>
    <n v="89.961168977776964"/>
    <n v="86375.4"/>
  </r>
  <r>
    <x v="18"/>
    <x v="11"/>
    <n v="342666"/>
    <n v="36631999.5"/>
    <n v="26408496.047999997"/>
    <n v="820373.56815384608"/>
    <n v="125"/>
    <n v="18861"/>
    <n v="17420"/>
    <n v="38.71293326745225"/>
    <n v="97.760500165561965"/>
    <n v="293055.99599999998"/>
  </r>
  <r>
    <x v="26"/>
    <x v="13"/>
    <n v="9994.5"/>
    <n v="828984"/>
    <n v="702631.81099999999"/>
    <n v="82264.567169230766"/>
    <n v="10"/>
    <n v="639"/>
    <n v="557"/>
    <n v="17.982702607810054"/>
    <n v="90.076458994476269"/>
    <n v="82898.399999999994"/>
  </r>
  <r>
    <x v="18"/>
    <x v="12"/>
    <n v="274083"/>
    <n v="28427001"/>
    <n v="20563887.598999999"/>
    <n v="779849.36538461538"/>
    <n v="129"/>
    <n v="15778"/>
    <n v="14624"/>
    <n v="38.237484829387881"/>
    <n v="97.256659732116603"/>
    <n v="220364.34883720931"/>
  </r>
  <r>
    <x v="0"/>
    <x v="13"/>
    <n v="12724.5"/>
    <n v="1045515"/>
    <n v="896490.07"/>
    <n v="49463.982984615388"/>
    <n v="10"/>
    <n v="749"/>
    <n v="655"/>
    <n v="16.623154565448793"/>
    <n v="95.268936076037619"/>
    <n v="104551.5"/>
  </r>
  <r>
    <x v="2"/>
    <x v="13"/>
    <n v="14728.5"/>
    <n v="1260483"/>
    <n v="1048221.1390000001"/>
    <n v="86278.176699999996"/>
    <n v="10"/>
    <n v="865"/>
    <n v="763"/>
    <n v="20.24972146645479"/>
    <n v="93.155149518081558"/>
    <n v="126048.3"/>
  </r>
  <r>
    <x v="8"/>
    <x v="1"/>
    <n v="64108.5"/>
    <n v="5561452.5"/>
    <n v="4257859.3720000004"/>
    <n v="337872.83273076924"/>
    <n v="36"/>
    <n v="4508"/>
    <n v="4149"/>
    <n v="30.616162115933765"/>
    <n v="93.924737598122633"/>
    <n v="154484.79166666666"/>
  </r>
  <r>
    <x v="3"/>
    <x v="13"/>
    <n v="13038"/>
    <n v="1114552.5"/>
    <n v="939269.56700000004"/>
    <n v="74269.06047692307"/>
    <n v="10"/>
    <n v="791"/>
    <n v="697"/>
    <n v="18.661621664145748"/>
    <n v="93.336423319949205"/>
    <n v="111455.25"/>
  </r>
  <r>
    <x v="4"/>
    <x v="8"/>
    <n v="35482.5"/>
    <n v="3222517.5"/>
    <n v="2633868.1740000001"/>
    <n v="150484.18215384614"/>
    <n v="19"/>
    <n v="2080"/>
    <n v="1844"/>
    <n v="22.349232653737204"/>
    <n v="95.33022917163845"/>
    <n v="169606.18421052632"/>
  </r>
  <r>
    <x v="8"/>
    <x v="3"/>
    <n v="30780"/>
    <n v="2817853.5"/>
    <n v="2169377.2250000001"/>
    <n v="215836.18461538458"/>
    <n v="20"/>
    <n v="1804"/>
    <n v="1638"/>
    <n v="29.892278185966475"/>
    <n v="92.340404332042652"/>
    <n v="140892.67499999999"/>
  </r>
  <r>
    <x v="5"/>
    <x v="8"/>
    <n v="32434.5"/>
    <n v="2865337.5"/>
    <n v="2368028.6850000001"/>
    <n v="225452.89078461539"/>
    <n v="19"/>
    <n v="1999"/>
    <n v="1799"/>
    <n v="21.000962452445965"/>
    <n v="92.131716044458457"/>
    <n v="150807.23684210525"/>
  </r>
  <r>
    <x v="6"/>
    <x v="8"/>
    <n v="30486"/>
    <n v="2694289.5"/>
    <n v="2183502.7290000003"/>
    <n v="153558.02257692307"/>
    <n v="19"/>
    <n v="1871"/>
    <n v="1660"/>
    <n v="23.392998974355741"/>
    <n v="94.300611624069248"/>
    <n v="141804.71052631579"/>
  </r>
  <r>
    <x v="8"/>
    <x v="5"/>
    <n v="23587.5"/>
    <n v="2155668"/>
    <n v="1685753.1839999999"/>
    <n v="135489.15811538461"/>
    <n v="19"/>
    <n v="1479"/>
    <n v="1346"/>
    <n v="27.875659406139974"/>
    <n v="93.714748369629064"/>
    <n v="113456.21052631579"/>
  </r>
  <r>
    <x v="7"/>
    <x v="8"/>
    <n v="32079"/>
    <n v="2902167"/>
    <n v="2319890.3459999999"/>
    <n v="194963.39216923076"/>
    <n v="19"/>
    <n v="1851"/>
    <n v="1635"/>
    <n v="25.099317948538939"/>
    <n v="93.282144267740946"/>
    <n v="152745.63157894736"/>
  </r>
  <r>
    <x v="8"/>
    <x v="6"/>
    <n v="223617"/>
    <n v="22796827.5"/>
    <n v="16597666.014999999"/>
    <n v="404297.74615384609"/>
    <n v="54"/>
    <n v="13606"/>
    <n v="12697"/>
    <n v="37.349597704867435"/>
    <n v="98.226517500499384"/>
    <n v="422163.47222222225"/>
  </r>
  <r>
    <x v="8"/>
    <x v="8"/>
    <n v="27072"/>
    <n v="2450968.5"/>
    <n v="1980824.9889999998"/>
    <n v="188174.3243923077"/>
    <n v="19"/>
    <n v="1582"/>
    <n v="1403"/>
    <n v="23.734732427691533"/>
    <n v="92.322450313322761"/>
    <n v="128998.34210526316"/>
  </r>
  <r>
    <x v="8"/>
    <x v="7"/>
    <n v="237544.5"/>
    <n v="24292218"/>
    <n v="17650186.028999999"/>
    <n v="347608.63846153842"/>
    <n v="59"/>
    <n v="14423"/>
    <n v="13432"/>
    <n v="37.631512552257881"/>
    <n v="98.56905351968463"/>
    <n v="411732.50847457629"/>
  </r>
  <r>
    <x v="8"/>
    <x v="9"/>
    <n v="11062.5"/>
    <n v="906343.5"/>
    <n v="762082.74899999995"/>
    <n v="125305.56399230768"/>
    <n v="15"/>
    <n v="622"/>
    <n v="538"/>
    <n v="18.929801414518053"/>
    <n v="86.174605544993966"/>
    <n v="60422.9"/>
  </r>
  <r>
    <x v="11"/>
    <x v="8"/>
    <n v="31407"/>
    <n v="2907411"/>
    <n v="2288433.4950000001"/>
    <n v="193538.8704076923"/>
    <n v="20"/>
    <n v="2036"/>
    <n v="1790"/>
    <n v="27.048087976006478"/>
    <n v="93.34325726883155"/>
    <n v="145370.54999999999"/>
  </r>
  <r>
    <x v="8"/>
    <x v="10"/>
    <n v="12301.5"/>
    <n v="1085211"/>
    <n v="874153.34499999997"/>
    <n v="243709.48269230771"/>
    <n v="15"/>
    <n v="750"/>
    <n v="647"/>
    <n v="24.144236958791257"/>
    <n v="77.542663805259281"/>
    <n v="72347.399999999994"/>
  </r>
  <r>
    <x v="8"/>
    <x v="14"/>
    <n v="7087.5"/>
    <n v="610855.5"/>
    <n v="541946.12800000003"/>
    <n v="150795.58461538461"/>
    <n v="15"/>
    <n v="390"/>
    <n v="315"/>
    <n v="12.715170095282971"/>
    <n v="75.314033414549826"/>
    <n v="40723.699999999997"/>
  </r>
  <r>
    <x v="13"/>
    <x v="8"/>
    <n v="26032.5"/>
    <n v="2370432"/>
    <n v="1847737.8370000001"/>
    <n v="141864.00329999998"/>
    <n v="19"/>
    <n v="1649"/>
    <n v="1460"/>
    <n v="28.288329249600135"/>
    <n v="94.015267963814182"/>
    <n v="124759.57894736843"/>
  </r>
  <r>
    <x v="8"/>
    <x v="11"/>
    <n v="360255"/>
    <n v="38406954"/>
    <n v="27588003.988000002"/>
    <n v="1078421.345076923"/>
    <n v="125"/>
    <n v="20495"/>
    <n v="18964"/>
    <n v="39.216139075178958"/>
    <n v="97.192119570125442"/>
    <n v="307255.63199999998"/>
  </r>
  <r>
    <x v="14"/>
    <x v="8"/>
    <n v="31707"/>
    <n v="2853181.5"/>
    <n v="2349459.5"/>
    <n v="187617.05315384615"/>
    <n v="19"/>
    <n v="1949"/>
    <n v="1724"/>
    <n v="21.439909902681872"/>
    <n v="93.424286076653516"/>
    <n v="150167.44736842104"/>
  </r>
  <r>
    <x v="8"/>
    <x v="12"/>
    <n v="283942.5"/>
    <n v="29357940"/>
    <n v="21174604.830000002"/>
    <n v="988153.40803076921"/>
    <n v="129"/>
    <n v="16525"/>
    <n v="15310"/>
    <n v="38.646932189288925"/>
    <n v="96.634118715309143"/>
    <n v="227580.93023255814"/>
  </r>
  <r>
    <x v="15"/>
    <x v="8"/>
    <n v="29955"/>
    <n v="2692230"/>
    <n v="2195766.1209999998"/>
    <n v="202002.14775384613"/>
    <n v="19"/>
    <n v="1889"/>
    <n v="1690"/>
    <n v="22.610052785307559"/>
    <n v="92.496846563857986"/>
    <n v="141696.31578947368"/>
  </r>
  <r>
    <x v="16"/>
    <x v="8"/>
    <n v="22848"/>
    <n v="2079900"/>
    <n v="1657688.8529999999"/>
    <n v="178454.88537692308"/>
    <n v="19"/>
    <n v="1417"/>
    <n v="1245"/>
    <n v="25.469867052306235"/>
    <n v="91.420025704268326"/>
    <n v="109468.42105263157"/>
  </r>
  <r>
    <x v="16"/>
    <x v="1"/>
    <n v="66396"/>
    <n v="5770539"/>
    <n v="4433831.2509999992"/>
    <n v="232587.42287692308"/>
    <n v="36"/>
    <n v="4575"/>
    <n v="4206"/>
    <n v="30.147916628503214"/>
    <n v="95.969398649295613"/>
    <n v="160292.75"/>
  </r>
  <r>
    <x v="17"/>
    <x v="8"/>
    <n v="26464.5"/>
    <n v="2373337.5"/>
    <n v="1886244.7409999999"/>
    <n v="207105.15935384613"/>
    <n v="19"/>
    <n v="1625"/>
    <n v="1444"/>
    <n v="25.823412434897815"/>
    <n v="91.273674336083843"/>
    <n v="124912.5"/>
  </r>
  <r>
    <x v="16"/>
    <x v="3"/>
    <n v="29482.5"/>
    <n v="2648688"/>
    <n v="2021918.12"/>
    <n v="219587.1531846154"/>
    <n v="20"/>
    <n v="1757"/>
    <n v="1596"/>
    <n v="30.998776547885125"/>
    <n v="91.709587796500927"/>
    <n v="132434.4"/>
  </r>
  <r>
    <x v="19"/>
    <x v="8"/>
    <n v="24678"/>
    <n v="2232519"/>
    <n v="1781999.058"/>
    <n v="359577.90600769228"/>
    <n v="19"/>
    <n v="1499"/>
    <n v="1323"/>
    <n v="25.281716058011522"/>
    <n v="83.893623928499949"/>
    <n v="117501"/>
  </r>
  <r>
    <x v="16"/>
    <x v="5"/>
    <n v="26367"/>
    <n v="2380333.5"/>
    <n v="1873451.2719999999"/>
    <n v="149632.49369999999"/>
    <n v="19"/>
    <n v="1622"/>
    <n v="1482"/>
    <n v="27.056066820402474"/>
    <n v="93.713801292970075"/>
    <n v="125280.71052631579"/>
  </r>
  <r>
    <x v="20"/>
    <x v="8"/>
    <n v="38176.5"/>
    <n v="3385372.5"/>
    <n v="2831498.2739999997"/>
    <n v="146460.30097692306"/>
    <n v="20"/>
    <n v="2266"/>
    <n v="1993"/>
    <n v="19.561171238771529"/>
    <n v="95.673731591518418"/>
    <n v="169268.625"/>
  </r>
  <r>
    <x v="16"/>
    <x v="6"/>
    <n v="203832"/>
    <n v="20880142.5"/>
    <n v="15015521.489999998"/>
    <n v="398269.43076923076"/>
    <n v="54"/>
    <n v="12775"/>
    <n v="11887"/>
    <n v="39.057058483820946"/>
    <n v="98.092592372062455"/>
    <n v="386669.30555555556"/>
  </r>
  <r>
    <x v="21"/>
    <x v="8"/>
    <n v="30603"/>
    <n v="2865727.5"/>
    <n v="2288224.429"/>
    <n v="167381.28187692308"/>
    <n v="20"/>
    <n v="2011"/>
    <n v="1791"/>
    <n v="25.238043247898567"/>
    <n v="94.159204534383562"/>
    <n v="143286.375"/>
  </r>
  <r>
    <x v="16"/>
    <x v="7"/>
    <n v="213582"/>
    <n v="21919435.5"/>
    <n v="15790923.194999998"/>
    <n v="365011.08061538462"/>
    <n v="59"/>
    <n v="13469"/>
    <n v="12486"/>
    <n v="38.810348383814059"/>
    <n v="98.334760579872665"/>
    <n v="371515.85593220341"/>
  </r>
  <r>
    <x v="23"/>
    <x v="8"/>
    <n v="31399.5"/>
    <n v="2862298.5"/>
    <n v="2267667.5189999999"/>
    <n v="169650.86923076923"/>
    <n v="19"/>
    <n v="1848"/>
    <n v="1649"/>
    <n v="26.222141297954543"/>
    <n v="94.072914853892115"/>
    <n v="150647.28947368421"/>
  </r>
  <r>
    <x v="16"/>
    <x v="9"/>
    <n v="13941"/>
    <n v="1145575.5"/>
    <n v="974448.12600000005"/>
    <n v="152152.96544615386"/>
    <n v="15"/>
    <n v="750"/>
    <n v="658"/>
    <n v="17.561465760364133"/>
    <n v="86.718207097991012"/>
    <n v="76371.7"/>
  </r>
  <r>
    <x v="24"/>
    <x v="8"/>
    <n v="25294.5"/>
    <n v="2271454.5"/>
    <n v="1811009.8979999998"/>
    <n v="151659.17713846153"/>
    <n v="19"/>
    <n v="1522"/>
    <n v="1340"/>
    <n v="25.424742432854458"/>
    <n v="93.323257096346779"/>
    <n v="119550.23684210527"/>
  </r>
  <r>
    <x v="16"/>
    <x v="10"/>
    <n v="15987"/>
    <n v="1384179"/>
    <n v="1116620.7919999999"/>
    <n v="220298.15353846154"/>
    <n v="15"/>
    <n v="922"/>
    <n v="823"/>
    <n v="23.961420915400627"/>
    <n v="84.084561784389038"/>
    <n v="92278.6"/>
  </r>
  <r>
    <x v="25"/>
    <x v="8"/>
    <n v="25468.5"/>
    <n v="2350672.5"/>
    <n v="1875294.65"/>
    <n v="221739.45623076922"/>
    <n v="19"/>
    <n v="1530"/>
    <n v="1338"/>
    <n v="25.349501743632668"/>
    <n v="90.566977908204166"/>
    <n v="123719.60526315789"/>
  </r>
  <r>
    <x v="16"/>
    <x v="14"/>
    <n v="8223"/>
    <n v="694593"/>
    <n v="622755.04999999993"/>
    <n v="172368.62218461538"/>
    <n v="15"/>
    <n v="455"/>
    <n v="381"/>
    <n v="11.535506616927487"/>
    <n v="75.184226995576495"/>
    <n v="46306.2"/>
  </r>
  <r>
    <x v="26"/>
    <x v="8"/>
    <n v="31854"/>
    <n v="2915533.5"/>
    <n v="2431800.3939999999"/>
    <n v="155421.87692307692"/>
    <n v="20"/>
    <n v="2015"/>
    <n v="1803"/>
    <n v="19.891974160112756"/>
    <n v="94.66917883388831"/>
    <n v="145776.67499999999"/>
  </r>
  <r>
    <x v="16"/>
    <x v="11"/>
    <n v="333792"/>
    <n v="35671734"/>
    <n v="25644478.342"/>
    <n v="919576.96055384621"/>
    <n v="125"/>
    <n v="18944"/>
    <n v="17541"/>
    <n v="39.101031903532878"/>
    <n v="97.422113092248765"/>
    <n v="285373.87199999997"/>
  </r>
  <r>
    <x v="0"/>
    <x v="8"/>
    <n v="32359.5"/>
    <n v="2991999"/>
    <n v="2374135.6799999997"/>
    <n v="106116.64615384616"/>
    <n v="20"/>
    <n v="2060"/>
    <n v="1826"/>
    <n v="26.024768727623872"/>
    <n v="96.453319464550418"/>
    <n v="149599.95000000001"/>
  </r>
  <r>
    <x v="16"/>
    <x v="12"/>
    <n v="262734"/>
    <n v="27278441.145"/>
    <n v="19610637.316999998"/>
    <n v="919330.0461538462"/>
    <n v="129"/>
    <n v="15665"/>
    <n v="14501"/>
    <n v="39.100227616534234"/>
    <n v="96.629829244027903"/>
    <n v="211460.78406976743"/>
  </r>
  <r>
    <x v="2"/>
    <x v="8"/>
    <n v="39867"/>
    <n v="3654166.5"/>
    <n v="2919786.2949999999"/>
    <n v="182639.11723076922"/>
    <n v="20"/>
    <n v="2451"/>
    <n v="2178"/>
    <n v="25.151847799874687"/>
    <n v="95.001893941319608"/>
    <n v="182708.32500000001"/>
  </r>
  <r>
    <x v="3"/>
    <x v="8"/>
    <n v="31974"/>
    <n v="3004213.5"/>
    <n v="2389834.3129999996"/>
    <n v="174780.66518461538"/>
    <n v="20"/>
    <n v="2088"/>
    <n v="1848"/>
    <n v="25.708024345368102"/>
    <n v="94.18214899891052"/>
    <n v="150210.67499999999"/>
  </r>
  <r>
    <x v="19"/>
    <x v="1"/>
    <n v="63012"/>
    <n v="5454121.5"/>
    <n v="4155234.554"/>
    <n v="234787.55649230769"/>
    <n v="36"/>
    <n v="4384"/>
    <n v="4025"/>
    <n v="31.259052386095458"/>
    <n v="95.695226875816601"/>
    <n v="151503.375"/>
  </r>
  <r>
    <x v="4"/>
    <x v="12"/>
    <n v="321412.5"/>
    <n v="32235864"/>
    <n v="23691368.555"/>
    <n v="595097.15929230768"/>
    <n v="129"/>
    <n v="17914"/>
    <n v="16631"/>
    <n v="36.065858437699703"/>
    <n v="98.153928310119738"/>
    <n v="249890.41860465117"/>
  </r>
  <r>
    <x v="5"/>
    <x v="12"/>
    <n v="276568.5"/>
    <n v="27093624"/>
    <n v="19768696.5"/>
    <n v="759335.80469230772"/>
    <n v="129"/>
    <n v="16191"/>
    <n v="15102"/>
    <n v="37.053163823927385"/>
    <n v="97.197363465691012"/>
    <n v="210028.09302325582"/>
  </r>
  <r>
    <x v="19"/>
    <x v="3"/>
    <n v="30342"/>
    <n v="2738127"/>
    <n v="2094375.01"/>
    <n v="174068.47879999998"/>
    <n v="20"/>
    <n v="1747"/>
    <n v="1570"/>
    <n v="30.73718827460608"/>
    <n v="93.642790170068807"/>
    <n v="136906.35"/>
  </r>
  <r>
    <x v="6"/>
    <x v="12"/>
    <n v="269029.5"/>
    <n v="26659930.5"/>
    <n v="19515982.116"/>
    <n v="551393.4769230769"/>
    <n v="129"/>
    <n v="15744"/>
    <n v="14685"/>
    <n v="36.605630921044444"/>
    <n v="97.931752009169429"/>
    <n v="206666.12790697673"/>
  </r>
  <r>
    <x v="7"/>
    <x v="12"/>
    <n v="285972"/>
    <n v="29768199"/>
    <n v="21483666.921"/>
    <n v="549316.95015384618"/>
    <n v="129"/>
    <n v="16420"/>
    <n v="15169"/>
    <n v="38.562002052368349"/>
    <n v="98.154685306444492"/>
    <n v="230761.23255813954"/>
  </r>
  <r>
    <x v="19"/>
    <x v="5"/>
    <n v="24337.5"/>
    <n v="2159350.5"/>
    <n v="1715939.5399999998"/>
    <n v="115138.50836153845"/>
    <n v="19"/>
    <n v="1509"/>
    <n v="1374"/>
    <n v="25.840709982124444"/>
    <n v="94.667910171992062"/>
    <n v="113650.02631578948"/>
  </r>
  <r>
    <x v="19"/>
    <x v="6"/>
    <n v="216498"/>
    <n v="22126444.5"/>
    <n v="16128268.832"/>
    <n v="389877.53846153844"/>
    <n v="54"/>
    <n v="13406"/>
    <n v="12518"/>
    <n v="37.190449455424847"/>
    <n v="98.237956674595679"/>
    <n v="409748.97222222225"/>
  </r>
  <r>
    <x v="19"/>
    <x v="7"/>
    <n v="224779.5"/>
    <n v="23032992"/>
    <n v="16792969.817999996"/>
    <n v="443086.25303076918"/>
    <n v="59"/>
    <n v="14103"/>
    <n v="13118"/>
    <n v="37.158538660097321"/>
    <n v="98.076297456141305"/>
    <n v="390389.69491525425"/>
  </r>
  <r>
    <x v="11"/>
    <x v="12"/>
    <n v="276966"/>
    <n v="27872617.898850001"/>
    <n v="20223763.805"/>
    <n v="645572.57826153841"/>
    <n v="129"/>
    <n v="16459"/>
    <n v="15355"/>
    <n v="37.821120576768926"/>
    <n v="97.683846631829383"/>
    <n v="216066.80541744188"/>
  </r>
  <r>
    <x v="19"/>
    <x v="9"/>
    <n v="12468"/>
    <n v="1016566.5"/>
    <n v="858367.60399999993"/>
    <n v="88833.638169230762"/>
    <n v="15"/>
    <n v="701"/>
    <n v="611"/>
    <n v="18.430203477250533"/>
    <n v="91.261404131531904"/>
    <n v="67771.100000000006"/>
  </r>
  <r>
    <x v="19"/>
    <x v="10"/>
    <n v="14061"/>
    <n v="1221057"/>
    <n v="983096.41700000002"/>
    <n v="373408.83343076921"/>
    <n v="15"/>
    <n v="839"/>
    <n v="733"/>
    <n v="24.205213129161468"/>
    <n v="69.41921356408676"/>
    <n v="81403.8"/>
  </r>
  <r>
    <x v="13"/>
    <x v="12"/>
    <n v="281796"/>
    <n v="29042520"/>
    <n v="20980503.504999999"/>
    <n v="776209.03169999993"/>
    <n v="129"/>
    <n v="16387"/>
    <n v="15322"/>
    <n v="38.426229823696509"/>
    <n v="97.327335810735434"/>
    <n v="225135.81395348837"/>
  </r>
  <r>
    <x v="19"/>
    <x v="14"/>
    <n v="8464.5"/>
    <n v="739291.5"/>
    <n v="651727.3679999999"/>
    <n v="154318.62433846152"/>
    <n v="15"/>
    <n v="467"/>
    <n v="389"/>
    <n v="13.435699695827431"/>
    <n v="79.126146541863179"/>
    <n v="49286.1"/>
  </r>
  <r>
    <x v="14"/>
    <x v="12"/>
    <n v="288936"/>
    <n v="27852900"/>
    <n v="20824687.999000002"/>
    <n v="822353.43936153851"/>
    <n v="129"/>
    <n v="16373"/>
    <n v="15223"/>
    <n v="33.749422806898679"/>
    <n v="97.047512325964121"/>
    <n v="215913.95348837209"/>
  </r>
  <r>
    <x v="19"/>
    <x v="11"/>
    <n v="355278"/>
    <n v="38092344"/>
    <n v="27467616.702999998"/>
    <n v="942702.9"/>
    <n v="125"/>
    <n v="20218"/>
    <n v="18647"/>
    <n v="38.680921653605189"/>
    <n v="97.525216878226246"/>
    <n v="304738.75199999998"/>
  </r>
  <r>
    <x v="15"/>
    <x v="12"/>
    <n v="300151.5"/>
    <n v="29368771.617449999"/>
    <n v="21545834.136"/>
    <n v="1052145.9026769232"/>
    <n v="129"/>
    <n v="17095"/>
    <n v="15919"/>
    <n v="36.308352844780288"/>
    <n v="96.41746710968404"/>
    <n v="227664.8962593023"/>
  </r>
  <r>
    <x v="19"/>
    <x v="12"/>
    <n v="277512"/>
    <n v="28770810.105599999"/>
    <n v="20810852.736000001"/>
    <n v="790162.57692307688"/>
    <n v="129"/>
    <n v="16376"/>
    <n v="15197"/>
    <n v="38.249068745896857"/>
    <n v="97.253596356783575"/>
    <n v="223029.53570232558"/>
  </r>
  <r>
    <x v="25"/>
    <x v="1"/>
    <n v="71067"/>
    <n v="6175837.5"/>
    <n v="4747959.6140000001"/>
    <n v="157793.27424615383"/>
    <n v="36"/>
    <n v="4826"/>
    <n v="4426"/>
    <n v="30.073505296669101"/>
    <n v="97.444989861761201"/>
    <n v="171551.04166666666"/>
  </r>
  <r>
    <x v="17"/>
    <x v="12"/>
    <n v="258459"/>
    <n v="26467453.5"/>
    <n v="19153152.526999999"/>
    <n v="636197.23340769229"/>
    <n v="129"/>
    <n v="15304"/>
    <n v="14315"/>
    <n v="38.188496450853755"/>
    <n v="97.59630357560583"/>
    <n v="205174.05813953487"/>
  </r>
  <r>
    <x v="25"/>
    <x v="3"/>
    <n v="32851.5"/>
    <n v="2934504"/>
    <n v="2253872.1379999998"/>
    <n v="160756.50769230767"/>
    <n v="21"/>
    <n v="1879"/>
    <n v="1695"/>
    <n v="30.198335146197202"/>
    <n v="94.52185079003786"/>
    <n v="139738.28571428571"/>
  </r>
  <r>
    <x v="20"/>
    <x v="12"/>
    <n v="356982"/>
    <n v="35103926.711549997"/>
    <n v="26357141.036999997"/>
    <n v="601482.07692307688"/>
    <n v="129"/>
    <n v="19856"/>
    <n v="18325"/>
    <n v="33.185638997307464"/>
    <n v="98.286567534551111"/>
    <n v="272123.46288023255"/>
  </r>
  <r>
    <x v="25"/>
    <x v="5"/>
    <n v="26184"/>
    <n v="2308336.5"/>
    <n v="1837113.1940000001"/>
    <n v="115064.43612307693"/>
    <n v="19"/>
    <n v="1580"/>
    <n v="1435"/>
    <n v="25.650205307926161"/>
    <n v="95.015265923184216"/>
    <n v="121491.39473684211"/>
  </r>
  <r>
    <x v="21"/>
    <x v="12"/>
    <n v="266983.5"/>
    <n v="27165913.5"/>
    <n v="19659432.722999997"/>
    <n v="698314.9846153846"/>
    <n v="129"/>
    <n v="15822"/>
    <n v="14753"/>
    <n v="38.1825909361973"/>
    <n v="97.429444128152042"/>
    <n v="210588.47674418605"/>
  </r>
  <r>
    <x v="25"/>
    <x v="6"/>
    <n v="209415"/>
    <n v="21463023"/>
    <n v="15847839.739"/>
    <n v="521163.87692307692"/>
    <n v="54"/>
    <n v="12743"/>
    <n v="11858"/>
    <n v="35.431852880122058"/>
    <n v="97.571805812615125"/>
    <n v="397463.38888888888"/>
  </r>
  <r>
    <x v="25"/>
    <x v="7"/>
    <n v="219411"/>
    <n v="22460130"/>
    <n v="16627687.641000001"/>
    <n v="518998.75384615385"/>
    <n v="59"/>
    <n v="13495"/>
    <n v="12517"/>
    <n v="35.076689464736852"/>
    <n v="97.689244212539492"/>
    <n v="380680.16949152545"/>
  </r>
  <r>
    <x v="23"/>
    <x v="12"/>
    <n v="287206.5"/>
    <n v="29536176.10605"/>
    <n v="21276357.105999999"/>
    <n v="541588.89356153843"/>
    <n v="129"/>
    <n v="16437"/>
    <n v="15285"/>
    <n v="38.821584723828053"/>
    <n v="98.166354061483943"/>
    <n v="228962.6054732558"/>
  </r>
  <r>
    <x v="24"/>
    <x v="12"/>
    <n v="370092"/>
    <n v="38091556.5"/>
    <n v="28012065.349999998"/>
    <n v="725212.99592307687"/>
    <n v="129"/>
    <n v="20452"/>
    <n v="18857"/>
    <n v="35.982677550050781"/>
    <n v="98.09613189231824"/>
    <n v="295283.38372093026"/>
  </r>
  <r>
    <x v="25"/>
    <x v="9"/>
    <n v="11719.5"/>
    <n v="965880"/>
    <n v="809986.38600000006"/>
    <n v="106745.03623846154"/>
    <n v="15"/>
    <n v="676"/>
    <n v="591"/>
    <n v="19.246448668089087"/>
    <n v="88.948416341733804"/>
    <n v="64392"/>
  </r>
  <r>
    <x v="25"/>
    <x v="12"/>
    <n v="247813.5"/>
    <n v="25325271"/>
    <n v="18582990.427999999"/>
    <n v="865201.87857692305"/>
    <n v="129"/>
    <n v="14582"/>
    <n v="13512"/>
    <n v="36.281999918813071"/>
    <n v="96.583642170790895"/>
    <n v="196319.93023255814"/>
  </r>
  <r>
    <x v="25"/>
    <x v="10"/>
    <n v="12705"/>
    <n v="1123894.5"/>
    <n v="898508.49699999997"/>
    <n v="273904.81530769228"/>
    <n v="15"/>
    <n v="805"/>
    <n v="703"/>
    <n v="25.084459830099977"/>
    <n v="75.628956694094313"/>
    <n v="74926.3"/>
  </r>
  <r>
    <x v="26"/>
    <x v="12"/>
    <n v="287740.5"/>
    <n v="28188534"/>
    <n v="21369401.386999998"/>
    <n v="607679.34615384613"/>
    <n v="129"/>
    <n v="16432"/>
    <n v="15345"/>
    <n v="31.91073296582092"/>
    <n v="97.844232175558162"/>
    <n v="218515.76744186046"/>
  </r>
  <r>
    <x v="25"/>
    <x v="14"/>
    <n v="8719.5"/>
    <n v="769276.5"/>
    <n v="654599.97699999996"/>
    <n v="184385.1884923077"/>
    <n v="15"/>
    <n v="480"/>
    <n v="398"/>
    <n v="17.51856508238161"/>
    <n v="76.031350432216811"/>
    <n v="51285.1"/>
  </r>
  <r>
    <x v="4"/>
    <x v="11"/>
    <n v="408810"/>
    <n v="42323631"/>
    <n v="31033323.692999996"/>
    <n v="571764.09076923074"/>
    <n v="125"/>
    <n v="22291"/>
    <n v="20635"/>
    <n v="36.38123785479894"/>
    <n v="98.649066544481428"/>
    <n v="338589.04800000001"/>
  </r>
  <r>
    <x v="25"/>
    <x v="11"/>
    <n v="319110"/>
    <n v="33763989"/>
    <n v="24610757.489"/>
    <n v="1101833.4472307691"/>
    <n v="125"/>
    <n v="18014"/>
    <n v="16675"/>
    <n v="37.19199425328992"/>
    <n v="96.736660922289815"/>
    <n v="270111.91200000001"/>
  </r>
  <r>
    <x v="5"/>
    <x v="11"/>
    <n v="362536.5"/>
    <n v="37023243"/>
    <n v="26762183.377"/>
    <n v="650375.76849230775"/>
    <n v="125"/>
    <n v="20771"/>
    <n v="19338"/>
    <n v="38.341638566824024"/>
    <n v="98.24333117308953"/>
    <n v="296185.94400000002"/>
  </r>
  <r>
    <x v="6"/>
    <x v="11"/>
    <n v="357072"/>
    <n v="36834567"/>
    <n v="26914635.671"/>
    <n v="566638.92575384618"/>
    <n v="125"/>
    <n v="20079"/>
    <n v="18721"/>
    <n v="36.857015083761787"/>
    <n v="98.461665300005166"/>
    <n v="294676.53600000002"/>
  </r>
  <r>
    <x v="7"/>
    <x v="11"/>
    <n v="359214"/>
    <n v="38693427"/>
    <n v="27863789.055"/>
    <n v="582268.72615384613"/>
    <n v="125"/>
    <n v="20132"/>
    <n v="18617"/>
    <n v="38.866350601576507"/>
    <n v="98.495174061078018"/>
    <n v="309547.41600000003"/>
  </r>
  <r>
    <x v="24"/>
    <x v="1"/>
    <n v="61804.5"/>
    <n v="5365708.5"/>
    <n v="4091691.3249999997"/>
    <n v="232169.67161538458"/>
    <n v="36"/>
    <n v="4199"/>
    <n v="3867"/>
    <n v="31.136688322890542"/>
    <n v="95.673084521542975"/>
    <n v="149047.45833333334"/>
  </r>
  <r>
    <x v="24"/>
    <x v="3"/>
    <n v="34399.5"/>
    <n v="3201358.5"/>
    <n v="2481896.3339999998"/>
    <n v="156377.12456923077"/>
    <n v="21"/>
    <n v="1957"/>
    <n v="1755"/>
    <n v="28.988405202261774"/>
    <n v="95.115288569860866"/>
    <n v="152445.64285714287"/>
  </r>
  <r>
    <x v="11"/>
    <x v="11"/>
    <n v="369861"/>
    <n v="38365960.5"/>
    <n v="27592063.502999999"/>
    <n v="589339.03384615376"/>
    <n v="124"/>
    <n v="21153"/>
    <n v="19673"/>
    <n v="39.04708684012919"/>
    <n v="98.46390126516927"/>
    <n v="309402.90725806454"/>
  </r>
  <r>
    <x v="24"/>
    <x v="5"/>
    <n v="25020"/>
    <n v="2235960"/>
    <n v="1780335.608"/>
    <n v="140320.89928461539"/>
    <n v="19"/>
    <n v="1520"/>
    <n v="1380"/>
    <n v="25.592050732043774"/>
    <n v="93.724355566082778"/>
    <n v="117682.10526315789"/>
  </r>
  <r>
    <x v="24"/>
    <x v="6"/>
    <n v="225076.5"/>
    <n v="22846078.5"/>
    <n v="16722171.227"/>
    <n v="479024.68461538455"/>
    <n v="54"/>
    <n v="13563"/>
    <n v="12604"/>
    <n v="36.621484075657591"/>
    <n v="97.903252041196538"/>
    <n v="423075.52777777775"/>
  </r>
  <r>
    <x v="13"/>
    <x v="11"/>
    <n v="373392"/>
    <n v="39578577"/>
    <n v="28453665.594999999"/>
    <n v="535419.89796923078"/>
    <n v="125"/>
    <n v="21106"/>
    <n v="19651"/>
    <n v="39.098341715785537"/>
    <n v="98.647197705038181"/>
    <n v="316628.61599999998"/>
  </r>
  <r>
    <x v="24"/>
    <x v="7"/>
    <n v="232701"/>
    <n v="23881948.5"/>
    <n v="17462223.403999999"/>
    <n v="512464.9846153846"/>
    <n v="59"/>
    <n v="14098"/>
    <n v="13106"/>
    <n v="36.763503406613509"/>
    <n v="97.85417431657477"/>
    <n v="404778.78813559323"/>
  </r>
  <r>
    <x v="14"/>
    <x v="11"/>
    <n v="378043.5"/>
    <n v="37902156.57"/>
    <n v="28083686.689999998"/>
    <n v="713697.60769230768"/>
    <n v="125"/>
    <n v="20911"/>
    <n v="19358"/>
    <n v="34.961470651558542"/>
    <n v="98.117000001374038"/>
    <n v="303217.25255999999"/>
  </r>
  <r>
    <x v="15"/>
    <x v="11"/>
    <n v="388668"/>
    <n v="39639309"/>
    <n v="28736966.634"/>
    <n v="997757.75384615385"/>
    <n v="125"/>
    <n v="21674"/>
    <n v="20155"/>
    <n v="37.938389617994503"/>
    <n v="97.482908307392151"/>
    <n v="317114.47200000001"/>
  </r>
  <r>
    <x v="24"/>
    <x v="9"/>
    <n v="12976.5"/>
    <n v="1046848.5"/>
    <n v="892743.74599999993"/>
    <n v="396844.24095384614"/>
    <n v="15"/>
    <n v="703"/>
    <n v="609"/>
    <n v="17.261924789781734"/>
    <n v="62.091530822860598"/>
    <n v="69789.899999999994"/>
  </r>
  <r>
    <x v="24"/>
    <x v="10"/>
    <n v="14494.5"/>
    <n v="1269786"/>
    <n v="1018857.6680000001"/>
    <n v="197493.53076923077"/>
    <n v="15"/>
    <n v="879"/>
    <n v="768"/>
    <n v="24.628399027762914"/>
    <n v="84.446707494866786"/>
    <n v="84652.4"/>
  </r>
  <r>
    <x v="24"/>
    <x v="14"/>
    <n v="9058.5"/>
    <n v="798759"/>
    <n v="669115.93699999992"/>
    <n v="171987.47030000002"/>
    <n v="15"/>
    <n v="492"/>
    <n v="412"/>
    <n v="19.375276515047364"/>
    <n v="78.468164953383933"/>
    <n v="53250.6"/>
  </r>
  <r>
    <x v="17"/>
    <x v="11"/>
    <n v="350068.5"/>
    <n v="37197115.5"/>
    <n v="26793668.158999998"/>
    <n v="582815.36153846153"/>
    <n v="125"/>
    <n v="19965"/>
    <n v="18573"/>
    <n v="38.828006972630519"/>
    <n v="98.433170546413834"/>
    <n v="297576.924"/>
  </r>
  <r>
    <x v="24"/>
    <x v="11"/>
    <n v="463530"/>
    <n v="49123180.5"/>
    <n v="36012087.989"/>
    <n v="700442.11537692312"/>
    <n v="125"/>
    <n v="24620"/>
    <n v="22641"/>
    <n v="36.407476608978691"/>
    <n v="98.574110820497623"/>
    <n v="392985.44400000002"/>
  </r>
  <r>
    <x v="0"/>
    <x v="12"/>
    <n v="294337.5"/>
    <n v="29327766"/>
    <n v="22491044.692999996"/>
    <n v="283716.73846153845"/>
    <n v="129"/>
    <n v="17235"/>
    <n v="16052"/>
    <n v="30.397526661479766"/>
    <n v="99.032600238076313"/>
    <n v="227347.02325581395"/>
  </r>
  <r>
    <x v="2"/>
    <x v="12"/>
    <n v="364882.5"/>
    <n v="35724493.5"/>
    <n v="27535617.434"/>
    <n v="541116.6988461538"/>
    <n v="129"/>
    <n v="20243"/>
    <n v="18711"/>
    <n v="29.739213531811593"/>
    <n v="98.485306169991873"/>
    <n v="276934.0581395349"/>
  </r>
  <r>
    <x v="7"/>
    <x v="1"/>
    <n v="83373"/>
    <n v="7253427"/>
    <n v="5531366.3810000001"/>
    <n v="221053.87967692307"/>
    <n v="36"/>
    <n v="5413"/>
    <n v="4959"/>
    <n v="31.13264427601835"/>
    <n v="96.95242152879014"/>
    <n v="201484.08333333334"/>
  </r>
  <r>
    <x v="20"/>
    <x v="11"/>
    <n v="456885"/>
    <n v="46408080"/>
    <n v="34793888.932999998"/>
    <n v="595793.09065384604"/>
    <n v="125"/>
    <n v="24574"/>
    <n v="22609"/>
    <n v="33.379973964291786"/>
    <n v="98.716186727281453"/>
    <n v="371264.64"/>
  </r>
  <r>
    <x v="7"/>
    <x v="3"/>
    <n v="32239.5"/>
    <n v="3084892.5"/>
    <n v="2384575.3629999999"/>
    <n v="184346.05176923078"/>
    <n v="21"/>
    <n v="1891"/>
    <n v="1709"/>
    <n v="29.368630904537284"/>
    <n v="94.024230932869429"/>
    <n v="146899.64285714287"/>
  </r>
  <r>
    <x v="3"/>
    <x v="12"/>
    <n v="278491.5"/>
    <n v="28151004.75"/>
    <n v="20806418.796"/>
    <n v="591565.35384615383"/>
    <n v="129"/>
    <n v="16453"/>
    <n v="15289"/>
    <n v="35.29961607526608"/>
    <n v="97.898599502576715"/>
    <n v="218224.84302325582"/>
  </r>
  <r>
    <x v="21"/>
    <x v="11"/>
    <n v="349734"/>
    <n v="36883428"/>
    <n v="26438356.802999999"/>
    <n v="742420.26923076913"/>
    <n v="124"/>
    <n v="20358"/>
    <n v="18890"/>
    <n v="39.507263158710316"/>
    <n v="97.987116953362445"/>
    <n v="297447"/>
  </r>
  <r>
    <x v="7"/>
    <x v="5"/>
    <n v="26271"/>
    <n v="2384937"/>
    <n v="1880070.5110000002"/>
    <n v="141472.14615384614"/>
    <n v="19"/>
    <n v="1542"/>
    <n v="1412"/>
    <n v="26.853593311852109"/>
    <n v="94.068097138253705"/>
    <n v="125523"/>
  </r>
  <r>
    <x v="7"/>
    <x v="6"/>
    <n v="177976.5"/>
    <n v="18085798.5"/>
    <n v="13150397.668"/>
    <n v="444057.73347692302"/>
    <n v="54"/>
    <n v="11288"/>
    <n v="10492"/>
    <n v="37.530430307896609"/>
    <n v="97.544715908026276"/>
    <n v="334922.19444444444"/>
  </r>
  <r>
    <x v="23"/>
    <x v="11"/>
    <n v="368649"/>
    <n v="39010875"/>
    <n v="28090230.958999999"/>
    <n v="532663.16153846146"/>
    <n v="125"/>
    <n v="20368"/>
    <n v="18884"/>
    <n v="38.877017625592252"/>
    <n v="98.634577764435022"/>
    <n v="312087"/>
  </r>
  <r>
    <x v="7"/>
    <x v="7"/>
    <n v="188319"/>
    <n v="19218631.5"/>
    <n v="13973128.512"/>
    <n v="403874.8839461538"/>
    <n v="59"/>
    <n v="12016"/>
    <n v="11137"/>
    <n v="37.539932331511935"/>
    <n v="97.898524231831203"/>
    <n v="325739.51694915252"/>
  </r>
  <r>
    <x v="7"/>
    <x v="9"/>
    <n v="11745"/>
    <n v="955801.5"/>
    <n v="795942.652"/>
    <n v="165952.05877692305"/>
    <n v="15"/>
    <n v="654"/>
    <n v="570"/>
    <n v="20.084216821188772"/>
    <n v="82.637392933896521"/>
    <n v="63720.1"/>
  </r>
  <r>
    <x v="26"/>
    <x v="11"/>
    <n v="375744"/>
    <n v="38191381.5"/>
    <n v="28822960.470999997"/>
    <n v="574198.11538461538"/>
    <n v="125"/>
    <n v="21004"/>
    <n v="19556"/>
    <n v="32.503326778059346"/>
    <n v="98.49652436536077"/>
    <n v="305531.05200000003"/>
  </r>
  <r>
    <x v="7"/>
    <x v="10"/>
    <n v="13948.5"/>
    <n v="1222932"/>
    <n v="974409.1449999999"/>
    <n v="299208.26923076925"/>
    <n v="15"/>
    <n v="849"/>
    <n v="740"/>
    <n v="25.504979738259753"/>
    <n v="75.533531771940773"/>
    <n v="81528.800000000003"/>
  </r>
  <r>
    <x v="4"/>
    <x v="1"/>
    <n v="81331.5"/>
    <n v="6652179"/>
    <n v="5305378.9040000001"/>
    <n v="156413.8362153846"/>
    <n v="36"/>
    <n v="5286"/>
    <n v="4867"/>
    <n v="25.385559078251273"/>
    <n v="97.648682691560396"/>
    <n v="184782.75"/>
  </r>
  <r>
    <x v="7"/>
    <x v="14"/>
    <n v="12037.5"/>
    <n v="1081216.5"/>
    <n v="910141.15500000003"/>
    <n v="143296.04318461538"/>
    <n v="15"/>
    <n v="623"/>
    <n v="535"/>
    <n v="18.796572823915426"/>
    <n v="86.746776137377168"/>
    <n v="72081.100000000006"/>
  </r>
  <r>
    <x v="5"/>
    <x v="1"/>
    <n v="75796.5"/>
    <n v="6173463"/>
    <n v="4915101.7949999999"/>
    <n v="253686.7171923077"/>
    <n v="36"/>
    <n v="5094"/>
    <n v="4716"/>
    <n v="25.601935778422675"/>
    <n v="95.890690246425578"/>
    <n v="171485.08333333334"/>
  </r>
  <r>
    <x v="6"/>
    <x v="1"/>
    <n v="72861"/>
    <n v="5952802.5"/>
    <n v="4711294.2009999994"/>
    <n v="125880.90000000001"/>
    <n v="36"/>
    <n v="4918"/>
    <n v="4554"/>
    <n v="26.351746378659254"/>
    <n v="97.885350639467703"/>
    <n v="165355.625"/>
  </r>
  <r>
    <x v="23"/>
    <x v="1"/>
    <n v="88311"/>
    <n v="7726069.5"/>
    <n v="5922893.7209999999"/>
    <n v="161614.12454615385"/>
    <n v="36"/>
    <n v="5746"/>
    <n v="5277"/>
    <n v="30.444169082533502"/>
    <n v="97.908197375830568"/>
    <n v="214613.04166666666"/>
  </r>
  <r>
    <x v="23"/>
    <x v="3"/>
    <n v="37489.5"/>
    <n v="3549097.5"/>
    <n v="2745646.9479999999"/>
    <n v="258287.05384615384"/>
    <n v="21"/>
    <n v="2120"/>
    <n v="1921"/>
    <n v="29.262704463341667"/>
    <n v="92.72245820673696"/>
    <n v="169004.64285714287"/>
  </r>
  <r>
    <x v="11"/>
    <x v="1"/>
    <n v="67726.5"/>
    <n v="5864989.5"/>
    <n v="4506085.4840000002"/>
    <n v="167003.69436153845"/>
    <n v="36"/>
    <n v="4770"/>
    <n v="4424"/>
    <n v="30.157084698573371"/>
    <n v="97.152532082767777"/>
    <n v="162916.375"/>
  </r>
  <r>
    <x v="23"/>
    <x v="5"/>
    <n v="31224"/>
    <n v="2767270.5"/>
    <n v="2174380.5969999996"/>
    <n v="80170.980907692297"/>
    <n v="19"/>
    <n v="1836"/>
    <n v="1680"/>
    <n v="27.267071083048322"/>
    <n v="97.10288600598706"/>
    <n v="145645.81578947368"/>
  </r>
  <r>
    <x v="13"/>
    <x v="1"/>
    <n v="64390.5"/>
    <n v="5523145.5"/>
    <n v="4230689.2069999995"/>
    <n v="183154.05167692306"/>
    <n v="36"/>
    <n v="4418"/>
    <n v="4088"/>
    <n v="30.549544761206583"/>
    <n v="96.683881464340857"/>
    <n v="153420.70833333334"/>
  </r>
  <r>
    <x v="23"/>
    <x v="6"/>
    <n v="231559.5"/>
    <n v="23443725"/>
    <n v="17121204.866"/>
    <n v="269535.72538461542"/>
    <n v="54"/>
    <n v="13832"/>
    <n v="12864"/>
    <n v="36.928009351465228"/>
    <n v="98.850286268992591"/>
    <n v="434143.05555555556"/>
  </r>
  <r>
    <x v="14"/>
    <x v="1"/>
    <n v="73126.5"/>
    <n v="5864085"/>
    <n v="4847142.9859999996"/>
    <n v="142998.2095"/>
    <n v="36"/>
    <n v="4816"/>
    <n v="4452"/>
    <n v="20.980235510634483"/>
    <n v="97.56145742259875"/>
    <n v="162891.25"/>
  </r>
  <r>
    <x v="23"/>
    <x v="7"/>
    <n v="243825"/>
    <n v="24890404.5"/>
    <n v="18159589.107999999"/>
    <n v="258558.49999999997"/>
    <n v="59"/>
    <n v="14569"/>
    <n v="13566"/>
    <n v="37.064800045694959"/>
    <n v="98.961212141007991"/>
    <n v="421871.26271186443"/>
  </r>
  <r>
    <x v="15"/>
    <x v="1"/>
    <n v="99631.5"/>
    <n v="7121946"/>
    <n v="6279205.8499999996"/>
    <n v="279127.27602307691"/>
    <n v="36"/>
    <n v="5914"/>
    <n v="5384"/>
    <n v="13.421126335585901"/>
    <n v="96.080744279399525"/>
    <n v="197831.83333333334"/>
  </r>
  <r>
    <x v="23"/>
    <x v="9"/>
    <n v="14566.5"/>
    <n v="1216557"/>
    <n v="1013050.3829999999"/>
    <n v="102510.40189230769"/>
    <n v="15"/>
    <n v="792"/>
    <n v="695"/>
    <n v="20.088499092941962"/>
    <n v="91.573727996936626"/>
    <n v="81103.8"/>
  </r>
  <r>
    <x v="23"/>
    <x v="10"/>
    <n v="16435.5"/>
    <n v="1471537.5"/>
    <n v="1176721.1640000001"/>
    <n v="252262.82307692306"/>
    <n v="15"/>
    <n v="950"/>
    <n v="848"/>
    <n v="25.054052312430397"/>
    <n v="82.857193712227982"/>
    <n v="98102.5"/>
  </r>
  <r>
    <x v="17"/>
    <x v="1"/>
    <n v="73062"/>
    <n v="6333828"/>
    <n v="4890619.2620000001"/>
    <n v="181964.68769230769"/>
    <n v="36"/>
    <n v="4967"/>
    <n v="4583"/>
    <n v="29.509734057887083"/>
    <n v="97.127097741013685"/>
    <n v="175939.66666666666"/>
  </r>
  <r>
    <x v="23"/>
    <x v="14"/>
    <n v="13440"/>
    <n v="1198285.5"/>
    <n v="1018063.802"/>
    <n v="178012.59307692308"/>
    <n v="15"/>
    <n v="706"/>
    <n v="608"/>
    <n v="17.702397202017401"/>
    <n v="85.144392294079921"/>
    <n v="79885.7"/>
  </r>
  <r>
    <x v="0"/>
    <x v="11"/>
    <n v="379663.5"/>
    <n v="39380178"/>
    <n v="29726473.223999996"/>
    <n v="305744.98843076918"/>
    <n v="124"/>
    <n v="21392"/>
    <n v="19869"/>
    <n v="32.475109654804186"/>
    <n v="99.223606890677928"/>
    <n v="317582.08064516127"/>
  </r>
  <r>
    <x v="2"/>
    <x v="11"/>
    <n v="453123"/>
    <n v="46370904"/>
    <n v="35190775.285000004"/>
    <n v="552625.80000000005"/>
    <n v="124"/>
    <n v="24325"/>
    <n v="22469"/>
    <n v="31.770055147848659"/>
    <n v="98.808248810504111"/>
    <n v="373958.90322580643"/>
  </r>
  <r>
    <x v="27"/>
    <x v="1"/>
    <n v="59574"/>
    <n v="5178169.5"/>
    <n v="3929032.2650000001"/>
    <n v="208822.33076923079"/>
    <n v="36"/>
    <n v="4150"/>
    <n v="3838"/>
    <n v="31.792491146671708"/>
    <n v="95.967255788571023"/>
    <n v="143838.04166666666"/>
  </r>
  <r>
    <x v="20"/>
    <x v="1"/>
    <n v="89556"/>
    <n v="7173117"/>
    <n v="6068194.523"/>
    <n v="139983.69019999998"/>
    <n v="36"/>
    <n v="5651"/>
    <n v="5212"/>
    <n v="18.208422172559942"/>
    <n v="98.048495651193207"/>
    <n v="199253.25"/>
  </r>
  <r>
    <x v="27"/>
    <x v="2"/>
    <n v="72220.5"/>
    <n v="6398719.5"/>
    <n v="4782829.6060000006"/>
    <n v="186502.14615384614"/>
    <n v="31"/>
    <n v="4826"/>
    <n v="4483"/>
    <n v="33.785228141368144"/>
    <n v="97.085320802797398"/>
    <n v="206410.30645161291"/>
  </r>
  <r>
    <x v="3"/>
    <x v="11"/>
    <n v="364638"/>
    <n v="37947688.5"/>
    <n v="27829971.363000002"/>
    <n v="628647.33076923073"/>
    <n v="124"/>
    <n v="20868"/>
    <n v="19342"/>
    <n v="36.355470887948961"/>
    <n v="98.343384391465023"/>
    <n v="306029.74596774194"/>
  </r>
  <r>
    <x v="27"/>
    <x v="3"/>
    <n v="32733"/>
    <n v="3079630.5"/>
    <n v="2364369.4010000001"/>
    <n v="281373.57021538459"/>
    <n v="21"/>
    <n v="1916"/>
    <n v="1733"/>
    <n v="30.25166451136964"/>
    <n v="90.863398377974747"/>
    <n v="146649.07142857142"/>
  </r>
  <r>
    <x v="21"/>
    <x v="1"/>
    <n v="66316.5"/>
    <n v="5704650"/>
    <n v="4375924.2359999996"/>
    <n v="135246.95929230767"/>
    <n v="36"/>
    <n v="4641"/>
    <n v="4274"/>
    <n v="30.364459993817878"/>
    <n v="97.629180417864248"/>
    <n v="158462.5"/>
  </r>
  <r>
    <x v="27"/>
    <x v="4"/>
    <n v="27187.5"/>
    <n v="2479396.5"/>
    <n v="1950422.9030000002"/>
    <n v="381635.95355384616"/>
    <n v="21"/>
    <n v="1597"/>
    <n v="1457"/>
    <n v="27.120969313186936"/>
    <n v="84.607707821082826"/>
    <n v="118066.5"/>
  </r>
  <r>
    <x v="27"/>
    <x v="5"/>
    <n v="23629.5"/>
    <n v="2164365"/>
    <n v="1678039.8589999999"/>
    <n v="151098.71538461538"/>
    <n v="19"/>
    <n v="1527"/>
    <n v="1389"/>
    <n v="28.981739521361398"/>
    <n v="93.018796950393508"/>
    <n v="113913.94736842105"/>
  </r>
  <r>
    <x v="27"/>
    <x v="6"/>
    <n v="166948.5"/>
    <n v="16971231"/>
    <n v="12200989.641000001"/>
    <n v="416475.07692307688"/>
    <n v="54"/>
    <n v="10570"/>
    <n v="9926"/>
    <n v="39.097167519675288"/>
    <n v="97.545993705918704"/>
    <n v="314282.05555555556"/>
  </r>
  <r>
    <x v="27"/>
    <x v="7"/>
    <n v="175293"/>
    <n v="17919144"/>
    <n v="12903628.608999999"/>
    <n v="355401.60769230768"/>
    <n v="60"/>
    <n v="11100"/>
    <n v="10407"/>
    <n v="38.869030898035831"/>
    <n v="98.016637358948017"/>
    <n v="298652.40000000002"/>
  </r>
  <r>
    <x v="27"/>
    <x v="8"/>
    <n v="42397.5"/>
    <n v="3911979"/>
    <n v="3086459.8370000003"/>
    <n v="164514.63076923075"/>
    <n v="19"/>
    <n v="2530"/>
    <n v="2270"/>
    <n v="26.746473519720048"/>
    <n v="95.794593202846158"/>
    <n v="205893.63157894736"/>
  </r>
  <r>
    <x v="26"/>
    <x v="1"/>
    <n v="74649"/>
    <n v="6098236.5"/>
    <n v="5042435.841"/>
    <n v="156805.83461538461"/>
    <n v="36"/>
    <n v="4915"/>
    <n v="4562"/>
    <n v="20.938306253007614"/>
    <n v="97.428669179763943"/>
    <n v="169395.45833333334"/>
  </r>
  <r>
    <x v="27"/>
    <x v="9"/>
    <n v="10941"/>
    <n v="880356"/>
    <n v="723289.05500000005"/>
    <n v="166333.57363076921"/>
    <n v="15"/>
    <n v="654"/>
    <n v="564"/>
    <n v="21.715653501766308"/>
    <n v="81.106100982924033"/>
    <n v="58690.400000000001"/>
  </r>
  <r>
    <x v="4"/>
    <x v="3"/>
    <n v="44560.5"/>
    <n v="4025148"/>
    <n v="3259483.304"/>
    <n v="145385.33866923075"/>
    <n v="21"/>
    <n v="2427"/>
    <n v="2213"/>
    <n v="23.490370239368467"/>
    <n v="96.38807470758266"/>
    <n v="191673.71428571429"/>
  </r>
  <r>
    <x v="27"/>
    <x v="10"/>
    <n v="12238.5"/>
    <n v="1096002"/>
    <n v="872395.08600000001"/>
    <n v="218895.40769230769"/>
    <n v="15"/>
    <n v="812"/>
    <n v="714"/>
    <n v="25.631381651317554"/>
    <n v="80.027827714519901"/>
    <n v="73066.8"/>
  </r>
  <r>
    <x v="5"/>
    <x v="3"/>
    <n v="38250"/>
    <n v="3552937.5"/>
    <n v="2795344.17"/>
    <n v="245048.26007692309"/>
    <n v="21"/>
    <n v="2245"/>
    <n v="2053"/>
    <n v="27.101969701283689"/>
    <n v="93.102939185478959"/>
    <n v="169187.5"/>
  </r>
  <r>
    <x v="27"/>
    <x v="14"/>
    <n v="12654"/>
    <n v="1081158"/>
    <n v="927698.82299999986"/>
    <n v="197299.08136923076"/>
    <n v="15"/>
    <n v="684"/>
    <n v="585"/>
    <n v="16.541917828864179"/>
    <n v="81.751133380206156"/>
    <n v="72077.2"/>
  </r>
  <r>
    <x v="6"/>
    <x v="3"/>
    <n v="34830"/>
    <n v="3191155.5"/>
    <n v="2528990.5839999998"/>
    <n v="292821.22307692311"/>
    <n v="21"/>
    <n v="2054"/>
    <n v="1883"/>
    <n v="26.182972771400408"/>
    <n v="90.823975106292281"/>
    <n v="151959.78571428571"/>
  </r>
  <r>
    <x v="27"/>
    <x v="11"/>
    <n v="318565.5"/>
    <n v="33781581"/>
    <n v="24232690.171"/>
    <n v="605833.76570769225"/>
    <n v="125"/>
    <n v="18066"/>
    <n v="16883"/>
    <n v="39.404996975645112"/>
    <n v="98.206615120506953"/>
    <n v="270252.64799999999"/>
  </r>
  <r>
    <x v="27"/>
    <x v="12"/>
    <n v="237099"/>
    <n v="24628233.223949999"/>
    <n v="17679930.469999999"/>
    <n v="622499.33031538466"/>
    <n v="129"/>
    <n v="14043"/>
    <n v="13167"/>
    <n v="39.300509499967504"/>
    <n v="97.47241580565337"/>
    <n v="190916.53661976743"/>
  </r>
  <r>
    <x v="27"/>
    <x v="13"/>
    <n v="9007.5"/>
    <n v="734335.5"/>
    <n v="622482.40399999998"/>
    <n v="113093.66153846154"/>
    <n v="10"/>
    <n v="494"/>
    <n v="421"/>
    <n v="17.968876755590994"/>
    <n v="84.599183678514578"/>
    <n v="73433.55"/>
  </r>
  <r>
    <x v="11"/>
    <x v="3"/>
    <n v="40744.5"/>
    <n v="3700311"/>
    <n v="2861069.8419999997"/>
    <n v="170303.62015384613"/>
    <n v="21"/>
    <n v="2418"/>
    <n v="2215"/>
    <n v="29.333123773495089"/>
    <n v="95.397586306830789"/>
    <n v="176205.28571428571"/>
  </r>
  <r>
    <x v="13"/>
    <x v="3"/>
    <n v="32419.5"/>
    <n v="3080614.5"/>
    <n v="2363955.7909999997"/>
    <n v="200042.36143846155"/>
    <n v="21"/>
    <n v="1926"/>
    <n v="1745"/>
    <n v="30.316079163935616"/>
    <n v="93.50641368991603"/>
    <n v="146695.92857142858"/>
  </r>
  <r>
    <x v="13"/>
    <x v="5"/>
    <n v="25483.5"/>
    <n v="2243160"/>
    <n v="1757185.7729999998"/>
    <n v="114933.59230769231"/>
    <n v="19"/>
    <n v="1598"/>
    <n v="1454"/>
    <n v="27.656394358936133"/>
    <n v="94.876264185002739"/>
    <n v="118061.05263157895"/>
  </r>
  <r>
    <x v="14"/>
    <x v="3"/>
    <n v="40819.5"/>
    <n v="3810394.5"/>
    <n v="3046897.7940000002"/>
    <n v="144594.40769230769"/>
    <n v="21"/>
    <n v="2335"/>
    <n v="2126"/>
    <n v="25.058165964854144"/>
    <n v="96.205264108681988"/>
    <n v="181447.35714285713"/>
  </r>
  <r>
    <x v="13"/>
    <x v="6"/>
    <n v="189679.5"/>
    <n v="18718036.5"/>
    <n v="13500671.991999999"/>
    <n v="344959.87384615385"/>
    <n v="54"/>
    <n v="11614"/>
    <n v="10862"/>
    <n v="38.645220853388771"/>
    <n v="98.157072330497087"/>
    <n v="346630.30555555556"/>
  </r>
  <r>
    <x v="15"/>
    <x v="3"/>
    <n v="41391"/>
    <n v="3918987"/>
    <n v="3141103.9569999999"/>
    <n v="205451.17950769232"/>
    <n v="21"/>
    <n v="2410"/>
    <n v="2202"/>
    <n v="24.764638599957042"/>
    <n v="94.757543734957721"/>
    <n v="186618.42857142858"/>
  </r>
  <r>
    <x v="13"/>
    <x v="7"/>
    <n v="192886.5"/>
    <n v="19205179.5"/>
    <n v="13834210.461999999"/>
    <n v="383344.65076923074"/>
    <n v="60"/>
    <n v="12000"/>
    <n v="11194"/>
    <n v="38.823820504632721"/>
    <n v="98.003951742449331"/>
    <n v="320086.32500000001"/>
  </r>
  <r>
    <x v="13"/>
    <x v="9"/>
    <n v="13443"/>
    <n v="1092277.5"/>
    <n v="921493.48300000001"/>
    <n v="218151.6"/>
    <n v="15"/>
    <n v="750"/>
    <n v="659"/>
    <n v="18.533393903557318"/>
    <n v="80.027822600026099"/>
    <n v="72818.5"/>
  </r>
  <r>
    <x v="17"/>
    <x v="3"/>
    <n v="35535"/>
    <n v="3288069"/>
    <n v="2580984.0299999998"/>
    <n v="208081.82515384615"/>
    <n v="21"/>
    <n v="2061"/>
    <n v="1876"/>
    <n v="27.39594518141983"/>
    <n v="93.671610140971907"/>
    <n v="156574.71428571429"/>
  </r>
  <r>
    <x v="13"/>
    <x v="10"/>
    <n v="12802.5"/>
    <n v="1123830"/>
    <n v="914932.571"/>
    <n v="284287.79007692303"/>
    <n v="15"/>
    <n v="845"/>
    <n v="743"/>
    <n v="22.832002665691526"/>
    <n v="74.703666028053789"/>
    <n v="74922"/>
  </r>
  <r>
    <x v="0"/>
    <x v="1"/>
    <n v="76234.5"/>
    <n v="6500848.5"/>
    <n v="5172874.4439999992"/>
    <n v="60556.251538461533"/>
    <n v="37"/>
    <n v="5215"/>
    <n v="4848"/>
    <n v="25.67187876636584"/>
    <n v="99.068486959225993"/>
    <n v="175698.60810810811"/>
  </r>
  <r>
    <x v="13"/>
    <x v="14"/>
    <n v="11296.5"/>
    <n v="989632.5"/>
    <n v="829947.41200000001"/>
    <n v="196319.5046923077"/>
    <n v="15"/>
    <n v="624"/>
    <n v="538"/>
    <n v="19.240386281245488"/>
    <n v="80.162383036904345"/>
    <n v="65975.5"/>
  </r>
  <r>
    <x v="2"/>
    <x v="1"/>
    <n v="106926"/>
    <n v="9098386.5"/>
    <n v="7354572.0109999999"/>
    <n v="193869.59292307691"/>
    <n v="37"/>
    <n v="6645"/>
    <n v="6122"/>
    <n v="23.710618189499431"/>
    <n v="97.869187103415783"/>
    <n v="245902.33783783784"/>
  </r>
  <r>
    <x v="20"/>
    <x v="3"/>
    <n v="42999"/>
    <n v="3883215"/>
    <n v="3151914.3419999997"/>
    <n v="162279.9956153846"/>
    <n v="21"/>
    <n v="2460"/>
    <n v="2226"/>
    <n v="23.201793534019853"/>
    <n v="95.820988649472554"/>
    <n v="184915"/>
  </r>
  <r>
    <x v="3"/>
    <x v="1"/>
    <n v="69945"/>
    <n v="6101931"/>
    <n v="4743581.9779999992"/>
    <n v="226018.55243846151"/>
    <n v="37"/>
    <n v="4840"/>
    <n v="4475"/>
    <n v="28.635512747535802"/>
    <n v="96.295950373112035"/>
    <n v="164917.05405405405"/>
  </r>
  <r>
    <x v="21"/>
    <x v="3"/>
    <n v="38740.5"/>
    <n v="3561655.5"/>
    <n v="2769041.2770000002"/>
    <n v="180495.52483076922"/>
    <n v="21"/>
    <n v="2330"/>
    <n v="2142"/>
    <n v="28.624138960424737"/>
    <n v="94.93225763045389"/>
    <n v="169602.64285714287"/>
  </r>
  <r>
    <x v="17"/>
    <x v="5"/>
    <n v="25539"/>
    <n v="2263651.5"/>
    <n v="1783039.3049999997"/>
    <n v="139331.31929230769"/>
    <n v="19"/>
    <n v="1605"/>
    <n v="1447"/>
    <n v="26.954660710634215"/>
    <n v="93.844842313743612"/>
    <n v="119139.55263157895"/>
  </r>
  <r>
    <x v="17"/>
    <x v="6"/>
    <n v="188662.5"/>
    <n v="18784000.5"/>
    <n v="13568684.673999999"/>
    <n v="349844.36153846153"/>
    <n v="54"/>
    <n v="11522"/>
    <n v="10803"/>
    <n v="38.436414076255083"/>
    <n v="98.137540714298524"/>
    <n v="347851.86111111112"/>
  </r>
  <r>
    <x v="17"/>
    <x v="7"/>
    <n v="193722"/>
    <n v="19437273"/>
    <n v="13979092.230999999"/>
    <n v="418713.96153846156"/>
    <n v="60"/>
    <n v="12007"/>
    <n v="11245"/>
    <n v="39.045316239461911"/>
    <n v="97.845819413358754"/>
    <n v="323954.55"/>
  </r>
  <r>
    <x v="26"/>
    <x v="3"/>
    <n v="38194.5"/>
    <n v="3449302.5"/>
    <n v="2798056.2479999997"/>
    <n v="174707.83838461537"/>
    <n v="21"/>
    <n v="2254"/>
    <n v="2061"/>
    <n v="23.274952119547255"/>
    <n v="94.934980669726272"/>
    <n v="164252.5"/>
  </r>
  <r>
    <x v="0"/>
    <x v="3"/>
    <n v="42423"/>
    <n v="3994153.5"/>
    <n v="3105853.9129999997"/>
    <n v="53605.712153846151"/>
    <n v="23"/>
    <n v="2522"/>
    <n v="2295"/>
    <n v="28.6008167764071"/>
    <n v="98.657895542726493"/>
    <n v="173658.84782608695"/>
  </r>
  <r>
    <x v="17"/>
    <x v="9"/>
    <n v="14643"/>
    <n v="1172691"/>
    <n v="971555.08299999998"/>
    <n v="124018.33614615384"/>
    <n v="15"/>
    <n v="854"/>
    <n v="756"/>
    <n v="20.702471791812961"/>
    <n v="89.424465938072885"/>
    <n v="78179.399999999994"/>
  </r>
  <r>
    <x v="2"/>
    <x v="3"/>
    <n v="48286.5"/>
    <n v="4456441.5"/>
    <n v="3473157.5449999999"/>
    <n v="205639.55141538463"/>
    <n v="22"/>
    <n v="2793"/>
    <n v="2539"/>
    <n v="28.310951699140389"/>
    <n v="95.385566007870068"/>
    <n v="202565.52272727274"/>
  </r>
  <r>
    <x v="17"/>
    <x v="10"/>
    <n v="14305.5"/>
    <n v="1243507.5"/>
    <n v="987216.74099999992"/>
    <n v="233030.6"/>
    <n v="15"/>
    <n v="898"/>
    <n v="795"/>
    <n v="25.960941336994619"/>
    <n v="81.260217570058884"/>
    <n v="82900.5"/>
  </r>
  <r>
    <x v="3"/>
    <x v="3"/>
    <n v="41442"/>
    <n v="3893680.5"/>
    <n v="3004872.3489999999"/>
    <n v="190911.88401538462"/>
    <n v="22"/>
    <n v="2454"/>
    <n v="2239"/>
    <n v="29.578898794013298"/>
    <n v="95.096878544210682"/>
    <n v="176985.47727272726"/>
  </r>
  <r>
    <x v="17"/>
    <x v="14"/>
    <n v="10401"/>
    <n v="949912.5"/>
    <n v="785961.28899999999"/>
    <n v="253438.94004615385"/>
    <n v="15"/>
    <n v="599"/>
    <n v="515"/>
    <n v="20.859960063503841"/>
    <n v="73.319759446669678"/>
    <n v="63327.5"/>
  </r>
  <r>
    <x v="4"/>
    <x v="10"/>
    <n v="18600"/>
    <n v="1601425.5"/>
    <n v="1268422.666"/>
    <n v="189642.93076923076"/>
    <n v="15"/>
    <n v="1111"/>
    <n v="992"/>
    <n v="26.253302067687905"/>
    <n v="88.157867426912418"/>
    <n v="106761.7"/>
  </r>
  <r>
    <x v="5"/>
    <x v="10"/>
    <n v="16638"/>
    <n v="1364847"/>
    <n v="1137103.412"/>
    <n v="258642.5153846154"/>
    <n v="16"/>
    <n v="1012"/>
    <n v="900"/>
    <n v="20.028397206146099"/>
    <n v="81.049706275896455"/>
    <n v="85302.9375"/>
  </r>
  <r>
    <x v="6"/>
    <x v="10"/>
    <n v="15609"/>
    <n v="1377577.5"/>
    <n v="1086345.0159999998"/>
    <n v="224718.40769230769"/>
    <n v="15"/>
    <n v="971"/>
    <n v="856"/>
    <n v="26.808470578927036"/>
    <n v="83.687421746340391"/>
    <n v="91838.5"/>
  </r>
  <r>
    <x v="28"/>
    <x v="1"/>
    <n v="63645"/>
    <n v="5366602.5"/>
    <n v="4245727.3389999997"/>
    <n v="137701.4149"/>
    <n v="36"/>
    <n v="4285"/>
    <n v="3950"/>
    <n v="26.400074039234024"/>
    <n v="97.434104446900989"/>
    <n v="149072.29166666666"/>
  </r>
  <r>
    <x v="28"/>
    <x v="2"/>
    <n v="70498.5"/>
    <n v="6053649"/>
    <n v="4580254.1549999993"/>
    <n v="131801.93944615382"/>
    <n v="31"/>
    <n v="4695"/>
    <n v="4372"/>
    <n v="32.168408021454013"/>
    <n v="97.822768722696779"/>
    <n v="195279"/>
  </r>
  <r>
    <x v="28"/>
    <x v="3"/>
    <n v="33886.5"/>
    <n v="3166479"/>
    <n v="2522496.074"/>
    <n v="156584.58769230769"/>
    <n v="21"/>
    <n v="1993"/>
    <n v="1796"/>
    <n v="25.529590814340352"/>
    <n v="95.054930486123297"/>
    <n v="150784.71428571429"/>
  </r>
  <r>
    <x v="28"/>
    <x v="4"/>
    <n v="29658"/>
    <n v="2703132"/>
    <n v="2160539.9959999998"/>
    <n v="312856.16153846151"/>
    <n v="21"/>
    <n v="1706"/>
    <n v="1548"/>
    <n v="25.113721801241777"/>
    <n v="88.42616041175711"/>
    <n v="128720.57142857143"/>
  </r>
  <r>
    <x v="11"/>
    <x v="10"/>
    <n v="17391"/>
    <n v="1489132.5"/>
    <n v="1209901.0159999998"/>
    <n v="272121.81538461539"/>
    <n v="17"/>
    <n v="1140"/>
    <n v="1016"/>
    <n v="23.078870114776414"/>
    <n v="81.726151609436002"/>
    <n v="87596.029411764699"/>
  </r>
  <r>
    <x v="28"/>
    <x v="5"/>
    <n v="25656"/>
    <n v="2225341.5"/>
    <n v="1766450.28"/>
    <n v="91828.489107692309"/>
    <n v="19"/>
    <n v="1635"/>
    <n v="1487"/>
    <n v="25.978156600026125"/>
    <n v="95.873510240666775"/>
    <n v="117123.23684210527"/>
  </r>
  <r>
    <x v="28"/>
    <x v="6"/>
    <n v="186496.5"/>
    <n v="18640998"/>
    <n v="13641908.620999999"/>
    <n v="364896.93846153846"/>
    <n v="54"/>
    <n v="11194"/>
    <n v="10554"/>
    <n v="36.645087706455769"/>
    <n v="98.042503204702143"/>
    <n v="345203.66666666669"/>
  </r>
  <r>
    <x v="28"/>
    <x v="7"/>
    <n v="197946"/>
    <n v="19942435.5"/>
    <n v="14561721.772999998"/>
    <n v="363750.55692307692"/>
    <n v="60"/>
    <n v="11935"/>
    <n v="11178"/>
    <n v="36.951081821771893"/>
    <n v="98.17599732528619"/>
    <n v="332373.92499999999"/>
  </r>
  <r>
    <x v="14"/>
    <x v="10"/>
    <n v="16554"/>
    <n v="1380751.5"/>
    <n v="1137748.7319999998"/>
    <n v="227139.51416923077"/>
    <n v="17"/>
    <n v="1045"/>
    <n v="930"/>
    <n v="21.358210399657924"/>
    <n v="83.549573245494884"/>
    <n v="81220.676470588238"/>
  </r>
  <r>
    <x v="28"/>
    <x v="8"/>
    <n v="27411"/>
    <n v="2441520"/>
    <n v="1933378.3459999997"/>
    <n v="141658.27661538462"/>
    <n v="19"/>
    <n v="1675"/>
    <n v="1475"/>
    <n v="26.282577078164937"/>
    <n v="94.197947319072355"/>
    <n v="128501.05263157895"/>
  </r>
  <r>
    <x v="15"/>
    <x v="10"/>
    <n v="17329.5"/>
    <n v="1430254.5"/>
    <n v="1175778.8370000001"/>
    <n v="286968.87692307692"/>
    <n v="16"/>
    <n v="1050"/>
    <n v="938"/>
    <n v="21.643157283668639"/>
    <n v="79.935817232312374"/>
    <n v="89390.90625"/>
  </r>
  <r>
    <x v="28"/>
    <x v="9"/>
    <n v="13810.5"/>
    <n v="1131676.5"/>
    <n v="966968.63599999994"/>
    <n v="195740.02307692307"/>
    <n v="16"/>
    <n v="834"/>
    <n v="735"/>
    <n v="17.033423615613533"/>
    <n v="82.703535588401536"/>
    <n v="70729.78125"/>
  </r>
  <r>
    <x v="28"/>
    <x v="10"/>
    <n v="14385"/>
    <n v="1223491.5"/>
    <n v="977925.73100000003"/>
    <n v="285708.40769230766"/>
    <n v="15"/>
    <n v="890"/>
    <n v="777"/>
    <n v="25.110881247484013"/>
    <n v="76.648108491778842"/>
    <n v="81566.100000000006"/>
  </r>
  <r>
    <x v="28"/>
    <x v="14"/>
    <n v="11161.5"/>
    <n v="963502.5"/>
    <n v="812962.67800000007"/>
    <n v="193118.32307692309"/>
    <n v="15"/>
    <n v="638"/>
    <n v="548"/>
    <n v="18.517433342739494"/>
    <n v="79.956634977395169"/>
    <n v="64233.5"/>
  </r>
  <r>
    <x v="28"/>
    <x v="11"/>
    <n v="358387.5"/>
    <n v="37963150.5"/>
    <n v="27483828.208999999"/>
    <n v="506964.83088461537"/>
    <n v="125"/>
    <n v="20247"/>
    <n v="18812"/>
    <n v="38.129048876707749"/>
    <n v="98.664587042414681"/>
    <n v="303705.20400000003"/>
  </r>
  <r>
    <x v="28"/>
    <x v="12"/>
    <n v="274059"/>
    <n v="28181292"/>
    <n v="20493717.226"/>
    <n v="806120.19333076919"/>
    <n v="129"/>
    <n v="15804"/>
    <n v="14738"/>
    <n v="37.511861265690328"/>
    <n v="97.139520099608035"/>
    <n v="218459.62790697673"/>
  </r>
  <r>
    <x v="28"/>
    <x v="13"/>
    <n v="12037.5"/>
    <n v="981564"/>
    <n v="877726.201"/>
    <n v="69249.011815384612"/>
    <n v="10"/>
    <n v="627"/>
    <n v="545"/>
    <n v="11.830317800892445"/>
    <n v="92.945033455242381"/>
    <n v="98156.4"/>
  </r>
  <r>
    <x v="20"/>
    <x v="10"/>
    <n v="21958.5"/>
    <n v="1854001.5"/>
    <n v="1515956.368"/>
    <n v="206787.93638461537"/>
    <n v="17"/>
    <n v="1294"/>
    <n v="1155"/>
    <n v="22.299133348143961"/>
    <n v="88.846398647217086"/>
    <n v="109058.91176470589"/>
  </r>
  <r>
    <x v="29"/>
    <x v="1"/>
    <n v="75642"/>
    <n v="6293952"/>
    <n v="5100877.9309999999"/>
    <n v="159537.61835384613"/>
    <n v="36"/>
    <n v="4862"/>
    <n v="4476"/>
    <n v="23.389582835323885"/>
    <n v="97.465223466053658"/>
    <n v="174832"/>
  </r>
  <r>
    <x v="21"/>
    <x v="10"/>
    <n v="17211"/>
    <n v="1507867.5"/>
    <n v="1217527.6069999998"/>
    <n v="246242.8615384615"/>
    <n v="17"/>
    <n v="1142"/>
    <n v="1020"/>
    <n v="23.846678410471576"/>
    <n v="83.669462897869906"/>
    <n v="88698.088235294112"/>
  </r>
  <r>
    <x v="29"/>
    <x v="2"/>
    <n v="78961.5"/>
    <n v="6876454.5"/>
    <n v="5258162.2879999997"/>
    <n v="162133.18461538461"/>
    <n v="31"/>
    <n v="5184"/>
    <n v="4778"/>
    <n v="30.776764264070206"/>
    <n v="97.642197958040953"/>
    <n v="221821.11290322582"/>
  </r>
  <r>
    <x v="29"/>
    <x v="3"/>
    <n v="41697"/>
    <n v="3772258.5"/>
    <n v="3092823.6680000001"/>
    <n v="167669.98904615385"/>
    <n v="21"/>
    <n v="2255"/>
    <n v="2045"/>
    <n v="21.968107623780636"/>
    <n v="95.555182948195267"/>
    <n v="179631.35714285713"/>
  </r>
  <r>
    <x v="29"/>
    <x v="4"/>
    <n v="34150.5"/>
    <n v="3038293.5"/>
    <n v="2442084.5610000002"/>
    <n v="277257.14947692305"/>
    <n v="21"/>
    <n v="1926"/>
    <n v="1742"/>
    <n v="24.413935066845529"/>
    <n v="90.87457648588186"/>
    <n v="144680.64285714287"/>
  </r>
  <r>
    <x v="29"/>
    <x v="5"/>
    <n v="29283"/>
    <n v="2477487"/>
    <n v="2005719.3469999998"/>
    <n v="77264.32873846154"/>
    <n v="19"/>
    <n v="1780"/>
    <n v="1615"/>
    <n v="23.52111992665543"/>
    <n v="96.881342717904801"/>
    <n v="130394.05263157895"/>
  </r>
  <r>
    <x v="29"/>
    <x v="6"/>
    <n v="219772.5"/>
    <n v="21895294.5"/>
    <n v="16241999.308"/>
    <n v="317179.04615384614"/>
    <n v="54"/>
    <n v="12791"/>
    <n v="11950"/>
    <n v="34.806645935611314"/>
    <n v="98.551382598878277"/>
    <n v="405468.41666666669"/>
  </r>
  <r>
    <x v="26"/>
    <x v="10"/>
    <n v="18075"/>
    <n v="1548099"/>
    <n v="1256993.4810000001"/>
    <n v="213288.93846153846"/>
    <n v="17"/>
    <n v="1128"/>
    <n v="1001"/>
    <n v="23.158872611527872"/>
    <n v="86.222525919754588"/>
    <n v="91064.647058823524"/>
  </r>
  <r>
    <x v="29"/>
    <x v="7"/>
    <n v="230896.5"/>
    <n v="23085222"/>
    <n v="17099721.813000001"/>
    <n v="329754.63076923077"/>
    <n v="60"/>
    <n v="13544"/>
    <n v="12643"/>
    <n v="35.003494515621561"/>
    <n v="98.571576956161692"/>
    <n v="384753.7"/>
  </r>
  <r>
    <x v="4"/>
    <x v="14"/>
    <n v="13120.5"/>
    <n v="1215033"/>
    <n v="985281.03599999985"/>
    <n v="143418.86295384614"/>
    <n v="15"/>
    <n v="747"/>
    <n v="647"/>
    <n v="23.318419375322293"/>
    <n v="88.196298952057589"/>
    <n v="81002.2"/>
  </r>
  <r>
    <x v="29"/>
    <x v="8"/>
    <n v="32854.5"/>
    <n v="2949078"/>
    <n v="2391958.463"/>
    <n v="129383.86666153846"/>
    <n v="19"/>
    <n v="1940"/>
    <n v="1715"/>
    <n v="23.291354997078813"/>
    <n v="95.612735008652251"/>
    <n v="155214.63157894736"/>
  </r>
  <r>
    <x v="5"/>
    <x v="14"/>
    <n v="16237.5"/>
    <n v="1403047.5"/>
    <n v="1195875.8800000001"/>
    <n v="173178.52204615384"/>
    <n v="15"/>
    <n v="930"/>
    <n v="827"/>
    <n v="17.323839661353471"/>
    <n v="87.656973691471322"/>
    <n v="93536.5"/>
  </r>
  <r>
    <x v="29"/>
    <x v="9"/>
    <n v="13752"/>
    <n v="1091040"/>
    <n v="898790.64599999995"/>
    <n v="149313.46028461537"/>
    <n v="16"/>
    <n v="817"/>
    <n v="718"/>
    <n v="21.389781352931443"/>
    <n v="86.314575058236599"/>
    <n v="68190"/>
  </r>
  <r>
    <x v="6"/>
    <x v="14"/>
    <n v="11967"/>
    <n v="1060489.5"/>
    <n v="851805.179"/>
    <n v="171981.49101538458"/>
    <n v="15"/>
    <n v="692"/>
    <n v="591"/>
    <n v="24.499066939812536"/>
    <n v="83.78282000761115"/>
    <n v="70699.3"/>
  </r>
  <r>
    <x v="29"/>
    <x v="10"/>
    <n v="16498.5"/>
    <n v="1370482.5"/>
    <n v="1095453.1229999999"/>
    <n v="250663.81538461539"/>
    <n v="15"/>
    <n v="980"/>
    <n v="867"/>
    <n v="25.106448758556336"/>
    <n v="81.709812756849104"/>
    <n v="91365.5"/>
  </r>
  <r>
    <x v="29"/>
    <x v="14"/>
    <n v="12229.5"/>
    <n v="1122730.5"/>
    <n v="921566.44700000004"/>
    <n v="147588"/>
    <n v="15"/>
    <n v="688"/>
    <n v="598"/>
    <n v="21.828491440292201"/>
    <n v="86.854547907979693"/>
    <n v="74848.7"/>
  </r>
  <r>
    <x v="29"/>
    <x v="11"/>
    <n v="403261.5"/>
    <n v="42271377"/>
    <n v="31105053.390999999"/>
    <n v="571050.76427692303"/>
    <n v="125"/>
    <n v="21862"/>
    <n v="20235"/>
    <n v="35.898744389330929"/>
    <n v="98.649084073421776"/>
    <n v="338171.016"/>
  </r>
  <r>
    <x v="29"/>
    <x v="12"/>
    <n v="318816"/>
    <n v="32354331"/>
    <n v="23895072.432"/>
    <n v="616932.92353846144"/>
    <n v="129"/>
    <n v="17808"/>
    <n v="16486"/>
    <n v="35.401686234989022"/>
    <n v="98.093198330886651"/>
    <n v="250808.76744186046"/>
  </r>
  <r>
    <x v="29"/>
    <x v="13"/>
    <n v="14421"/>
    <n v="1150579.5"/>
    <n v="1038033.7869999999"/>
    <n v="68487.358569230768"/>
    <n v="10"/>
    <n v="743"/>
    <n v="652"/>
    <n v="10.842201324223382"/>
    <n v="94.047577019299339"/>
    <n v="115057.95"/>
  </r>
  <r>
    <x v="11"/>
    <x v="14"/>
    <n v="12259.5"/>
    <n v="1152054"/>
    <n v="906579.62099999993"/>
    <n v="217611.18753846153"/>
    <n v="15"/>
    <n v="812"/>
    <n v="711"/>
    <n v="27.076979596037059"/>
    <n v="81.111025391304437"/>
    <n v="76803.600000000006"/>
  </r>
  <r>
    <x v="14"/>
    <x v="14"/>
    <n v="12135"/>
    <n v="1103623.5"/>
    <n v="899589.3060000001"/>
    <n v="184440.53076923077"/>
    <n v="15"/>
    <n v="749"/>
    <n v="652"/>
    <n v="22.680815861099163"/>
    <n v="83.287730755168695"/>
    <n v="73574.899999999994"/>
  </r>
  <r>
    <x v="15"/>
    <x v="14"/>
    <n v="12630"/>
    <n v="1104858"/>
    <n v="915994.11899999983"/>
    <n v="161654.46923076923"/>
    <n v="15"/>
    <n v="760"/>
    <n v="664"/>
    <n v="20.618459996903123"/>
    <n v="85.368756054554595"/>
    <n v="73657.2"/>
  </r>
  <r>
    <x v="4"/>
    <x v="5"/>
    <n v="34563"/>
    <n v="2922883.5"/>
    <n v="2340316.3049999997"/>
    <n v="109812.45384615385"/>
    <n v="19"/>
    <n v="2039"/>
    <n v="1868"/>
    <n v="24.892669155676391"/>
    <n v="96.243009553882203"/>
    <n v="153835.97368421053"/>
  </r>
  <r>
    <x v="4"/>
    <x v="6"/>
    <n v="225480"/>
    <n v="22355338.5"/>
    <n v="16443448.491999999"/>
    <n v="291468.59999999998"/>
    <n v="54"/>
    <n v="13170"/>
    <n v="12299"/>
    <n v="35.95285995438384"/>
    <n v="98.696201357004725"/>
    <n v="413987.75"/>
  </r>
  <r>
    <x v="4"/>
    <x v="7"/>
    <n v="236551.5"/>
    <n v="23689383"/>
    <n v="17329462.175999999"/>
    <n v="258177.63846153844"/>
    <n v="60"/>
    <n v="14049"/>
    <n v="13118"/>
    <n v="36.700047349467155"/>
    <n v="98.910154652565083"/>
    <n v="394823.05"/>
  </r>
  <r>
    <x v="0"/>
    <x v="10"/>
    <n v="17689.5"/>
    <n v="1592119.5"/>
    <n v="1279369.1529999999"/>
    <n v="119890.85384615383"/>
    <n v="17"/>
    <n v="1186"/>
    <n v="1054"/>
    <n v="24.445668888188372"/>
    <n v="92.469732715028385"/>
    <n v="93654.088235294112"/>
  </r>
  <r>
    <x v="4"/>
    <x v="9"/>
    <n v="16368"/>
    <n v="1316350.5"/>
    <n v="1092945.2830000001"/>
    <n v="175846.6446153846"/>
    <n v="16"/>
    <n v="920"/>
    <n v="818"/>
    <n v="20.440658876058293"/>
    <n v="86.641350870046807"/>
    <n v="82271.90625"/>
  </r>
  <r>
    <x v="2"/>
    <x v="10"/>
    <n v="27250.5"/>
    <n v="2457252"/>
    <n v="1983435.05"/>
    <n v="175066.50692307693"/>
    <n v="17"/>
    <n v="1697"/>
    <n v="1499"/>
    <n v="23.88870510279628"/>
    <n v="92.875516759246651"/>
    <n v="144544.23529411765"/>
  </r>
  <r>
    <x v="20"/>
    <x v="14"/>
    <n v="14167.5"/>
    <n v="1315075.5"/>
    <n v="1074904.135"/>
    <n v="269233.34436923079"/>
    <n v="15"/>
    <n v="840"/>
    <n v="725"/>
    <n v="22.343514847489164"/>
    <n v="79.527156853790459"/>
    <n v="87671.7"/>
  </r>
  <r>
    <x v="3"/>
    <x v="10"/>
    <n v="16500"/>
    <n v="1487928"/>
    <n v="1187884.8939999999"/>
    <n v="279400.0153846154"/>
    <n v="17"/>
    <n v="1097"/>
    <n v="968"/>
    <n v="25.25860102401472"/>
    <n v="81.222208642849964"/>
    <n v="87525.176470588238"/>
  </r>
  <r>
    <x v="21"/>
    <x v="14"/>
    <n v="13260"/>
    <n v="1230687"/>
    <n v="985675.48699999996"/>
    <n v="224353.45695384615"/>
    <n v="15"/>
    <n v="835"/>
    <n v="736"/>
    <n v="24.857218854626954"/>
    <n v="81.770063634876607"/>
    <n v="82045.8"/>
  </r>
  <r>
    <x v="6"/>
    <x v="5"/>
    <n v="28275"/>
    <n v="2435632.5"/>
    <n v="1954139.7149999999"/>
    <n v="79541.984615384616"/>
    <n v="19"/>
    <n v="1790"/>
    <n v="1633"/>
    <n v="24.639629464774487"/>
    <n v="96.734237015831226"/>
    <n v="128191.18421052632"/>
  </r>
  <r>
    <x v="26"/>
    <x v="14"/>
    <n v="12666"/>
    <n v="1184865"/>
    <n v="953822.62099999993"/>
    <n v="340158.78723076923"/>
    <n v="15"/>
    <n v="779"/>
    <n v="673"/>
    <n v="24.222782508321334"/>
    <n v="71.29134650523315"/>
    <n v="78991"/>
  </r>
  <r>
    <x v="6"/>
    <x v="6"/>
    <n v="184801.5"/>
    <n v="18449091"/>
    <n v="13533023.127999999"/>
    <n v="246229.69714615386"/>
    <n v="54"/>
    <n v="11128"/>
    <n v="10467"/>
    <n v="36.326457329616133"/>
    <n v="98.665355940050631"/>
    <n v="341649.83333333331"/>
  </r>
  <r>
    <x v="6"/>
    <x v="7"/>
    <n v="193363.5"/>
    <n v="19546386"/>
    <n v="14278298.844000001"/>
    <n v="264289.06153846154"/>
    <n v="60"/>
    <n v="11698"/>
    <n v="10989"/>
    <n v="36.895761978071675"/>
    <n v="98.647887842087727"/>
    <n v="325773.09999999998"/>
  </r>
  <r>
    <x v="5"/>
    <x v="5"/>
    <n v="28882.5"/>
    <n v="2446530"/>
    <n v="1956748.2629999998"/>
    <n v="108543.03143076923"/>
    <n v="19"/>
    <n v="1831"/>
    <n v="1667"/>
    <n v="25.030390789722155"/>
    <n v="95.563388495919966"/>
    <n v="128764.73684210527"/>
  </r>
  <r>
    <x v="6"/>
    <x v="9"/>
    <n v="13440"/>
    <n v="1157529"/>
    <n v="935379.42299999984"/>
    <n v="111375.6648"/>
    <n v="16"/>
    <n v="859"/>
    <n v="746"/>
    <n v="23.749675429838934"/>
    <n v="90.378153393997039"/>
    <n v="72345.5625"/>
  </r>
  <r>
    <x v="11"/>
    <x v="5"/>
    <n v="27156"/>
    <n v="2410803"/>
    <n v="1897998.2520000001"/>
    <n v="96303.4"/>
    <n v="20"/>
    <n v="1814"/>
    <n v="1655"/>
    <n v="27.018188634243266"/>
    <n v="96.005339299810061"/>
    <n v="120540.15"/>
  </r>
  <r>
    <x v="30"/>
    <x v="1"/>
    <n v="70278"/>
    <n v="5798476.5"/>
    <n v="4485664.5060000001"/>
    <n v="182019.63597692308"/>
    <n v="36"/>
    <n v="4885"/>
    <n v="4502"/>
    <n v="29.266834205812536"/>
    <n v="96.860905860756304"/>
    <n v="161068.79166666666"/>
  </r>
  <r>
    <x v="14"/>
    <x v="5"/>
    <n v="25362"/>
    <n v="2198935.5"/>
    <n v="1755958.3049999999"/>
    <n v="102833.37792307691"/>
    <n v="19"/>
    <n v="1650"/>
    <n v="1505"/>
    <n v="25.227090742339698"/>
    <n v="95.323492757151044"/>
    <n v="115733.44736842105"/>
  </r>
  <r>
    <x v="30"/>
    <x v="2"/>
    <n v="78058.5"/>
    <n v="6609714"/>
    <n v="5024858.7929999996"/>
    <n v="140406.07692307691"/>
    <n v="31"/>
    <n v="5165"/>
    <n v="4813"/>
    <n v="31.540293414967625"/>
    <n v="97.875761690701339"/>
    <n v="213216.5806451613"/>
  </r>
  <r>
    <x v="15"/>
    <x v="5"/>
    <n v="28849.5"/>
    <n v="2520759"/>
    <n v="2010739.0729999999"/>
    <n v="106300.0107076923"/>
    <n v="19"/>
    <n v="1823"/>
    <n v="1678"/>
    <n v="25.364799135228232"/>
    <n v="95.783015722340281"/>
    <n v="132671.52631578947"/>
  </r>
  <r>
    <x v="30"/>
    <x v="3"/>
    <n v="36655.5"/>
    <n v="3360135"/>
    <n v="2596293.8219999997"/>
    <n v="202175.53846153847"/>
    <n v="21"/>
    <n v="2136"/>
    <n v="1947"/>
    <n v="29.420444309018595"/>
    <n v="93.983112629059889"/>
    <n v="160006.42857142858"/>
  </r>
  <r>
    <x v="30"/>
    <x v="4"/>
    <n v="31329"/>
    <n v="2826379.5"/>
    <n v="2229453.5079999999"/>
    <n v="331756.18072307692"/>
    <n v="21"/>
    <n v="1834"/>
    <n v="1660"/>
    <n v="26.774543172039095"/>
    <n v="88.262150191682437"/>
    <n v="134589.5"/>
  </r>
  <r>
    <x v="30"/>
    <x v="5"/>
    <n v="27181.5"/>
    <n v="2324490"/>
    <n v="1796459.4790000001"/>
    <n v="129793.76153846155"/>
    <n v="19"/>
    <n v="1741"/>
    <n v="1597"/>
    <n v="29.392843377348449"/>
    <n v="94.416247798938173"/>
    <n v="122341.57894736843"/>
  </r>
  <r>
    <x v="0"/>
    <x v="14"/>
    <n v="14808"/>
    <n v="1336789.5"/>
    <n v="1084824.9949999999"/>
    <n v="167974.06755384614"/>
    <n v="16"/>
    <n v="917"/>
    <n v="802"/>
    <n v="23.226281304478992"/>
    <n v="87.434516238057952"/>
    <n v="83549.34375"/>
  </r>
  <r>
    <x v="30"/>
    <x v="6"/>
    <n v="196560"/>
    <n v="19855122"/>
    <n v="14172342.450999999"/>
    <n v="269626.30769230769"/>
    <n v="54"/>
    <n v="12012"/>
    <n v="11308"/>
    <n v="40.097673116832034"/>
    <n v="98.642031473328103"/>
    <n v="367687.44444444444"/>
  </r>
  <r>
    <x v="30"/>
    <x v="7"/>
    <n v="201999"/>
    <n v="20422435.5"/>
    <n v="14541626.939999998"/>
    <n v="279597.86153846153"/>
    <n v="60"/>
    <n v="12460"/>
    <n v="11665"/>
    <n v="40.441200866070375"/>
    <n v="98.63092792464218"/>
    <n v="340373.92499999999"/>
  </r>
  <r>
    <x v="2"/>
    <x v="14"/>
    <n v="17946"/>
    <n v="1609090.5"/>
    <n v="1298844.2"/>
    <n v="137945.5276"/>
    <n v="16"/>
    <n v="1048"/>
    <n v="918"/>
    <n v="23.886336790817563"/>
    <n v="91.427111924406987"/>
    <n v="100568.15625"/>
  </r>
  <r>
    <x v="30"/>
    <x v="8"/>
    <n v="28668"/>
    <n v="2588148"/>
    <n v="2042294.1669999999"/>
    <n v="160977.42935384615"/>
    <n v="19"/>
    <n v="1858"/>
    <n v="1648"/>
    <n v="26.727483328311347"/>
    <n v="93.780207725607411"/>
    <n v="136218.31578947368"/>
  </r>
  <r>
    <x v="30"/>
    <x v="9"/>
    <n v="14497.5"/>
    <n v="1230711"/>
    <n v="1005560.455"/>
    <n v="171097.83406153845"/>
    <n v="16"/>
    <n v="864"/>
    <n v="765"/>
    <n v="22.39055283851631"/>
    <n v="86.0976432272452"/>
    <n v="76919.4375"/>
  </r>
  <r>
    <x v="20"/>
    <x v="5"/>
    <n v="36997.5"/>
    <n v="3089140.5"/>
    <n v="2533823.1740000001"/>
    <n v="109891.53846153845"/>
    <n v="19"/>
    <n v="2195"/>
    <n v="1999"/>
    <n v="21.916183090367454"/>
    <n v="96.442650036101028"/>
    <n v="162586.34210526315"/>
  </r>
  <r>
    <x v="30"/>
    <x v="10"/>
    <n v="14290.5"/>
    <n v="1246162.5"/>
    <n v="983143.48999999987"/>
    <n v="263823.34615384613"/>
    <n v="16"/>
    <n v="925"/>
    <n v="816"/>
    <n v="26.752860866728632"/>
    <n v="78.829137760617414"/>
    <n v="77885.15625"/>
  </r>
  <r>
    <x v="3"/>
    <x v="14"/>
    <n v="13864.5"/>
    <n v="1239747"/>
    <n v="995597.5199999999"/>
    <n v="216733.44615384613"/>
    <n v="16"/>
    <n v="876"/>
    <n v="762"/>
    <n v="24.522909619140083"/>
    <n v="82.517929371569679"/>
    <n v="77484.1875"/>
  </r>
  <r>
    <x v="30"/>
    <x v="14"/>
    <n v="12450"/>
    <n v="1115146.5"/>
    <n v="897555.51099999994"/>
    <n v="150809.61403846153"/>
    <n v="15"/>
    <n v="729"/>
    <n v="636"/>
    <n v="24.242621913999933"/>
    <n v="86.476250964473138"/>
    <n v="74343.100000000006"/>
  </r>
  <r>
    <x v="21"/>
    <x v="5"/>
    <n v="28494"/>
    <n v="2512803"/>
    <n v="1972327.267"/>
    <n v="174025.3846153846"/>
    <n v="20"/>
    <n v="1899"/>
    <n v="1738"/>
    <n v="27.402943823926762"/>
    <n v="93.074451733168715"/>
    <n v="125640.15"/>
  </r>
  <r>
    <x v="30"/>
    <x v="11"/>
    <n v="355081.5"/>
    <n v="36876888"/>
    <n v="26228948.559"/>
    <n v="898617.75030769221"/>
    <n v="125"/>
    <n v="20449"/>
    <n v="19060"/>
    <n v="40.596135285592098"/>
    <n v="97.563195272042222"/>
    <n v="295015.10399999999"/>
  </r>
  <r>
    <x v="30"/>
    <x v="12"/>
    <n v="273900"/>
    <n v="27535284.147600003"/>
    <n v="19680985.969000001"/>
    <n v="764540.58792307694"/>
    <n v="129"/>
    <n v="16110"/>
    <n v="14992"/>
    <n v="39.908052325079133"/>
    <n v="97.223414932546774"/>
    <n v="213451.81509767444"/>
  </r>
  <r>
    <x v="30"/>
    <x v="13"/>
    <n v="11680.5"/>
    <n v="936427.5"/>
    <n v="813406.68400000001"/>
    <n v="117272.7846153846"/>
    <n v="10"/>
    <n v="645"/>
    <n v="565"/>
    <n v="15.124146189091309"/>
    <n v="87.476576177506033"/>
    <n v="93642.75"/>
  </r>
  <r>
    <x v="26"/>
    <x v="5"/>
    <n v="29824.5"/>
    <n v="2526909"/>
    <n v="2092407.26"/>
    <n v="62346.415384615379"/>
    <n v="19"/>
    <n v="1868"/>
    <n v="1706"/>
    <n v="20.765639094561354"/>
    <n v="97.532700410477176"/>
    <n v="132995.21052631579"/>
  </r>
  <r>
    <x v="0"/>
    <x v="5"/>
    <n v="31372.5"/>
    <n v="2794324.5"/>
    <n v="2251714.5490000001"/>
    <n v="37852.04366923077"/>
    <n v="21"/>
    <n v="2056"/>
    <n v="1879"/>
    <n v="24.097634899635757"/>
    <n v="98.645395562711826"/>
    <n v="133063.07142857142"/>
  </r>
  <r>
    <x v="5"/>
    <x v="6"/>
    <n v="211453.5"/>
    <n v="20590072.5"/>
    <n v="15078027.685000001"/>
    <n v="293452.29237692308"/>
    <n v="54"/>
    <n v="13070"/>
    <n v="12244"/>
    <n v="36.5568025882027"/>
    <n v="98.574787474026991"/>
    <n v="381297.63888888888"/>
  </r>
  <r>
    <x v="2"/>
    <x v="5"/>
    <n v="34681.5"/>
    <n v="3005334"/>
    <n v="2408136.8190000001"/>
    <n v="113231.09230769232"/>
    <n v="20"/>
    <n v="2174"/>
    <n v="1957"/>
    <n v="24.799138333344001"/>
    <n v="96.232329175136854"/>
    <n v="150266.70000000001"/>
  </r>
  <r>
    <x v="5"/>
    <x v="7"/>
    <n v="223597.5"/>
    <n v="21945858"/>
    <n v="15975681.728"/>
    <n v="296759.42307692306"/>
    <n v="60"/>
    <n v="13867"/>
    <n v="12987"/>
    <n v="37.370400673019716"/>
    <n v="98.64776568281394"/>
    <n v="365764.3"/>
  </r>
  <r>
    <x v="3"/>
    <x v="5"/>
    <n v="28197"/>
    <n v="2559211.5"/>
    <n v="2038847.0090000001"/>
    <n v="74270.530769230769"/>
    <n v="20"/>
    <n v="1875"/>
    <n v="1701"/>
    <n v="25.522488382059862"/>
    <n v="97.097913526520543"/>
    <n v="127960.575"/>
  </r>
  <r>
    <x v="5"/>
    <x v="9"/>
    <n v="14427"/>
    <n v="1126810.5"/>
    <n v="963035.41399999999"/>
    <n v="202056.34519230769"/>
    <n v="17"/>
    <n v="857"/>
    <n v="757"/>
    <n v="17.006133276008477"/>
    <n v="82.068294074974659"/>
    <n v="66282.970588235301"/>
  </r>
  <r>
    <x v="11"/>
    <x v="7"/>
    <n v="244905"/>
    <n v="25163431.5"/>
    <n v="18210825.697000001"/>
    <n v="272401.2"/>
    <n v="59"/>
    <n v="15369"/>
    <n v="14299"/>
    <n v="38.178421553644057"/>
    <n v="98.917471967207661"/>
    <n v="426498.83898305084"/>
  </r>
  <r>
    <x v="14"/>
    <x v="7"/>
    <n v="224233.5"/>
    <n v="22253295"/>
    <n v="16496134.313999999"/>
    <n v="334550.50769230764"/>
    <n v="60"/>
    <n v="14005"/>
    <n v="13002"/>
    <n v="34.900059470987657"/>
    <n v="98.496624847276294"/>
    <n v="370888.25"/>
  </r>
  <r>
    <x v="15"/>
    <x v="7"/>
    <n v="219622.5"/>
    <n v="21959286"/>
    <n v="15958453.927999999"/>
    <n v="417117.17692307686"/>
    <n v="60"/>
    <n v="13792"/>
    <n v="12834"/>
    <n v="37.602841096474926"/>
    <n v="98.100497543849656"/>
    <n v="365988.1"/>
  </r>
  <r>
    <x v="15"/>
    <x v="6"/>
    <n v="214885.5"/>
    <n v="21411349.5"/>
    <n v="15600701.422999999"/>
    <n v="410370.5153846154"/>
    <n v="54"/>
    <n v="13298"/>
    <n v="12428"/>
    <n v="37.246069387837949"/>
    <n v="98.083397240399933"/>
    <n v="396506.47222222225"/>
  </r>
  <r>
    <x v="15"/>
    <x v="9"/>
    <n v="14928"/>
    <n v="1217749.5"/>
    <n v="1025585.5199999999"/>
    <n v="84618.754369230766"/>
    <n v="17"/>
    <n v="890"/>
    <n v="794"/>
    <n v="18.737002059077447"/>
    <n v="93.051218303170671"/>
    <n v="71632.323529411762"/>
  </r>
  <r>
    <x v="20"/>
    <x v="7"/>
    <n v="292018.5"/>
    <n v="28590910.5"/>
    <n v="21740920.338999998"/>
    <n v="206427.73076923075"/>
    <n v="60"/>
    <n v="17295"/>
    <n v="16010"/>
    <n v="31.507360563352659"/>
    <n v="99.277995253878913"/>
    <n v="476515.17499999999"/>
  </r>
  <r>
    <x v="21"/>
    <x v="7"/>
    <n v="198751.5"/>
    <n v="20582743.5"/>
    <n v="14894008.652000001"/>
    <n v="316452.66153846157"/>
    <n v="59"/>
    <n v="12983"/>
    <n v="12056"/>
    <n v="38.19478678251005"/>
    <n v="98.46253410514268"/>
    <n v="348860.05932203389"/>
  </r>
  <r>
    <x v="26"/>
    <x v="7"/>
    <n v="200029.5"/>
    <n v="19959801"/>
    <n v="15125624.641999999"/>
    <n v="318671.85465384612"/>
    <n v="60"/>
    <n v="12822"/>
    <n v="11916"/>
    <n v="31.960176669839651"/>
    <n v="98.403431704284799"/>
    <n v="332663.34999999998"/>
  </r>
  <r>
    <x v="14"/>
    <x v="6"/>
    <n v="213640.5"/>
    <n v="21042673.5"/>
    <n v="15681371.557000002"/>
    <n v="296732.59615384613"/>
    <n v="54"/>
    <n v="13240"/>
    <n v="12360"/>
    <n v="34.18898610693762"/>
    <n v="98.589853156473453"/>
    <n v="389679.13888888888"/>
  </r>
  <r>
    <x v="14"/>
    <x v="9"/>
    <n v="14182.5"/>
    <n v="1172574"/>
    <n v="968784.86499999987"/>
    <n v="94547"/>
    <n v="18"/>
    <n v="888"/>
    <n v="786"/>
    <n v="21.035540744125907"/>
    <n v="91.936798871542436"/>
    <n v="65143"/>
  </r>
  <r>
    <x v="11"/>
    <x v="6"/>
    <n v="232369.5"/>
    <n v="23856345"/>
    <n v="17297352.185000002"/>
    <n v="279472.16153846151"/>
    <n v="54"/>
    <n v="14482"/>
    <n v="13510"/>
    <n v="37.91905688714516"/>
    <n v="98.828520624016534"/>
    <n v="441784.16666666669"/>
  </r>
  <r>
    <x v="31"/>
    <x v="1"/>
    <n v="75820.5"/>
    <n v="5943489"/>
    <n v="5046963.6720000003"/>
    <n v="196334.07284615384"/>
    <n v="36"/>
    <n v="4857"/>
    <n v="4456"/>
    <n v="17.763657245520186"/>
    <n v="96.696652877692657"/>
    <n v="165096.91666666666"/>
  </r>
  <r>
    <x v="31"/>
    <x v="2"/>
    <n v="97963.5"/>
    <n v="7728465"/>
    <n v="6415904.9240000006"/>
    <n v="150138.82307692309"/>
    <n v="31"/>
    <n v="5965"/>
    <n v="5533"/>
    <n v="20.457910326727269"/>
    <n v="98.05732673853187"/>
    <n v="249305.32258064515"/>
  </r>
  <r>
    <x v="31"/>
    <x v="3"/>
    <n v="53838"/>
    <n v="4840833"/>
    <n v="4017247.747"/>
    <n v="147709.19777692307"/>
    <n v="21"/>
    <n v="2861"/>
    <n v="2612"/>
    <n v="20.501231312284311"/>
    <n v="96.948682225209524"/>
    <n v="230515.85714285713"/>
  </r>
  <r>
    <x v="0"/>
    <x v="7"/>
    <n v="215277"/>
    <n v="21585316.5"/>
    <n v="16285354.714"/>
    <n v="183249.26153846155"/>
    <n v="59"/>
    <n v="13684"/>
    <n v="12690"/>
    <n v="32.544343547173661"/>
    <n v="99.151046677779959"/>
    <n v="365852.82203389832"/>
  </r>
  <r>
    <x v="31"/>
    <x v="4"/>
    <n v="36031.5"/>
    <n v="3091069.5"/>
    <n v="2549333.4129999997"/>
    <n v="289900.09384615382"/>
    <n v="21"/>
    <n v="2046"/>
    <n v="1853"/>
    <n v="21.250107351101523"/>
    <n v="90.621366040260369"/>
    <n v="147193.78571428571"/>
  </r>
  <r>
    <x v="31"/>
    <x v="5"/>
    <n v="30781.5"/>
    <n v="2540715"/>
    <n v="2108065.5690000001"/>
    <n v="90381.169230769228"/>
    <n v="19"/>
    <n v="1859"/>
    <n v="1697"/>
    <n v="20.523528174943586"/>
    <n v="96.442687620186859"/>
    <n v="133721.84210526315"/>
  </r>
  <r>
    <x v="2"/>
    <x v="7"/>
    <n v="246414"/>
    <n v="24527245.5"/>
    <n v="18595804.535"/>
    <n v="282204.5230769231"/>
    <n v="59"/>
    <n v="15030"/>
    <n v="13956"/>
    <n v="31.896662248929147"/>
    <n v="98.849424314373493"/>
    <n v="415716.0254237288"/>
  </r>
  <r>
    <x v="31"/>
    <x v="6"/>
    <n v="214428"/>
    <n v="20812585.5"/>
    <n v="15857489.721000001"/>
    <n v="256649.16153846151"/>
    <n v="54"/>
    <n v="13014"/>
    <n v="12095"/>
    <n v="31.247668238674553"/>
    <n v="98.766855941379973"/>
    <n v="385418.25"/>
  </r>
  <r>
    <x v="31"/>
    <x v="7"/>
    <n v="228334.5"/>
    <n v="22380772.5"/>
    <n v="17031004.072999999"/>
    <n v="275436.23846153845"/>
    <n v="60"/>
    <n v="14050"/>
    <n v="13027"/>
    <n v="31.411937922563382"/>
    <n v="98.769317553888996"/>
    <n v="373012.875"/>
  </r>
  <r>
    <x v="20"/>
    <x v="6"/>
    <n v="275793"/>
    <n v="26806626"/>
    <n v="20508194.544999998"/>
    <n v="239346.81538461536"/>
    <n v="54"/>
    <n v="16221"/>
    <n v="15065"/>
    <n v="30.711779338642909"/>
    <n v="99.107135618691373"/>
    <n v="496419"/>
  </r>
  <r>
    <x v="31"/>
    <x v="8"/>
    <n v="38074.5"/>
    <n v="3414180"/>
    <n v="2805831.5209999997"/>
    <n v="124540.74078461538"/>
    <n v="20"/>
    <n v="2306"/>
    <n v="2054"/>
    <n v="21.681575477603324"/>
    <n v="96.352250297740156"/>
    <n v="170709"/>
  </r>
  <r>
    <x v="3"/>
    <x v="7"/>
    <n v="199753.5"/>
    <n v="20535733.5"/>
    <n v="15173462.744000001"/>
    <n v="257491.36923076925"/>
    <n v="60"/>
    <n v="12854"/>
    <n v="11954"/>
    <n v="35.33979584271485"/>
    <n v="98.746130157801431"/>
    <n v="342262.22499999998"/>
  </r>
  <r>
    <x v="31"/>
    <x v="9"/>
    <n v="17008.5"/>
    <n v="1398771"/>
    <n v="1144986.3970000001"/>
    <n v="158820.4117"/>
    <n v="18"/>
    <n v="985"/>
    <n v="861"/>
    <n v="22.164857474721586"/>
    <n v="88.645717440524578"/>
    <n v="77709.5"/>
  </r>
  <r>
    <x v="21"/>
    <x v="6"/>
    <n v="192948"/>
    <n v="19806927"/>
    <n v="14358653.389999999"/>
    <n v="319377.7946153846"/>
    <n v="54"/>
    <n v="12336"/>
    <n v="11519"/>
    <n v="37.944182243401876"/>
    <n v="98.387544950231884"/>
    <n v="366794.94444444444"/>
  </r>
  <r>
    <x v="31"/>
    <x v="10"/>
    <n v="21483"/>
    <n v="1774329"/>
    <n v="1460215.51"/>
    <n v="181509.9923076923"/>
    <n v="17"/>
    <n v="1268"/>
    <n v="1129"/>
    <n v="21.511447306843081"/>
    <n v="89.770217794575174"/>
    <n v="104372.29411764706"/>
  </r>
  <r>
    <x v="31"/>
    <x v="14"/>
    <n v="15802.5"/>
    <n v="1411909.5"/>
    <n v="1158841.584"/>
    <n v="186035.59738461539"/>
    <n v="15"/>
    <n v="903"/>
    <n v="792"/>
    <n v="21.838007842839023"/>
    <n v="86.823829899535681"/>
    <n v="94127.3"/>
  </r>
  <r>
    <x v="31"/>
    <x v="11"/>
    <n v="393018"/>
    <n v="39498373.5"/>
    <n v="29683782.432999995"/>
    <n v="636230.32011538453"/>
    <n v="125"/>
    <n v="21427"/>
    <n v="19799"/>
    <n v="33.063815533457579"/>
    <n v="98.389224001551895"/>
    <n v="315986.98800000001"/>
  </r>
  <r>
    <x v="31"/>
    <x v="12"/>
    <n v="304092"/>
    <n v="29465769"/>
    <n v="22276452.264999997"/>
    <n v="570447.6369538462"/>
    <n v="129"/>
    <n v="17088"/>
    <n v="15804"/>
    <n v="32.273167421257703"/>
    <n v="98.064032752873871"/>
    <n v="228416.81395348837"/>
  </r>
  <r>
    <x v="31"/>
    <x v="13"/>
    <n v="18036"/>
    <n v="1455049.5"/>
    <n v="1301439.284"/>
    <n v="69189.123076923075"/>
    <n v="10"/>
    <n v="965"/>
    <n v="861"/>
    <n v="11.803102756194351"/>
    <n v="95.244895580739822"/>
    <n v="145504.95000000001"/>
  </r>
  <r>
    <x v="26"/>
    <x v="6"/>
    <n v="193719"/>
    <n v="19071117"/>
    <n v="14541424.877999999"/>
    <n v="304806.9854230769"/>
    <n v="54"/>
    <n v="12211"/>
    <n v="11427"/>
    <n v="31.150263196373967"/>
    <n v="98.401735014141664"/>
    <n v="353168.83333333331"/>
  </r>
  <r>
    <x v="0"/>
    <x v="6"/>
    <n v="206758.5"/>
    <n v="20717248.5"/>
    <n v="15667372.685999999"/>
    <n v="180007.08753846152"/>
    <n v="54"/>
    <n v="13106"/>
    <n v="12164"/>
    <n v="32.231797348590888"/>
    <n v="99.131124543211129"/>
    <n v="383652.75"/>
  </r>
  <r>
    <x v="2"/>
    <x v="6"/>
    <n v="244734"/>
    <n v="24151980"/>
    <n v="18429449.488000002"/>
    <n v="303444.36538461538"/>
    <n v="54"/>
    <n v="14590"/>
    <n v="13551"/>
    <n v="31.051011674147507"/>
    <n v="98.743604601425574"/>
    <n v="447258.88888888888"/>
  </r>
  <r>
    <x v="3"/>
    <x v="6"/>
    <n v="191641.5"/>
    <n v="19549036.5"/>
    <n v="14481164.23"/>
    <n v="266079.27846153843"/>
    <n v="54"/>
    <n v="12409"/>
    <n v="11582"/>
    <n v="34.996304092050195"/>
    <n v="98.638913593201707"/>
    <n v="362019.19444444444"/>
  </r>
  <r>
    <x v="20"/>
    <x v="9"/>
    <n v="17943"/>
    <n v="1457391"/>
    <n v="1194154.7659999998"/>
    <n v="124621.03076923077"/>
    <n v="18"/>
    <n v="1031"/>
    <n v="918"/>
    <n v="22.043728459230568"/>
    <n v="91.449032499224245"/>
    <n v="80966.166666666672"/>
  </r>
  <r>
    <x v="11"/>
    <x v="15"/>
    <n v="10437"/>
    <n v="833815.5"/>
    <n v="737888.36599999992"/>
    <n v="39424.853846153841"/>
    <n v="7"/>
    <n v="577"/>
    <n v="389"/>
    <n v="13.000223125892202"/>
    <n v="95.271753302001002"/>
    <n v="119116.5"/>
  </r>
  <r>
    <x v="21"/>
    <x v="9"/>
    <n v="15807"/>
    <n v="1326705"/>
    <n v="1070563.6439999999"/>
    <n v="123343.24153846155"/>
    <n v="18"/>
    <n v="989"/>
    <n v="887"/>
    <n v="23.925841068445642"/>
    <n v="90.703039369078923"/>
    <n v="73705.833333333328"/>
  </r>
  <r>
    <x v="26"/>
    <x v="9"/>
    <n v="17197.5"/>
    <n v="1386262.5"/>
    <n v="1130117.3810000001"/>
    <n v="121581.84923076924"/>
    <n v="18"/>
    <n v="1006"/>
    <n v="904"/>
    <n v="22.665355237112305"/>
    <n v="91.229521881262073"/>
    <n v="77014.583333333328"/>
  </r>
  <r>
    <x v="11"/>
    <x v="9"/>
    <n v="14419.5"/>
    <n v="1210456.5"/>
    <n v="970917.12399999995"/>
    <n v="88147.13846153846"/>
    <n v="18"/>
    <n v="914"/>
    <n v="804"/>
    <n v="24.671454450524248"/>
    <n v="92.717859876704495"/>
    <n v="67247.583333333328"/>
  </r>
  <r>
    <x v="32"/>
    <x v="0"/>
    <n v="7816.5"/>
    <n v="636345"/>
    <n v="550528.66300000006"/>
    <n v="190344.3008"/>
    <n v="15"/>
    <n v="453"/>
    <n v="370"/>
    <n v="15.587987105405251"/>
    <n v="70.087876733532923"/>
    <n v="42423"/>
  </r>
  <r>
    <x v="0"/>
    <x v="16"/>
    <n v="6409.5"/>
    <n v="493893"/>
    <n v="459762.61999999994"/>
    <n v="28040.97692307692"/>
    <n v="9"/>
    <n v="345"/>
    <n v="255"/>
    <n v="7.4234786638374528"/>
    <n v="94.32245913121325"/>
    <n v="54877"/>
  </r>
  <r>
    <x v="2"/>
    <x v="15"/>
    <n v="11220"/>
    <n v="928675.5"/>
    <n v="802403.80799999996"/>
    <n v="136423.60523076923"/>
    <n v="7"/>
    <n v="532"/>
    <n v="449"/>
    <n v="15.736676563728377"/>
    <n v="85.309873553165843"/>
    <n v="132667.92857142858"/>
  </r>
  <r>
    <x v="33"/>
    <x v="0"/>
    <n v="8350.5"/>
    <n v="651237"/>
    <n v="601485.12600000005"/>
    <n v="83014.635053846156"/>
    <n v="15"/>
    <n v="400"/>
    <n v="329"/>
    <n v="8.2715052873975718"/>
    <n v="87.252776630651184"/>
    <n v="43415.8"/>
  </r>
  <r>
    <x v="3"/>
    <x v="15"/>
    <n v="8428.5"/>
    <n v="694669.5"/>
    <n v="594994.696"/>
    <n v="42699.38461538461"/>
    <n v="7"/>
    <n v="420"/>
    <n v="347"/>
    <n v="16.752217233210427"/>
    <n v="93.853280644193447"/>
    <n v="99238.5"/>
  </r>
  <r>
    <x v="34"/>
    <x v="4"/>
    <n v="32817"/>
    <n v="3015751.5"/>
    <n v="2415980.7719999999"/>
    <n v="346048.63569230767"/>
    <n v="20"/>
    <n v="2079"/>
    <n v="1893"/>
    <n v="24.825144924621949"/>
    <n v="88.525293423801415"/>
    <n v="150787.57500000001"/>
  </r>
  <r>
    <x v="0"/>
    <x v="17"/>
    <n v="5127"/>
    <n v="468835.5"/>
    <n v="412625.88699999999"/>
    <n v="8642.376923076923"/>
    <n v="6"/>
    <n v="261"/>
    <n v="188"/>
    <n v="13.62241555145085"/>
    <n v="98.156629153919255"/>
    <n v="78139.25"/>
  </r>
  <r>
    <x v="2"/>
    <x v="9"/>
    <n v="20688"/>
    <n v="1773154.5"/>
    <n v="1458979.4909999999"/>
    <n v="98432.213407692296"/>
    <n v="18"/>
    <n v="1216"/>
    <n v="1101"/>
    <n v="21.533887963336703"/>
    <n v="94.448751453542698"/>
    <n v="98508.583333333328"/>
  </r>
  <r>
    <x v="3"/>
    <x v="9"/>
    <n v="15678"/>
    <n v="1387443"/>
    <n v="1121336.507"/>
    <n v="101620.2923076923"/>
    <n v="18"/>
    <n v="1020"/>
    <n v="911"/>
    <n v="23.731189641897572"/>
    <n v="92.675714079231199"/>
    <n v="77080.166666666672"/>
  </r>
  <r>
    <x v="32"/>
    <x v="4"/>
    <n v="31947"/>
    <n v="2945035.5"/>
    <n v="2320195.4450000003"/>
    <n v="383761.6669230769"/>
    <n v="21"/>
    <n v="2025"/>
    <n v="1849"/>
    <n v="26.930492271524979"/>
    <n v="86.96920064552441"/>
    <n v="140239.78571428571"/>
  </r>
  <r>
    <x v="0"/>
    <x v="15"/>
    <n v="10416"/>
    <n v="866023.5"/>
    <n v="744833.00199999998"/>
    <n v="19998.63846153846"/>
    <n v="7"/>
    <n v="530"/>
    <n v="447"/>
    <n v="16.270828182234602"/>
    <n v="97.690751063736897"/>
    <n v="123717.64285714286"/>
  </r>
  <r>
    <x v="33"/>
    <x v="4"/>
    <n v="35431.5"/>
    <n v="3193167"/>
    <n v="2545757.0549999997"/>
    <n v="202281.06923076924"/>
    <n v="20"/>
    <n v="2111"/>
    <n v="1917"/>
    <n v="25.430939834908965"/>
    <n v="93.665189787105746"/>
    <n v="159658.35"/>
  </r>
  <r>
    <x v="34"/>
    <x v="2"/>
    <n v="78544.5"/>
    <n v="6701083.5"/>
    <n v="5109499.6169999996"/>
    <n v="76226.26923076922"/>
    <n v="31"/>
    <n v="5330"/>
    <n v="4977"/>
    <n v="31.149505867552751"/>
    <n v="98.862478445004172"/>
    <n v="216163.98387096773"/>
  </r>
  <r>
    <x v="32"/>
    <x v="2"/>
    <n v="77269.5"/>
    <n v="6829921.5"/>
    <n v="5152925.182"/>
    <n v="219200.11557692307"/>
    <n v="31"/>
    <n v="5468"/>
    <n v="5081"/>
    <n v="32.544550110256189"/>
    <n v="96.790590996149476"/>
    <n v="220320.04838709679"/>
  </r>
  <r>
    <x v="0"/>
    <x v="9"/>
    <n v="16143"/>
    <n v="1423410"/>
    <n v="1183524.9380000001"/>
    <n v="41938.950392307692"/>
    <n v="18"/>
    <n v="1029"/>
    <n v="925"/>
    <n v="20.268695174718822"/>
    <n v="97.05362823133828"/>
    <n v="79078.333333333328"/>
  </r>
  <r>
    <x v="34"/>
    <x v="13"/>
    <n v="12490.5"/>
    <n v="1054798.5"/>
    <n v="878389.06499999994"/>
    <n v="67454.765369230765"/>
    <n v="10"/>
    <n v="757"/>
    <n v="660"/>
    <n v="20.083291337421201"/>
    <n v="93.604961955365809"/>
    <n v="105479.85"/>
  </r>
  <r>
    <x v="32"/>
    <x v="13"/>
    <n v="11416.5"/>
    <n v="1007742"/>
    <n v="815296.88"/>
    <n v="145147.84546153847"/>
    <n v="10"/>
    <n v="719"/>
    <n v="627"/>
    <n v="23.604299822660916"/>
    <n v="85.596725604218292"/>
    <n v="100774.2"/>
  </r>
  <r>
    <x v="34"/>
    <x v="1"/>
    <n v="69010.5"/>
    <n v="5985894"/>
    <n v="4624968.49"/>
    <n v="168769.33384615384"/>
    <n v="36"/>
    <n v="4951"/>
    <n v="4584"/>
    <n v="29.425616908365136"/>
    <n v="97.180549240495168"/>
    <n v="166274.83333333334"/>
  </r>
  <r>
    <x v="33"/>
    <x v="2"/>
    <n v="87552"/>
    <n v="7387116"/>
    <n v="5815890.3319999995"/>
    <n v="161811.89230769229"/>
    <n v="31"/>
    <n v="5751"/>
    <n v="5319"/>
    <n v="27.016081430470834"/>
    <n v="97.809539036510429"/>
    <n v="238294.06451612903"/>
  </r>
  <r>
    <x v="34"/>
    <x v="3"/>
    <n v="40420.5"/>
    <n v="3780852"/>
    <n v="2893288.4459999995"/>
    <n v="291528.45785384614"/>
    <n v="21"/>
    <n v="2430"/>
    <n v="2216"/>
    <n v="30.676635619482255"/>
    <n v="92.289344892266442"/>
    <n v="180040.57142857142"/>
  </r>
  <r>
    <x v="34"/>
    <x v="5"/>
    <n v="28050"/>
    <n v="2458555.5"/>
    <n v="1979227.4479999999"/>
    <n v="122940.53466153846"/>
    <n v="20"/>
    <n v="1873"/>
    <n v="1715"/>
    <n v="24.217936775500913"/>
    <n v="94.9994810098231"/>
    <n v="122927.77499999999"/>
  </r>
  <r>
    <x v="33"/>
    <x v="13"/>
    <n v="14823"/>
    <n v="1273464"/>
    <n v="1068326.9369999999"/>
    <n v="76299.023384615386"/>
    <n v="10"/>
    <n v="873"/>
    <n v="770"/>
    <n v="19.201712125321059"/>
    <n v="94.008544930628958"/>
    <n v="127346.4"/>
  </r>
  <r>
    <x v="34"/>
    <x v="6"/>
    <n v="203532"/>
    <n v="20953324.5"/>
    <n v="15301120.521000002"/>
    <n v="356339.00384615385"/>
    <n v="54"/>
    <n v="13091"/>
    <n v="12216"/>
    <n v="36.939804318531046"/>
    <n v="98.299367702503943"/>
    <n v="388024.52777777775"/>
  </r>
  <r>
    <x v="34"/>
    <x v="8"/>
    <n v="31257"/>
    <n v="2924133"/>
    <n v="2311405.017"/>
    <n v="148582.33846153846"/>
    <n v="20"/>
    <n v="2079"/>
    <n v="1856"/>
    <n v="26.50889733705203"/>
    <n v="94.918755800042661"/>
    <n v="146206.65"/>
  </r>
  <r>
    <x v="34"/>
    <x v="7"/>
    <n v="215592"/>
    <n v="22342300.5"/>
    <n v="16240834.603999998"/>
    <n v="285591.72307692305"/>
    <n v="59"/>
    <n v="13942"/>
    <n v="12986"/>
    <n v="37.568672083497823"/>
    <n v="98.721744329430521"/>
    <n v="378683.05932203389"/>
  </r>
  <r>
    <x v="32"/>
    <x v="8"/>
    <n v="32170.5"/>
    <n v="3013512"/>
    <n v="2355616.679"/>
    <n v="219429.2774153846"/>
    <n v="20"/>
    <n v="2136"/>
    <n v="1899"/>
    <n v="27.928793630349396"/>
    <n v="92.718486688774277"/>
    <n v="150675.6"/>
  </r>
  <r>
    <x v="34"/>
    <x v="9"/>
    <n v="15276"/>
    <n v="1350199.5"/>
    <n v="1100106.21"/>
    <n v="107692.85196923077"/>
    <n v="18"/>
    <n v="962"/>
    <n v="859"/>
    <n v="22.733558607945685"/>
    <n v="92.023930391825004"/>
    <n v="75011.083333333328"/>
  </r>
  <r>
    <x v="34"/>
    <x v="10"/>
    <n v="18069"/>
    <n v="1603084.5"/>
    <n v="1312709.0090000001"/>
    <n v="241760.20769230771"/>
    <n v="17"/>
    <n v="1203"/>
    <n v="1077"/>
    <n v="22.120324383330249"/>
    <n v="84.919060243405283"/>
    <n v="94299.088235294112"/>
  </r>
  <r>
    <x v="34"/>
    <x v="14"/>
    <n v="13203"/>
    <n v="1211457"/>
    <n v="964554.21099999989"/>
    <n v="156117.80846153846"/>
    <n v="15"/>
    <n v="809"/>
    <n v="702"/>
    <n v="25.597606250044159"/>
    <n v="87.113219168196764"/>
    <n v="80763.8"/>
  </r>
  <r>
    <x v="34"/>
    <x v="11"/>
    <n v="370012.5"/>
    <n v="39034861.5"/>
    <n v="28040467.216000002"/>
    <n v="681486.56664615381"/>
    <n v="124"/>
    <n v="21384"/>
    <n v="19897"/>
    <n v="39.209026723087383"/>
    <n v="98.254159127358108"/>
    <n v="314797.2701612903"/>
  </r>
  <r>
    <x v="34"/>
    <x v="12"/>
    <n v="286558.5"/>
    <n v="29256993"/>
    <n v="21169527.457000002"/>
    <n v="646741.28130000003"/>
    <n v="129"/>
    <n v="17115"/>
    <n v="15962"/>
    <n v="38.203335239425776"/>
    <n v="97.789447188574712"/>
    <n v="226798.39534883722"/>
  </r>
  <r>
    <x v="33"/>
    <x v="8"/>
    <n v="35346"/>
    <n v="3258054"/>
    <n v="2595610.66"/>
    <n v="195198.78461538462"/>
    <n v="20"/>
    <n v="2249"/>
    <n v="2000"/>
    <n v="25.521675889557326"/>
    <n v="94.008730837015449"/>
    <n v="162902.70000000001"/>
  </r>
  <r>
    <x v="34"/>
    <x v="15"/>
    <n v="8362.5"/>
    <n v="687684"/>
    <n v="597300.38899999997"/>
    <n v="48380.499253846152"/>
    <n v="7"/>
    <n v="409"/>
    <n v="329"/>
    <n v="15.132019443570133"/>
    <n v="92.964719369093046"/>
    <n v="98240.571428571435"/>
  </r>
  <r>
    <x v="32"/>
    <x v="12"/>
    <n v="272926.5"/>
    <n v="27770092.5"/>
    <n v="20952913.508000001"/>
    <n v="872904.40428461542"/>
    <n v="128"/>
    <n v="16285"/>
    <n v="15130"/>
    <n v="32.535709124161379"/>
    <n v="96.856674480703958"/>
    <n v="216953.84765625"/>
  </r>
  <r>
    <x v="32"/>
    <x v="11"/>
    <n v="349699.5"/>
    <n v="37257840.18135"/>
    <n v="27640203.134"/>
    <n v="744856.58547692304"/>
    <n v="123"/>
    <n v="20325"/>
    <n v="18935"/>
    <n v="34.795826212722076"/>
    <n v="98.000805785167955"/>
    <n v="302909.26976707316"/>
  </r>
  <r>
    <x v="33"/>
    <x v="12"/>
    <n v="422965.5"/>
    <n v="41767140.105000004"/>
    <n v="32361318.846999999"/>
    <n v="525087.91538461542"/>
    <n v="129"/>
    <n v="22403"/>
    <n v="20676"/>
    <n v="29.065012159947727"/>
    <n v="98.742820518559398"/>
    <n v="323776.27988372097"/>
  </r>
  <r>
    <x v="32"/>
    <x v="1"/>
    <n v="64740"/>
    <n v="5800290"/>
    <n v="4332158.4330000002"/>
    <n v="205428.24997692305"/>
    <n v="37"/>
    <n v="4722"/>
    <n v="4352"/>
    <n v="33.889147631734353"/>
    <n v="96.458310705552265"/>
    <n v="156764.59459459459"/>
  </r>
  <r>
    <x v="33"/>
    <x v="1"/>
    <n v="84433.5"/>
    <n v="7228395"/>
    <n v="5795765.9359999998"/>
    <n v="264121.66047692305"/>
    <n v="37"/>
    <n v="5672"/>
    <n v="5198"/>
    <n v="24.718545914722398"/>
    <n v="96.346053854598111"/>
    <n v="195362.02702702704"/>
  </r>
  <r>
    <x v="33"/>
    <x v="11"/>
    <n v="524481"/>
    <n v="54172029"/>
    <n v="41382275.210999995"/>
    <n v="512623.0388076923"/>
    <n v="124"/>
    <n v="25828"/>
    <n v="23974"/>
    <n v="30.906357187437354"/>
    <n v="99.053712684810662"/>
    <n v="436871.20161290321"/>
  </r>
  <r>
    <x v="33"/>
    <x v="3"/>
    <n v="44569.5"/>
    <n v="4108596"/>
    <n v="3229427.0830000001"/>
    <n v="121448.35925384614"/>
    <n v="22"/>
    <n v="2597"/>
    <n v="2379"/>
    <n v="27.223680684045341"/>
    <n v="97.044042313874471"/>
    <n v="186754.36363636365"/>
  </r>
  <r>
    <x v="33"/>
    <x v="5"/>
    <n v="32782.5"/>
    <n v="2854741.5"/>
    <n v="2293738.9569999999"/>
    <n v="58400.799200000001"/>
    <n v="20"/>
    <n v="2064"/>
    <n v="1896"/>
    <n v="24.457994284307745"/>
    <n v="97.954252628477917"/>
    <n v="142737.07500000001"/>
  </r>
  <r>
    <x v="33"/>
    <x v="6"/>
    <n v="226476"/>
    <n v="22416151.5"/>
    <n v="17175270.221000001"/>
    <n v="306548.18846153846"/>
    <n v="54"/>
    <n v="14031"/>
    <n v="12943"/>
    <n v="30.514112509228735"/>
    <n v="98.632467359700271"/>
    <n v="415113.91666666669"/>
  </r>
  <r>
    <x v="33"/>
    <x v="7"/>
    <n v="232102.5"/>
    <n v="23120443.5"/>
    <n v="17632080.519000001"/>
    <n v="331721.66923076921"/>
    <n v="59"/>
    <n v="14507"/>
    <n v="13386"/>
    <n v="31.127143362837078"/>
    <n v="98.56524521585942"/>
    <n v="391871.92372881353"/>
  </r>
  <r>
    <x v="32"/>
    <x v="3"/>
    <n v="40528.5"/>
    <n v="3865251"/>
    <n v="2972895.4169999999"/>
    <n v="336001.08039230772"/>
    <n v="23"/>
    <n v="2531"/>
    <n v="2296"/>
    <n v="30.016379920303134"/>
    <n v="91.30713424840178"/>
    <n v="168054.39130434784"/>
  </r>
  <r>
    <x v="33"/>
    <x v="9"/>
    <n v="16878"/>
    <n v="1438255.5"/>
    <n v="1180692.7039999999"/>
    <n v="102040.10621538461"/>
    <n v="18"/>
    <n v="1014"/>
    <n v="893"/>
    <n v="21.81454963915828"/>
    <n v="92.905286563104781"/>
    <n v="79903.083333333328"/>
  </r>
  <r>
    <x v="33"/>
    <x v="10"/>
    <n v="19647"/>
    <n v="1764669"/>
    <n v="1409485.402"/>
    <n v="182377.32307692306"/>
    <n v="17"/>
    <n v="1296"/>
    <n v="1153"/>
    <n v="25.199522995840152"/>
    <n v="89.665069025583648"/>
    <n v="103804.05882352941"/>
  </r>
  <r>
    <x v="33"/>
    <x v="14"/>
    <n v="17052"/>
    <n v="1549020"/>
    <n v="1246591.997"/>
    <n v="104864.4846153846"/>
    <n v="16"/>
    <n v="981"/>
    <n v="859"/>
    <n v="24.2603838086408"/>
    <n v="93.23026916273615"/>
    <n v="96813.75"/>
  </r>
  <r>
    <x v="33"/>
    <x v="15"/>
    <n v="9927"/>
    <n v="850840.5"/>
    <n v="733232.38899999997"/>
    <n v="51066.353846153841"/>
    <n v="7"/>
    <n v="491"/>
    <n v="411"/>
    <n v="16.03967756530734"/>
    <n v="93.998128456960643"/>
    <n v="121548.64285714286"/>
  </r>
  <r>
    <x v="32"/>
    <x v="10"/>
    <n v="16687.5"/>
    <n v="1526608.5"/>
    <n v="1202670.0489999999"/>
    <n v="340349.53369230771"/>
    <n v="17"/>
    <n v="1185"/>
    <n v="1042"/>
    <n v="26.934939576266121"/>
    <n v="77.705512992210657"/>
    <n v="89800.5"/>
  </r>
  <r>
    <x v="32"/>
    <x v="14"/>
    <n v="16476"/>
    <n v="1565632.5"/>
    <n v="1234060.9909999999"/>
    <n v="194827.87672307692"/>
    <n v="16"/>
    <n v="1019"/>
    <n v="895"/>
    <n v="26.868324290140382"/>
    <n v="87.555963693709927"/>
    <n v="97852.03125"/>
  </r>
  <r>
    <x v="32"/>
    <x v="5"/>
    <n v="27960"/>
    <n v="2538967.5"/>
    <n v="1983277.5959999997"/>
    <n v="134168.53587692307"/>
    <n v="21"/>
    <n v="1879"/>
    <n v="1720"/>
    <n v="28.018765760312682"/>
    <n v="94.715626100888514"/>
    <n v="120903.21428571429"/>
  </r>
  <r>
    <x v="32"/>
    <x v="7"/>
    <n v="188776.5"/>
    <n v="19465372.5"/>
    <n v="14354207.141999999"/>
    <n v="467483.70729230763"/>
    <n v="59"/>
    <n v="12299"/>
    <n v="11448"/>
    <n v="35.607437648331533"/>
    <n v="97.598382937227086"/>
    <n v="329921.56779661018"/>
  </r>
  <r>
    <x v="32"/>
    <x v="6"/>
    <n v="183228"/>
    <n v="18914194.5"/>
    <n v="13959979.012"/>
    <n v="464232.54846153839"/>
    <n v="54"/>
    <n v="11864"/>
    <n v="11071"/>
    <n v="35.488702982585828"/>
    <n v="97.545586472310319"/>
    <n v="350262.86111111112"/>
  </r>
  <r>
    <x v="32"/>
    <x v="16"/>
    <n v="5166"/>
    <n v="389013"/>
    <n v="357353.07299999997"/>
    <n v="141592.70844615385"/>
    <n v="9"/>
    <n v="294"/>
    <n v="224"/>
    <n v="8.8595647811877161"/>
    <n v="63.602062541315107"/>
    <n v="43223.666666666664"/>
  </r>
  <r>
    <x v="32"/>
    <x v="9"/>
    <n v="14238"/>
    <n v="1293219"/>
    <n v="1006008.1159999999"/>
    <n v="129348.2923076923"/>
    <n v="18"/>
    <n v="923"/>
    <n v="824"/>
    <n v="28.54955933576187"/>
    <n v="89.997959177239721"/>
    <n v="71845.5"/>
  </r>
  <r>
    <x v="32"/>
    <x v="17"/>
    <n v="4408.5"/>
    <n v="410892"/>
    <n v="346029.05"/>
    <n v="36168.753846153842"/>
    <n v="6"/>
    <n v="237"/>
    <n v="175"/>
    <n v="18.744943524250353"/>
    <n v="91.197503517675244"/>
    <n v="68482"/>
  </r>
  <r>
    <x v="32"/>
    <x v="15"/>
    <n v="9474"/>
    <n v="802447.5"/>
    <n v="682814.14599999995"/>
    <n v="81560.983369230773"/>
    <n v="7"/>
    <n v="500"/>
    <n v="418"/>
    <n v="17.520632034474584"/>
    <n v="89.835972650019997"/>
    <n v="114635.35714285714"/>
  </r>
  <r>
    <x v="35"/>
    <x v="18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s v="Самара"/>
    <n v="7944"/>
    <n v="623971.5"/>
    <n v="565363.01599999995"/>
    <n v="64235.456923076919"/>
    <n v="15"/>
    <n v="441"/>
    <n v="368"/>
    <n v="10.366522453955508"/>
    <n v="89.705386075633768"/>
    <n v="41598.1"/>
  </r>
  <r>
    <x v="1"/>
    <s v="Волгоград"/>
    <n v="73147.5"/>
    <n v="6288246"/>
    <n v="4798265.1129999999"/>
    <n v="123081.63515384615"/>
    <n v="36"/>
    <n v="4923"/>
    <n v="4560"/>
    <n v="31.052491930118165"/>
    <n v="98.04267143566193"/>
    <n v="174673.5"/>
  </r>
  <r>
    <x v="2"/>
    <s v="Самара"/>
    <n v="10029"/>
    <n v="787101"/>
    <n v="707654.63099999994"/>
    <n v="112379.26539999999"/>
    <n v="15"/>
    <n v="490"/>
    <n v="409"/>
    <n v="11.226715055581975"/>
    <n v="85.722383099500561"/>
    <n v="52473.4"/>
  </r>
  <r>
    <x v="1"/>
    <s v="Екатеринбург"/>
    <n v="81826.5"/>
    <n v="7163644.5"/>
    <n v="5366333.7130000005"/>
    <n v="145122.77781538462"/>
    <n v="31"/>
    <n v="5465"/>
    <n v="5096"/>
    <n v="33.4923410120022"/>
    <n v="97.974176722262186"/>
    <n v="231085.30645161291"/>
  </r>
  <r>
    <x v="3"/>
    <s v="Самара"/>
    <n v="8536.5"/>
    <n v="643944"/>
    <n v="640961.69299999997"/>
    <n v="61475.592307692306"/>
    <n v="15"/>
    <n v="464"/>
    <n v="390"/>
    <n v="0.46528630845962737"/>
    <n v="90.453270422941699"/>
    <n v="42929.599999999999"/>
  </r>
  <r>
    <x v="1"/>
    <s v="Казань"/>
    <n v="32181"/>
    <n v="2863600.5"/>
    <n v="2246478.6170000001"/>
    <n v="140503.93076923076"/>
    <n v="19"/>
    <n v="1846"/>
    <n v="1681"/>
    <n v="27.470632407982539"/>
    <n v="95.093452080021962"/>
    <n v="150715.81578947368"/>
  </r>
  <r>
    <x v="4"/>
    <s v="Кемерово"/>
    <n v="38947.5"/>
    <n v="3395892"/>
    <n v="2740255.2110000001"/>
    <n v="294361.0811230769"/>
    <n v="21"/>
    <n v="2145"/>
    <n v="1947"/>
    <n v="23.926121419936599"/>
    <n v="91.331847976229014"/>
    <n v="161709.14285714287"/>
  </r>
  <r>
    <x v="1"/>
    <s v="Кемерово"/>
    <n v="26940"/>
    <n v="2411587.5"/>
    <n v="1931011.4870000002"/>
    <n v="149032.79178461537"/>
    <n v="18"/>
    <n v="1539"/>
    <n v="1404"/>
    <n v="24.887268472266719"/>
    <n v="93.820137490984052"/>
    <n v="133977.08333333334"/>
  </r>
  <r>
    <x v="5"/>
    <s v="Кемерово"/>
    <n v="31842"/>
    <n v="2771116.5"/>
    <n v="2269371.4459999995"/>
    <n v="328803.84615384613"/>
    <n v="21"/>
    <n v="1860"/>
    <n v="1704"/>
    <n v="22.109428356665795"/>
    <n v="88.134607615600217"/>
    <n v="131957.92857142858"/>
  </r>
  <r>
    <x v="1"/>
    <s v="Краснодар"/>
    <n v="25149"/>
    <n v="2277072"/>
    <n v="1804070.1239999998"/>
    <n v="125553.02143076922"/>
    <n v="18"/>
    <n v="1505"/>
    <n v="1368"/>
    <n v="26.218597032761469"/>
    <n v="94.486207663579847"/>
    <n v="126504"/>
  </r>
  <r>
    <x v="6"/>
    <s v="Кемерово"/>
    <n v="32023.5"/>
    <n v="2882458.5"/>
    <n v="2290967.0389999999"/>
    <n v="246817.75113846152"/>
    <n v="21"/>
    <n v="1874"/>
    <n v="1705"/>
    <n v="25.818418638540706"/>
    <n v="91.437248753504633"/>
    <n v="137259.92857142858"/>
  </r>
  <r>
    <x v="1"/>
    <s v="Москва Восток"/>
    <n v="195705"/>
    <n v="20003263.5"/>
    <n v="14633542.982000001"/>
    <n v="268185.43076923076"/>
    <n v="54"/>
    <n v="12306"/>
    <n v="11532"/>
    <n v="36.694603108796194"/>
    <n v="98.65929161624436"/>
    <n v="370430.80555555556"/>
  </r>
  <r>
    <x v="7"/>
    <s v="Кемерово"/>
    <n v="31147.5"/>
    <n v="2831019"/>
    <n v="2261296.2760000001"/>
    <n v="225845"/>
    <n v="21"/>
    <n v="1735"/>
    <n v="1568"/>
    <n v="25.194519181174289"/>
    <n v="92.022483777042822"/>
    <n v="134810.42857142858"/>
  </r>
  <r>
    <x v="1"/>
    <s v="Москва Запад"/>
    <n v="204637.5"/>
    <n v="21114898.5"/>
    <n v="15426373.358999999"/>
    <n v="255889.23846153845"/>
    <n v="59"/>
    <n v="12943"/>
    <n v="12072"/>
    <n v="36.875323892515681"/>
    <n v="98.788110497137652"/>
    <n v="357879.63559322036"/>
  </r>
  <r>
    <x v="8"/>
    <s v="Кемерово"/>
    <n v="25566"/>
    <n v="2372310"/>
    <n v="1875929.923"/>
    <n v="280340.16570000001"/>
    <n v="20"/>
    <n v="1519"/>
    <n v="1372"/>
    <n v="26.460480794836176"/>
    <n v="88.182819037141016"/>
    <n v="118615.5"/>
  </r>
  <r>
    <x v="1"/>
    <s v="Нижний Новгород"/>
    <n v="23314.5"/>
    <n v="2136817.5"/>
    <n v="1701780.4779999999"/>
    <n v="141999.40078461537"/>
    <n v="17"/>
    <n v="1439"/>
    <n v="1265"/>
    <n v="25.563639236905157"/>
    <n v="93.354631325107761"/>
    <n v="125695.14705882352"/>
  </r>
  <r>
    <x v="9"/>
    <s v="Кемерово"/>
    <n v="29319"/>
    <n v="2623480.5"/>
    <n v="2115481.9889999996"/>
    <n v="139204.6"/>
    <n v="18"/>
    <n v="1684"/>
    <n v="1528"/>
    <n v="24.013369702104352"/>
    <n v="94.693896142929219"/>
    <n v="145748.91666666666"/>
  </r>
  <r>
    <x v="1"/>
    <s v="Новосибирск"/>
    <n v="12541.5"/>
    <n v="992541"/>
    <n v="874678.696"/>
    <n v="83886.676923076913"/>
    <n v="15"/>
    <n v="636"/>
    <n v="547"/>
    <n v="13.474925654299918"/>
    <n v="91.548291010338431"/>
    <n v="66169.399999999994"/>
  </r>
  <r>
    <x v="10"/>
    <s v="Кемерово"/>
    <n v="29031"/>
    <n v="2711247"/>
    <n v="2165434.9249999998"/>
    <n v="185484.16923076924"/>
    <n v="18"/>
    <n v="1708"/>
    <n v="1534"/>
    <n v="25.205655856871349"/>
    <n v="93.158713712517908"/>
    <n v="150624.83333333334"/>
  </r>
  <r>
    <x v="1"/>
    <s v="Пермь"/>
    <n v="13303.5"/>
    <n v="1102887"/>
    <n v="914116.79200000002"/>
    <n v="173095.92049999998"/>
    <n v="15"/>
    <n v="780"/>
    <n v="690"/>
    <n v="20.650556871074301"/>
    <n v="84.3051989460389"/>
    <n v="73525.8"/>
  </r>
  <r>
    <x v="11"/>
    <s v="Кемерово"/>
    <n v="33423"/>
    <n v="2970330"/>
    <n v="2395998.3769999999"/>
    <n v="259067.63954615386"/>
    <n v="20"/>
    <n v="2044"/>
    <n v="1863"/>
    <n v="23.970451253773959"/>
    <n v="91.278152947781749"/>
    <n v="148516.5"/>
  </r>
  <r>
    <x v="1"/>
    <s v="Санкт-Петербург Север"/>
    <n v="376060.5"/>
    <n v="39918028.5"/>
    <n v="29154014.884"/>
    <n v="611904.23352307687"/>
    <n v="125"/>
    <n v="20914"/>
    <n v="19479"/>
    <n v="36.921205051272004"/>
    <n v="98.467098059406723"/>
    <n v="319344.228"/>
  </r>
  <r>
    <x v="12"/>
    <s v="Кемерово"/>
    <n v="32487"/>
    <n v="3031254"/>
    <n v="2397503.37"/>
    <n v="232079.84750769229"/>
    <n v="18"/>
    <n v="1826"/>
    <n v="1633"/>
    <n v="26.433774314152469"/>
    <n v="92.343767711063066"/>
    <n v="168403"/>
  </r>
  <r>
    <x v="1"/>
    <s v="Санкт-Петербург Юг"/>
    <n v="286002"/>
    <n v="29159032.5"/>
    <n v="21437602.310000002"/>
    <n v="637711.59372307686"/>
    <n v="128"/>
    <n v="16450"/>
    <n v="15320"/>
    <n v="36.018161351925912"/>
    <n v="97.812987815274468"/>
    <n v="227804.94140625"/>
  </r>
  <r>
    <x v="13"/>
    <s v="Кемерово"/>
    <n v="28219.5"/>
    <n v="2595778.5"/>
    <n v="2050101.9780000001"/>
    <n v="309760.33573076921"/>
    <n v="21"/>
    <n v="1656"/>
    <n v="1516"/>
    <n v="26.617042852294631"/>
    <n v="88.066765491324887"/>
    <n v="123608.5"/>
  </r>
  <r>
    <x v="1"/>
    <s v="Тольятти"/>
    <n v="12331.5"/>
    <n v="869983.5"/>
    <n v="896773.32399999991"/>
    <n v="51681.038461538461"/>
    <n v="10"/>
    <n v="580"/>
    <n v="506"/>
    <n v="-2.987357371482195"/>
    <n v="94.059538087614484"/>
    <n v="86998.35"/>
  </r>
  <r>
    <x v="14"/>
    <s v="Кемерово"/>
    <n v="31272"/>
    <n v="2744382"/>
    <n v="2257728.2139999997"/>
    <n v="301623.79230769229"/>
    <n v="21"/>
    <n v="1787"/>
    <n v="1626"/>
    <n v="21.555020794013092"/>
    <n v="89.009409320288057"/>
    <n v="130684.85714285714"/>
  </r>
  <r>
    <x v="9"/>
    <s v="Волгоград"/>
    <n v="74707.5"/>
    <n v="6454458"/>
    <n v="4968152.9469999997"/>
    <n v="118941.29398461539"/>
    <n v="36"/>
    <n v="4937"/>
    <n v="4561"/>
    <n v="29.916652503572784"/>
    <n v="98.157222589648654"/>
    <n v="179290.5"/>
  </r>
  <r>
    <x v="15"/>
    <s v="Кемерово"/>
    <n v="34077"/>
    <n v="2929330.5"/>
    <n v="2389543.5279999999"/>
    <n v="459604.90796153841"/>
    <n v="21"/>
    <n v="1921"/>
    <n v="1767"/>
    <n v="22.589543386631295"/>
    <n v="84.310240583589362"/>
    <n v="139491.92857142858"/>
  </r>
  <r>
    <x v="9"/>
    <s v="Екатеринбург"/>
    <n v="79527"/>
    <n v="7180498.5"/>
    <n v="5432087.9790000003"/>
    <n v="172769.19230769231"/>
    <n v="31"/>
    <n v="5378"/>
    <n v="4985"/>
    <n v="32.186712140142227"/>
    <n v="97.593910892012687"/>
    <n v="231628.98387096773"/>
  </r>
  <r>
    <x v="16"/>
    <s v="Кемерово"/>
    <n v="31566"/>
    <n v="2906763"/>
    <n v="2323003.267"/>
    <n v="287619.52953846153"/>
    <n v="20"/>
    <n v="1773"/>
    <n v="1604"/>
    <n v="25.12952699175003"/>
    <n v="90.105160636128176"/>
    <n v="145338.15"/>
  </r>
  <r>
    <x v="9"/>
    <s v="Казань"/>
    <n v="29142"/>
    <n v="2627595"/>
    <n v="2033299.2799999998"/>
    <n v="202681.39594615382"/>
    <n v="19"/>
    <n v="1676"/>
    <n v="1516"/>
    <n v="29.228147860259917"/>
    <n v="92.286429379483749"/>
    <n v="138294.47368421053"/>
  </r>
  <r>
    <x v="17"/>
    <s v="Кемерово"/>
    <n v="29241"/>
    <n v="2629782"/>
    <n v="2071714.7239999999"/>
    <n v="361201.8010384615"/>
    <n v="21"/>
    <n v="1698"/>
    <n v="1554"/>
    <n v="26.937457630387534"/>
    <n v="86.264952720854353"/>
    <n v="125227.71428571429"/>
  </r>
  <r>
    <x v="9"/>
    <s v="Краснодар"/>
    <n v="25816.5"/>
    <n v="2360914.5"/>
    <n v="1868643.6719999998"/>
    <n v="137636.84266153845"/>
    <n v="18"/>
    <n v="1599"/>
    <n v="1450"/>
    <n v="26.343750570333469"/>
    <n v="94.170189447286688"/>
    <n v="131161.91666666666"/>
  </r>
  <r>
    <x v="18"/>
    <s v="Кемерово"/>
    <n v="26082"/>
    <n v="2434914"/>
    <n v="1925475.1139999998"/>
    <n v="247646.60936153846"/>
    <n v="20"/>
    <n v="1520"/>
    <n v="1373"/>
    <n v="26.457827592572052"/>
    <n v="89.829348824577025"/>
    <n v="121745.7"/>
  </r>
  <r>
    <x v="9"/>
    <s v="Москва Восток"/>
    <n v="203209.5"/>
    <n v="20871391.5"/>
    <n v="15206983.089"/>
    <n v="284467.66153846157"/>
    <n v="54"/>
    <n v="12747"/>
    <n v="11884"/>
    <n v="37.248732229454248"/>
    <n v="98.637045059796506"/>
    <n v="386507.25"/>
  </r>
  <r>
    <x v="19"/>
    <s v="Кемерово"/>
    <n v="32511"/>
    <n v="2938623"/>
    <n v="2406562.0579999997"/>
    <n v="306098.4769230769"/>
    <n v="20"/>
    <n v="1784"/>
    <n v="1632"/>
    <n v="22.108756357697064"/>
    <n v="89.583608481827142"/>
    <n v="146931.15"/>
  </r>
  <r>
    <x v="9"/>
    <s v="Москва Запад"/>
    <n v="208351.5"/>
    <n v="21615333"/>
    <n v="15729720.814999998"/>
    <n v="273156.71999999997"/>
    <n v="59"/>
    <n v="13186"/>
    <n v="12251"/>
    <n v="37.417143344257148"/>
    <n v="98.736282619379494"/>
    <n v="366361.57627118647"/>
  </r>
  <r>
    <x v="20"/>
    <s v="Кемерово"/>
    <n v="42703.5"/>
    <n v="3628726.5"/>
    <n v="3056063.7349999999"/>
    <n v="223670.01693846151"/>
    <n v="21"/>
    <n v="2340"/>
    <n v="2146"/>
    <n v="18.738574017338031"/>
    <n v="93.836129095470227"/>
    <n v="172796.5"/>
  </r>
  <r>
    <x v="9"/>
    <s v="Нижний Новгород"/>
    <n v="25917"/>
    <n v="2397588"/>
    <n v="1937222.0459999999"/>
    <n v="159472.57584615384"/>
    <n v="18"/>
    <n v="1534"/>
    <n v="1369"/>
    <n v="23.764232652140702"/>
    <n v="93.3486247075747"/>
    <n v="133199.33333333334"/>
  </r>
  <r>
    <x v="21"/>
    <s v="Кемерово"/>
    <n v="35592"/>
    <n v="3176580"/>
    <n v="2540760.0409999997"/>
    <n v="351098.05384615384"/>
    <n v="20"/>
    <n v="2087"/>
    <n v="1914"/>
    <n v="25.024793712898301"/>
    <n v="88.947293823981951"/>
    <n v="158829"/>
  </r>
  <r>
    <x v="9"/>
    <s v="Новосибирск"/>
    <n v="12250.5"/>
    <n v="981519"/>
    <n v="867080.68200000003"/>
    <n v="102160.21538461538"/>
    <n v="15"/>
    <n v="659"/>
    <n v="575"/>
    <n v="13.198116435489906"/>
    <n v="89.591621213179224"/>
    <n v="65434.6"/>
  </r>
  <r>
    <x v="22"/>
    <s v="Кемерово"/>
    <n v="30445.5"/>
    <n v="2817196.5"/>
    <n v="2244503.1999999997"/>
    <n v="203231.46096923074"/>
    <n v="19"/>
    <n v="1712"/>
    <n v="1552"/>
    <n v="25.515370171893732"/>
    <n v="92.786038852127263"/>
    <n v="148273.5"/>
  </r>
  <r>
    <x v="9"/>
    <s v="Пермь"/>
    <n v="13014"/>
    <n v="1115992.5"/>
    <n v="928035.23599999992"/>
    <n v="185811.06153846154"/>
    <n v="15"/>
    <n v="786"/>
    <n v="695"/>
    <n v="20.253246504963535"/>
    <n v="83.350151408861478"/>
    <n v="74399.5"/>
  </r>
  <r>
    <x v="23"/>
    <s v="Кемерово"/>
    <n v="36619.5"/>
    <n v="3312967.5"/>
    <n v="2647972.3429999999"/>
    <n v="371661.65384615387"/>
    <n v="21"/>
    <n v="2016"/>
    <n v="1846"/>
    <n v="25.113372454887461"/>
    <n v="88.781608819097869"/>
    <n v="157760.35714285713"/>
  </r>
  <r>
    <x v="9"/>
    <s v="Санкт-Петербург Север"/>
    <n v="387220.5"/>
    <n v="41559384"/>
    <n v="30476170.214999996"/>
    <n v="642893.56656923075"/>
    <n v="125"/>
    <n v="21863"/>
    <n v="20160"/>
    <n v="36.366819409431514"/>
    <n v="98.453072435892622"/>
    <n v="332475.07199999999"/>
  </r>
  <r>
    <x v="24"/>
    <s v="Кемерово"/>
    <n v="29409"/>
    <n v="2645160"/>
    <n v="2133443.3049999997"/>
    <n v="355537.44449230767"/>
    <n v="21"/>
    <n v="1646"/>
    <n v="1492"/>
    <n v="23.98548364518177"/>
    <n v="86.55894371258043"/>
    <n v="125960"/>
  </r>
  <r>
    <x v="9"/>
    <s v="Санкт-Петербург Юг"/>
    <n v="298059"/>
    <n v="30869287.5"/>
    <n v="22717731.617999997"/>
    <n v="661329.17833846144"/>
    <n v="128"/>
    <n v="17368"/>
    <n v="16077"/>
    <n v="35.881909422423405"/>
    <n v="97.857646768366578"/>
    <n v="241166.30859375"/>
  </r>
  <r>
    <x v="25"/>
    <s v="Кемерово"/>
    <n v="27018"/>
    <n v="2472213"/>
    <n v="2000889.9870000002"/>
    <n v="283287.86923076923"/>
    <n v="21"/>
    <n v="1542"/>
    <n v="1405"/>
    <n v="23.555668530615709"/>
    <n v="88.541122094626587"/>
    <n v="117724.42857142857"/>
  </r>
  <r>
    <x v="9"/>
    <s v="Тольятти"/>
    <n v="10840.5"/>
    <n v="797919"/>
    <n v="783753.29499999993"/>
    <n v="58214.93076923077"/>
    <n v="10"/>
    <n v="502"/>
    <n v="433"/>
    <n v="1.8074188766249559"/>
    <n v="92.70415533791892"/>
    <n v="79791.899999999994"/>
  </r>
  <r>
    <x v="26"/>
    <s v="Кемерово"/>
    <n v="34303.5"/>
    <n v="2924746.5"/>
    <n v="2399312.9350000001"/>
    <n v="282325.24615384615"/>
    <n v="20"/>
    <n v="1999"/>
    <n v="1829"/>
    <n v="21.899334485936905"/>
    <n v="90.34701824059465"/>
    <n v="146237.32500000001"/>
  </r>
  <r>
    <x v="22"/>
    <s v="Волгоград"/>
    <n v="78235.5"/>
    <n v="6819594"/>
    <n v="5260171.5349999992"/>
    <n v="70931.816676923074"/>
    <n v="36"/>
    <n v="5143"/>
    <n v="4715"/>
    <n v="29.645848136775658"/>
    <n v="98.959882117954194"/>
    <n v="189433.16666666666"/>
  </r>
  <r>
    <x v="0"/>
    <s v="Кемерово"/>
    <n v="36999"/>
    <n v="3473895"/>
    <n v="2757933.63"/>
    <n v="112971.77692307692"/>
    <n v="21"/>
    <n v="2271"/>
    <n v="2085"/>
    <n v="25.960065253637023"/>
    <n v="96.747979518002808"/>
    <n v="165423.57142857142"/>
  </r>
  <r>
    <x v="22"/>
    <s v="Екатеринбург"/>
    <n v="77565"/>
    <n v="7023727.5"/>
    <n v="5349682.4849999994"/>
    <n v="31578.207692307689"/>
    <n v="31"/>
    <n v="5120"/>
    <n v="4737"/>
    <n v="31.292418189189053"/>
    <n v="99.550406707943779"/>
    <n v="226571.85483870967"/>
  </r>
  <r>
    <x v="2"/>
    <s v="Кемерово"/>
    <n v="44001"/>
    <n v="3921784.5"/>
    <n v="3132604.841"/>
    <n v="242715.26253846151"/>
    <n v="20"/>
    <n v="2597"/>
    <n v="2376"/>
    <n v="25.192442042836007"/>
    <n v="93.811101488660029"/>
    <n v="196089.22500000001"/>
  </r>
  <r>
    <x v="22"/>
    <s v="Казань"/>
    <n v="31231.5"/>
    <n v="2853310.5"/>
    <n v="2211817.6569999997"/>
    <n v="63441.684615384613"/>
    <n v="20"/>
    <n v="1756"/>
    <n v="1586"/>
    <n v="29.002971423516421"/>
    <n v="97.776558681034373"/>
    <n v="142665.52499999999"/>
  </r>
  <r>
    <x v="3"/>
    <s v="Кемерово"/>
    <n v="30982.5"/>
    <n v="2827773"/>
    <n v="2232253.034"/>
    <n v="343211.54262307688"/>
    <n v="20"/>
    <n v="1886"/>
    <n v="1736"/>
    <n v="26.677977672310782"/>
    <n v="87.862832602791059"/>
    <n v="141388.65"/>
  </r>
  <r>
    <x v="4"/>
    <s v="Екатеринбург"/>
    <n v="88063.5"/>
    <n v="7583758.5"/>
    <n v="5779076.7979999995"/>
    <n v="152384.93586153846"/>
    <n v="31"/>
    <n v="5593"/>
    <n v="5177"/>
    <n v="31.227854639768026"/>
    <n v="97.990640974900003"/>
    <n v="244637.37096774194"/>
  </r>
  <r>
    <x v="22"/>
    <s v="Краснодар"/>
    <n v="27883.5"/>
    <n v="2560080"/>
    <n v="2016381.645"/>
    <n v="41912.707692307689"/>
    <n v="19"/>
    <n v="1662"/>
    <n v="1506"/>
    <n v="26.964059921305221"/>
    <n v="98.362836017143678"/>
    <n v="134741.05263157896"/>
  </r>
  <r>
    <x v="5"/>
    <s v="Екатеринбург"/>
    <n v="84024"/>
    <n v="6815511"/>
    <n v="5426339.5819999995"/>
    <n v="195070.25003076921"/>
    <n v="31"/>
    <n v="5389"/>
    <n v="5024"/>
    <n v="25.600524939649837"/>
    <n v="97.137848504231457"/>
    <n v="219855.19354838709"/>
  </r>
  <r>
    <x v="22"/>
    <s v="Москва Восток"/>
    <n v="206038.5"/>
    <n v="21740460"/>
    <n v="15789926.042999998"/>
    <n v="115102.03846153845"/>
    <n v="54"/>
    <n v="12817"/>
    <n v="11865"/>
    <n v="37.685635390534316"/>
    <n v="99.47056300344363"/>
    <n v="402601.11111111112"/>
  </r>
  <r>
    <x v="6"/>
    <s v="Екатеринбург"/>
    <n v="78057"/>
    <n v="6774946.5"/>
    <n v="5115462.4009999996"/>
    <n v="61149.515384615377"/>
    <n v="31"/>
    <n v="5206"/>
    <n v="4843"/>
    <n v="32.440549239020797"/>
    <n v="99.097416999756149"/>
    <n v="218546.66129032258"/>
  </r>
  <r>
    <x v="22"/>
    <s v="Москва Запад"/>
    <n v="214386"/>
    <n v="22530000"/>
    <n v="16370527.077"/>
    <n v="115618.05384615384"/>
    <n v="59"/>
    <n v="13251"/>
    <n v="12255"/>
    <n v="37.625379403048285"/>
    <n v="99.486826214619811"/>
    <n v="381864.40677966102"/>
  </r>
  <r>
    <x v="7"/>
    <s v="Екатеринбург"/>
    <n v="69720"/>
    <n v="6264933"/>
    <n v="4726931.9569999995"/>
    <n v="294634.35530769231"/>
    <n v="31"/>
    <n v="4556"/>
    <n v="4220"/>
    <n v="32.536982909652671"/>
    <n v="95.297086891309249"/>
    <n v="202094.61290322582"/>
  </r>
  <r>
    <x v="22"/>
    <s v="Нижний Новгород"/>
    <n v="24211.5"/>
    <n v="2267664"/>
    <n v="1801564.392"/>
    <n v="97090.63692307692"/>
    <n v="19"/>
    <n v="1499"/>
    <n v="1322"/>
    <n v="25.871937193572155"/>
    <n v="95.718473419206845"/>
    <n v="119350.73684210527"/>
  </r>
  <r>
    <x v="8"/>
    <s v="Екатеринбург"/>
    <n v="72928.5"/>
    <n v="6642249"/>
    <n v="4993791.9560000002"/>
    <n v="215294.37692307692"/>
    <n v="31"/>
    <n v="4968"/>
    <n v="4596"/>
    <n v="33.010126543605651"/>
    <n v="96.758712645023138"/>
    <n v="214266.09677419355"/>
  </r>
  <r>
    <x v="22"/>
    <s v="Новосибирск"/>
    <n v="11976"/>
    <n v="1004511"/>
    <n v="861334.61399999994"/>
    <n v="20847.353846153845"/>
    <n v="15"/>
    <n v="644"/>
    <n v="550"/>
    <n v="16.622620718224155"/>
    <n v="97.924626624680684"/>
    <n v="66967.399999999994"/>
  </r>
  <r>
    <x v="22"/>
    <s v="Пермь"/>
    <n v="12753"/>
    <n v="1103068.5"/>
    <n v="904501.45600000001"/>
    <n v="58978.558669230762"/>
    <n v="15"/>
    <n v="791"/>
    <n v="691"/>
    <n v="21.953203356700843"/>
    <n v="94.653227912026253"/>
    <n v="73537.899999999994"/>
  </r>
  <r>
    <x v="10"/>
    <s v="Екатеринбург"/>
    <n v="60463.5"/>
    <n v="5554192.5"/>
    <n v="4218316.0290000001"/>
    <n v="244262.12107692307"/>
    <n v="31"/>
    <n v="4157"/>
    <n v="3823"/>
    <n v="31.66847770096269"/>
    <n v="95.60220282107754"/>
    <n v="179167.5"/>
  </r>
  <r>
    <x v="22"/>
    <s v="Ростов-на-Дону"/>
    <n v="4285.5"/>
    <n v="404691"/>
    <n v="333054.54800000001"/>
    <n v="11494.630769230769"/>
    <n v="15"/>
    <n v="262"/>
    <n v="195"/>
    <n v="21.508924718241644"/>
    <n v="97.159652483195629"/>
    <n v="26979.4"/>
  </r>
  <r>
    <x v="11"/>
    <s v="Екатеринбург"/>
    <n v="79975.5"/>
    <n v="6676459.5"/>
    <n v="5083946.1689999998"/>
    <n v="141931.13193076922"/>
    <n v="31"/>
    <n v="5493"/>
    <n v="5119"/>
    <n v="31.324354705219935"/>
    <n v="97.874155726837415"/>
    <n v="215369.66129032258"/>
  </r>
  <r>
    <x v="22"/>
    <s v="Санкт-Петербург Север"/>
    <n v="401580"/>
    <n v="43028734.5"/>
    <n v="31156525.939999998"/>
    <n v="343786.08461538458"/>
    <n v="125"/>
    <n v="22368"/>
    <n v="20625"/>
    <n v="38.105046059573624"/>
    <n v="99.201031383771266"/>
    <n v="344229.87599999999"/>
  </r>
  <r>
    <x v="12"/>
    <s v="Екатеринбург"/>
    <n v="97534.5"/>
    <n v="8893024.5"/>
    <n v="6855177.2400000002"/>
    <n v="185180.38007692309"/>
    <n v="31"/>
    <n v="6118"/>
    <n v="5564"/>
    <n v="29.72712723033839"/>
    <n v="97.917689532094258"/>
    <n v="286871.75806451612"/>
  </r>
  <r>
    <x v="22"/>
    <s v="Санкт-Петербург Юг"/>
    <n v="311131.5"/>
    <n v="32418879"/>
    <n v="23595019.660999998"/>
    <n v="265444.33165384614"/>
    <n v="129"/>
    <n v="18042"/>
    <n v="16631"/>
    <n v="37.39712645200666"/>
    <n v="99.18120447146292"/>
    <n v="251309.13953488372"/>
  </r>
  <r>
    <x v="13"/>
    <s v="Екатеринбург"/>
    <n v="71520"/>
    <n v="6398361"/>
    <n v="4793096.1439999994"/>
    <n v="181432.06769230767"/>
    <n v="31"/>
    <n v="4800"/>
    <n v="4470"/>
    <n v="33.491188321132931"/>
    <n v="97.164397762297128"/>
    <n v="206398.74193548388"/>
  </r>
  <r>
    <x v="22"/>
    <s v="Тольятти"/>
    <n v="8934"/>
    <n v="716196"/>
    <n v="663415.49699999997"/>
    <n v="24274.438461538462"/>
    <n v="10"/>
    <n v="448"/>
    <n v="376"/>
    <n v="7.9558742957733521"/>
    <n v="96.610643111447374"/>
    <n v="71619.600000000006"/>
  </r>
  <r>
    <x v="14"/>
    <s v="Екатеринбург"/>
    <n v="79485"/>
    <n v="6633847.5"/>
    <n v="5212858.58"/>
    <n v="120955.33846153846"/>
    <n v="31"/>
    <n v="5207"/>
    <n v="4868"/>
    <n v="27.2593030904744"/>
    <n v="98.17669401562911"/>
    <n v="213995.0806451613"/>
  </r>
  <r>
    <x v="12"/>
    <s v="Волгоград"/>
    <n v="82228.5"/>
    <n v="7032225"/>
    <n v="5546127.1919999998"/>
    <n v="196859.98644615384"/>
    <n v="36"/>
    <n v="5457"/>
    <n v="4916"/>
    <n v="26.795234882885826"/>
    <n v="97.200601709328794"/>
    <n v="195339.58333333334"/>
  </r>
  <r>
    <x v="15"/>
    <s v="Екатеринбург"/>
    <n v="93313.5"/>
    <n v="7247575.5"/>
    <n v="5922822.6779999994"/>
    <n v="714758.2"/>
    <n v="31"/>
    <n v="5698"/>
    <n v="5258"/>
    <n v="22.366916823640903"/>
    <n v="90.137968207437098"/>
    <n v="233792.75806451612"/>
  </r>
  <r>
    <x v="16"/>
    <s v="Екатеринбург"/>
    <n v="76585.5"/>
    <n v="6921316.5"/>
    <n v="5290094.2719999999"/>
    <n v="386033.17544615385"/>
    <n v="31"/>
    <n v="5188"/>
    <n v="4800"/>
    <n v="30.835409429921029"/>
    <n v="94.422546990212723"/>
    <n v="223268.27419354839"/>
  </r>
  <r>
    <x v="12"/>
    <s v="Казань"/>
    <n v="46620"/>
    <n v="4293241.5"/>
    <n v="3389723.9589999998"/>
    <n v="329717.03827692306"/>
    <n v="20"/>
    <n v="2468"/>
    <n v="2221"/>
    <n v="26.65460526958503"/>
    <n v="92.320091048292468"/>
    <n v="214662.07500000001"/>
  </r>
  <r>
    <x v="17"/>
    <s v="Екатеринбург"/>
    <n v="78846"/>
    <n v="6993952.5"/>
    <n v="5288518.7799999993"/>
    <n v="227969.01538461537"/>
    <n v="31"/>
    <n v="5251"/>
    <n v="4853"/>
    <n v="32.24785220484744"/>
    <n v="96.740483791037818"/>
    <n v="225611.37096774194"/>
  </r>
  <r>
    <x v="12"/>
    <s v="Краснодар"/>
    <n v="35190"/>
    <n v="3168510"/>
    <n v="2533138.7200000002"/>
    <n v="102615.49999999999"/>
    <n v="19"/>
    <n v="1987"/>
    <n v="1791"/>
    <n v="25.082372117386438"/>
    <n v="96.761395734903786"/>
    <n v="166763.68421052632"/>
  </r>
  <r>
    <x v="18"/>
    <s v="Екатеринбург"/>
    <n v="77263.5"/>
    <n v="7013670"/>
    <n v="5282661.8549999995"/>
    <n v="161473.07692307691"/>
    <n v="31"/>
    <n v="5155"/>
    <n v="4762"/>
    <n v="32.767725675297847"/>
    <n v="97.697737747526233"/>
    <n v="226247.4193548387"/>
  </r>
  <r>
    <x v="12"/>
    <s v="Москва Восток"/>
    <n v="226540.5"/>
    <n v="23953536"/>
    <n v="17342946.796999998"/>
    <n v="380499.56092307693"/>
    <n v="54"/>
    <n v="14205"/>
    <n v="13026"/>
    <n v="38.11687414127055"/>
    <n v="98.411509845882136"/>
    <n v="443584"/>
  </r>
  <r>
    <x v="19"/>
    <s v="Екатеринбург"/>
    <n v="68994"/>
    <n v="6168657"/>
    <n v="4695811.3490000004"/>
    <n v="157384.1788307692"/>
    <n v="31"/>
    <n v="4709"/>
    <n v="4348"/>
    <n v="31.365094155957745"/>
    <n v="97.448647593296741"/>
    <n v="198988.93548387097"/>
  </r>
  <r>
    <x v="12"/>
    <s v="Москва Запад"/>
    <n v="239409"/>
    <n v="25413351"/>
    <n v="18463277.771000002"/>
    <n v="369443.39999999997"/>
    <n v="59"/>
    <n v="15222"/>
    <n v="13873"/>
    <n v="37.642683575482877"/>
    <n v="98.546262553096611"/>
    <n v="430734.76271186443"/>
  </r>
  <r>
    <x v="20"/>
    <s v="Екатеринбург"/>
    <n v="102889.5"/>
    <n v="8089143"/>
    <n v="6673236.3720000004"/>
    <n v="127223.84583076923"/>
    <n v="31"/>
    <n v="6276"/>
    <n v="5801"/>
    <n v="21.217690324007595"/>
    <n v="98.427227138514311"/>
    <n v="260940.09677419355"/>
  </r>
  <r>
    <x v="12"/>
    <s v="Нижний Новгород"/>
    <n v="25792.5"/>
    <n v="2374356"/>
    <n v="1915101.034"/>
    <n v="277477.31932307692"/>
    <n v="19"/>
    <n v="1497"/>
    <n v="1291"/>
    <n v="23.980717353630755"/>
    <n v="88.313575583312826"/>
    <n v="124966.10526315789"/>
  </r>
  <r>
    <x v="21"/>
    <s v="Екатеринбург"/>
    <n v="76999.5"/>
    <n v="6645603"/>
    <n v="5032216.1889999993"/>
    <n v="100883.95384615385"/>
    <n v="31"/>
    <n v="5210"/>
    <n v="4841"/>
    <n v="32.06115855131042"/>
    <n v="98.481944319482324"/>
    <n v="214374.29032258064"/>
  </r>
  <r>
    <x v="12"/>
    <s v="Новосибирск"/>
    <n v="13644"/>
    <n v="1134444"/>
    <n v="971710.87099999993"/>
    <n v="291527.8831384615"/>
    <n v="15"/>
    <n v="721"/>
    <n v="625"/>
    <n v="16.747073008715994"/>
    <n v="74.302135395095618"/>
    <n v="75629.600000000006"/>
  </r>
  <r>
    <x v="12"/>
    <s v="Пермь"/>
    <n v="17113.5"/>
    <n v="1465842"/>
    <n v="1193019.642"/>
    <n v="272484.63076923077"/>
    <n v="15"/>
    <n v="996"/>
    <n v="888"/>
    <n v="22.868220136144245"/>
    <n v="81.411050388157065"/>
    <n v="97722.8"/>
  </r>
  <r>
    <x v="23"/>
    <s v="Екатеринбург"/>
    <n v="84132"/>
    <n v="7483194"/>
    <n v="5637882.125"/>
    <n v="126673.26923076922"/>
    <n v="31"/>
    <n v="5495"/>
    <n v="5093"/>
    <n v="32.730586310369162"/>
    <n v="98.307229917722722"/>
    <n v="241393.35483870967"/>
  </r>
  <r>
    <x v="12"/>
    <s v="Ростов-на-Дону"/>
    <n v="5446.5"/>
    <n v="505572"/>
    <n v="422390.908"/>
    <n v="42729.218369230766"/>
    <n v="15"/>
    <n v="294"/>
    <n v="225"/>
    <n v="19.692917253796573"/>
    <n v="91.548341607282296"/>
    <n v="33704.800000000003"/>
  </r>
  <r>
    <x v="24"/>
    <s v="Екатеринбург"/>
    <n v="69544.5"/>
    <n v="6293776.5"/>
    <n v="4773839.9380000001"/>
    <n v="201777.4038153846"/>
    <n v="31"/>
    <n v="4635"/>
    <n v="4266"/>
    <n v="31.838867279592481"/>
    <n v="96.794017013229109"/>
    <n v="203025.04838709679"/>
  </r>
  <r>
    <x v="12"/>
    <s v="Санкт-Петербург Север"/>
    <n v="372504"/>
    <n v="40077193.5"/>
    <n v="29141359.438000001"/>
    <n v="848425.41843846149"/>
    <n v="125"/>
    <n v="20602"/>
    <n v="18845"/>
    <n v="37.526849374568968"/>
    <n v="97.883021877670984"/>
    <n v="320617.54800000001"/>
  </r>
  <r>
    <x v="25"/>
    <s v="Екатеринбург"/>
    <n v="73204.5"/>
    <n v="6591883.5"/>
    <n v="5001227.6710000001"/>
    <n v="184167.76355384616"/>
    <n v="31"/>
    <n v="4903"/>
    <n v="4527"/>
    <n v="31.805307289318961"/>
    <n v="97.206143531604482"/>
    <n v="212641.40322580645"/>
  </r>
  <r>
    <x v="12"/>
    <s v="Санкт-Петербург Юг"/>
    <n v="296149.5"/>
    <n v="31053316.5"/>
    <n v="22737807.546999998"/>
    <n v="896375.16923076916"/>
    <n v="129"/>
    <n v="17002"/>
    <n v="15570"/>
    <n v="36.571287428708757"/>
    <n v="97.11343176748683"/>
    <n v="240723.38372093023"/>
  </r>
  <r>
    <x v="26"/>
    <s v="Екатеринбург"/>
    <n v="76663.5"/>
    <n v="6451032"/>
    <n v="5048965.7960000001"/>
    <n v="94608.146153846144"/>
    <n v="31"/>
    <n v="5035"/>
    <n v="4683"/>
    <n v="27.769374177792507"/>
    <n v="98.533441685704773"/>
    <n v="208097.80645161291"/>
  </r>
  <r>
    <x v="12"/>
    <s v="Тольятти"/>
    <n v="11619"/>
    <n v="891139.5"/>
    <n v="829782.37600000005"/>
    <n v="121759.66210769229"/>
    <n v="10"/>
    <n v="554"/>
    <n v="472"/>
    <n v="7.3943633625691705"/>
    <n v="86.336632804662756"/>
    <n v="89113.95"/>
  </r>
  <r>
    <x v="4"/>
    <s v="Тольятти"/>
    <n v="14265"/>
    <n v="1130506.5"/>
    <n v="1024403.9859999999"/>
    <n v="72626.813907692311"/>
    <n v="10"/>
    <n v="760"/>
    <n v="672"/>
    <n v="10.357487421959338"/>
    <n v="93.575727878814291"/>
    <n v="113050.65"/>
  </r>
  <r>
    <x v="10"/>
    <s v="Волгоград"/>
    <n v="46216.5"/>
    <n v="4118251.5"/>
    <n v="3133704.9279999998"/>
    <n v="179531.89196153847"/>
    <n v="36"/>
    <n v="3442"/>
    <n v="3147"/>
    <n v="31.417973121941628"/>
    <n v="95.640579698409908"/>
    <n v="114395.875"/>
  </r>
  <r>
    <x v="5"/>
    <s v="Тольятти"/>
    <n v="11526"/>
    <n v="938764.5"/>
    <n v="820018.375"/>
    <n v="77816.215384615381"/>
    <n v="10"/>
    <n v="649"/>
    <n v="568"/>
    <n v="14.480910260090207"/>
    <n v="91.710784186596811"/>
    <n v="93876.45"/>
  </r>
  <r>
    <x v="6"/>
    <s v="Тольятти"/>
    <n v="10402.5"/>
    <n v="843727.5"/>
    <n v="729677.51899999997"/>
    <n v="140731.96461538461"/>
    <n v="10"/>
    <n v="591"/>
    <n v="513"/>
    <n v="15.630189779767633"/>
    <n v="83.320211251217415"/>
    <n v="84372.75"/>
  </r>
  <r>
    <x v="10"/>
    <s v="Казань"/>
    <n v="26428.5"/>
    <n v="2470465.5"/>
    <n v="1911613.1440000001"/>
    <n v="187667.93086153845"/>
    <n v="20"/>
    <n v="1613"/>
    <n v="1457"/>
    <n v="29.234594758572129"/>
    <n v="92.403539702880352"/>
    <n v="123523.27499999999"/>
  </r>
  <r>
    <x v="7"/>
    <s v="Тольятти"/>
    <n v="13216.5"/>
    <n v="1046400"/>
    <n v="937716.15799999994"/>
    <n v="61387.776923076919"/>
    <n v="10"/>
    <n v="644"/>
    <n v="559"/>
    <n v="11.590270794928552"/>
    <n v="94.133431104446004"/>
    <n v="104640"/>
  </r>
  <r>
    <x v="8"/>
    <s v="Тольятти"/>
    <n v="9130.5"/>
    <n v="728890.5"/>
    <n v="644150.51899999997"/>
    <n v="98026.490369230756"/>
    <n v="10"/>
    <n v="462"/>
    <n v="396"/>
    <n v="13.155307416588455"/>
    <n v="86.551273425949333"/>
    <n v="72889.05"/>
  </r>
  <r>
    <x v="10"/>
    <s v="Краснодар"/>
    <n v="18427.5"/>
    <n v="1682851.5"/>
    <n v="1337535.2989999999"/>
    <n v="121636.08074615385"/>
    <n v="19"/>
    <n v="1206"/>
    <n v="1080"/>
    <n v="25.817352353853661"/>
    <n v="92.77202529479554"/>
    <n v="88571.131578947374"/>
  </r>
  <r>
    <x v="10"/>
    <s v="Москва Восток"/>
    <n v="176397"/>
    <n v="18625921.5"/>
    <n v="13628439.163999999"/>
    <n v="370802.93846153846"/>
    <n v="54"/>
    <n v="11622"/>
    <n v="10754"/>
    <n v="36.669513477383575"/>
    <n v="98.009210237133559"/>
    <n v="344924.47222222225"/>
  </r>
  <r>
    <x v="10"/>
    <s v="Тольятти"/>
    <n v="7866"/>
    <n v="617881.5"/>
    <n v="575518.06799999997"/>
    <n v="119723.42363076922"/>
    <n v="10"/>
    <n v="416"/>
    <n v="341"/>
    <n v="7.3609212908325281"/>
    <n v="80.623562344758781"/>
    <n v="61788.15"/>
  </r>
  <r>
    <x v="10"/>
    <s v="Москва Запад"/>
    <n v="185979"/>
    <n v="19625364"/>
    <n v="14386025.838000001"/>
    <n v="361439.69230769225"/>
    <n v="59"/>
    <n v="12429"/>
    <n v="11477"/>
    <n v="36.419635422595562"/>
    <n v="98.158303243151607"/>
    <n v="332633.28813559323"/>
  </r>
  <r>
    <x v="11"/>
    <s v="Тольятти"/>
    <n v="11835"/>
    <n v="983109"/>
    <n v="825345.05300000007"/>
    <n v="109486.33076923077"/>
    <n v="10"/>
    <n v="692"/>
    <n v="601"/>
    <n v="19.114907931725362"/>
    <n v="88.863256183268518"/>
    <n v="98310.9"/>
  </r>
  <r>
    <x v="10"/>
    <s v="Нижний Новгород"/>
    <n v="19461"/>
    <n v="1799230.5"/>
    <n v="1457108.1479999998"/>
    <n v="183829.81409230767"/>
    <n v="19"/>
    <n v="1217"/>
    <n v="1048"/>
    <n v="23.479544223919902"/>
    <n v="89.78286472509734"/>
    <n v="94696.34210526316"/>
  </r>
  <r>
    <x v="10"/>
    <s v="Новосибирск"/>
    <n v="10018.5"/>
    <n v="816859.5"/>
    <n v="697541.2969999999"/>
    <n v="106508.82307692307"/>
    <n v="15"/>
    <n v="567"/>
    <n v="493"/>
    <n v="17.105539630867206"/>
    <n v="86.961182054328432"/>
    <n v="54457.3"/>
  </r>
  <r>
    <x v="13"/>
    <s v="Тольятти"/>
    <n v="9328.5"/>
    <n v="732964.5"/>
    <n v="634517.67299999995"/>
    <n v="136157.98361538461"/>
    <n v="10"/>
    <n v="526"/>
    <n v="448"/>
    <n v="15.515222221399034"/>
    <n v="81.423659179211995"/>
    <n v="73296.45"/>
  </r>
  <r>
    <x v="10"/>
    <s v="Пермь"/>
    <n v="12313.5"/>
    <n v="1053220.5"/>
    <n v="843395.10900000005"/>
    <n v="137019.67692307691"/>
    <n v="15"/>
    <n v="751"/>
    <n v="651"/>
    <n v="24.87865874024175"/>
    <n v="86.990409233102"/>
    <n v="70214.7"/>
  </r>
  <r>
    <x v="14"/>
    <s v="Тольятти"/>
    <n v="11250"/>
    <n v="935523"/>
    <n v="808524.505"/>
    <n v="94344.953846153847"/>
    <n v="10"/>
    <n v="677"/>
    <n v="591"/>
    <n v="15.70743919505569"/>
    <n v="89.915271581120521"/>
    <n v="93552.3"/>
  </r>
  <r>
    <x v="10"/>
    <s v="Ростов-на-Дону"/>
    <n v="4624.5"/>
    <n v="433243.5"/>
    <n v="377401.46199999994"/>
    <n v="65936.343369230759"/>
    <n v="15"/>
    <n v="274"/>
    <n v="203"/>
    <n v="14.796455134029149"/>
    <n v="84.780765696604618"/>
    <n v="28882.9"/>
  </r>
  <r>
    <x v="15"/>
    <s v="Тольятти"/>
    <n v="13063.5"/>
    <n v="1037247"/>
    <n v="910480.6449999999"/>
    <n v="64430.964123076919"/>
    <n v="10"/>
    <n v="745"/>
    <n v="654"/>
    <n v="13.923014804998971"/>
    <n v="93.788271826953761"/>
    <n v="103724.7"/>
  </r>
  <r>
    <x v="10"/>
    <s v="Санкт-Петербург Север"/>
    <n v="296580"/>
    <n v="31843737"/>
    <n v="23119777.98"/>
    <n v="657754.31880000001"/>
    <n v="125"/>
    <n v="16932"/>
    <n v="15601"/>
    <n v="37.733749119679047"/>
    <n v="97.934431129110251"/>
    <n v="254749.89600000001"/>
  </r>
  <r>
    <x v="16"/>
    <s v="Тольятти"/>
    <n v="10147.5"/>
    <n v="793320"/>
    <n v="718019.27600000007"/>
    <n v="92027.36809230769"/>
    <n v="10"/>
    <n v="511"/>
    <n v="437"/>
    <n v="10.487284466719515"/>
    <n v="88.399716622257387"/>
    <n v="79332"/>
  </r>
  <r>
    <x v="10"/>
    <s v="Санкт-Петербург Юг"/>
    <n v="232903.5"/>
    <n v="24342016.5"/>
    <n v="17790852.443999998"/>
    <n v="634118.86923076923"/>
    <n v="129"/>
    <n v="14009"/>
    <n v="12920"/>
    <n v="36.823216181579852"/>
    <n v="97.394961632571537"/>
    <n v="188697.8023255814"/>
  </r>
  <r>
    <x v="17"/>
    <s v="Тольятти"/>
    <n v="11202"/>
    <n v="865714.5"/>
    <n v="799644.75899999996"/>
    <n v="111860.49372307691"/>
    <n v="10"/>
    <n v="612"/>
    <n v="530"/>
    <n v="8.2623865480746606"/>
    <n v="87.078824055381205"/>
    <n v="86571.45"/>
  </r>
  <r>
    <x v="18"/>
    <s v="Волгоград"/>
    <n v="70581"/>
    <n v="6221320.5"/>
    <n v="4762185.0609999998"/>
    <n v="172821.83076923076"/>
    <n v="36"/>
    <n v="4751"/>
    <n v="4370"/>
    <n v="30.640040660108237"/>
    <n v="97.222103719471932"/>
    <n v="172814.45833333334"/>
  </r>
  <r>
    <x v="0"/>
    <s v="Екатеринбург"/>
    <n v="89149.5"/>
    <n v="7512646.5"/>
    <n v="5979210.0970000001"/>
    <n v="47580.146153846152"/>
    <n v="31"/>
    <n v="5760"/>
    <n v="5367"/>
    <n v="25.646136832846601"/>
    <n v="99.366665979108078"/>
    <n v="242343.43548387097"/>
  </r>
  <r>
    <x v="18"/>
    <s v="Тольятти"/>
    <n v="8185.5"/>
    <n v="637881"/>
    <n v="575840.67700000003"/>
    <n v="73920.584615384607"/>
    <n v="10"/>
    <n v="402"/>
    <n v="333"/>
    <n v="10.773869488209144"/>
    <n v="88.411539987021939"/>
    <n v="63788.1"/>
  </r>
  <r>
    <x v="18"/>
    <s v="Казань"/>
    <n v="29935.5"/>
    <n v="2720002.5"/>
    <n v="2102974.0010000002"/>
    <n v="175338.6411076923"/>
    <n v="20"/>
    <n v="1716"/>
    <n v="1561"/>
    <n v="29.340757361079699"/>
    <n v="93.553732354742607"/>
    <n v="136000.125"/>
  </r>
  <r>
    <x v="2"/>
    <s v="Екатеринбург"/>
    <n v="108123"/>
    <n v="9164707.5"/>
    <n v="7329868.665"/>
    <n v="137418.15930769229"/>
    <n v="31"/>
    <n v="6735"/>
    <n v="6264"/>
    <n v="25.032356224352618"/>
    <n v="98.5005723389678"/>
    <n v="295635.72580645164"/>
  </r>
  <r>
    <x v="19"/>
    <s v="Тольятти"/>
    <n v="9210"/>
    <n v="696832.5"/>
    <n v="616683.38099999994"/>
    <n v="99623.130769230775"/>
    <n v="10"/>
    <n v="465"/>
    <n v="390"/>
    <n v="12.996802162891441"/>
    <n v="85.703432206558844"/>
    <n v="69683.25"/>
  </r>
  <r>
    <x v="18"/>
    <s v="Краснодар"/>
    <n v="21343.5"/>
    <n v="1906557"/>
    <n v="1485927.8739999998"/>
    <n v="100092.68052307691"/>
    <n v="19"/>
    <n v="1314"/>
    <n v="1192"/>
    <n v="28.30750626325489"/>
    <n v="94.750081926578801"/>
    <n v="100345.10526315789"/>
  </r>
  <r>
    <x v="20"/>
    <s v="Тольятти"/>
    <n v="14773.5"/>
    <n v="1241383.5"/>
    <n v="1069622.507"/>
    <n v="74049.523076923084"/>
    <n v="10"/>
    <n v="828"/>
    <n v="734"/>
    <n v="16.058094503054431"/>
    <n v="94.034919662060673"/>
    <n v="124138.35"/>
  </r>
  <r>
    <x v="18"/>
    <s v="Москва Восток"/>
    <n v="248148"/>
    <n v="25519072.5"/>
    <n v="18491870.614999998"/>
    <n v="270910.05384615384"/>
    <n v="54"/>
    <n v="14823"/>
    <n v="13751"/>
    <n v="38.001573941901619"/>
    <n v="98.938401645098367"/>
    <n v="472575.41666666669"/>
  </r>
  <r>
    <x v="3"/>
    <s v="Екатеринбург"/>
    <n v="78141"/>
    <n v="6641569.5"/>
    <n v="5084073.5159999998"/>
    <n v="142499.01538461537"/>
    <n v="31"/>
    <n v="5355"/>
    <n v="4969"/>
    <n v="30.634804534167959"/>
    <n v="97.854437638804868"/>
    <n v="214244.17741935485"/>
  </r>
  <r>
    <x v="18"/>
    <s v="Москва Запад"/>
    <n v="257215.5"/>
    <n v="26492278.5"/>
    <n v="19179229.932"/>
    <n v="254778.07384615383"/>
    <n v="59"/>
    <n v="15277"/>
    <n v="14163"/>
    <n v="38.130042728140957"/>
    <n v="99.038293086620868"/>
    <n v="449021.66949152545"/>
  </r>
  <r>
    <x v="21"/>
    <s v="Тольятти"/>
    <n v="12280.5"/>
    <n v="1030440"/>
    <n v="871047.598"/>
    <n v="85172.084615384621"/>
    <n v="10"/>
    <n v="739"/>
    <n v="642"/>
    <n v="18.29893135185478"/>
    <n v="91.734396508735628"/>
    <n v="103044"/>
  </r>
  <r>
    <x v="18"/>
    <s v="Нижний Новгород"/>
    <n v="23539.5"/>
    <n v="2170309.5"/>
    <n v="1735984.6140000001"/>
    <n v="170377.85753846151"/>
    <n v="19"/>
    <n v="1402"/>
    <n v="1234"/>
    <n v="25.018936371748278"/>
    <n v="92.14960550380205"/>
    <n v="114226.81578947368"/>
  </r>
  <r>
    <x v="18"/>
    <s v="Новосибирск"/>
    <n v="10032"/>
    <n v="816150"/>
    <n v="698626.03299999994"/>
    <n v="97812.892307692295"/>
    <n v="15"/>
    <n v="585"/>
    <n v="502"/>
    <n v="16.822156840525302"/>
    <n v="88.015329007205494"/>
    <n v="54410"/>
  </r>
  <r>
    <x v="23"/>
    <s v="Тольятти"/>
    <n v="12918"/>
    <n v="1004788.5"/>
    <n v="896111.80299999996"/>
    <n v="99729.923076923063"/>
    <n v="10"/>
    <n v="642"/>
    <n v="556"/>
    <n v="12.127582365969579"/>
    <n v="90.074535777736003"/>
    <n v="100478.85"/>
  </r>
  <r>
    <x v="18"/>
    <s v="Пермь"/>
    <n v="12924"/>
    <n v="1120009.5"/>
    <n v="902752.71699999995"/>
    <n v="193184.6"/>
    <n v="15"/>
    <n v="784"/>
    <n v="696"/>
    <n v="24.066034796547729"/>
    <n v="82.751521304060375"/>
    <n v="74667.3"/>
  </r>
  <r>
    <x v="24"/>
    <s v="Тольятти"/>
    <n v="12528"/>
    <n v="959703"/>
    <n v="861486.47499999998"/>
    <n v="87212.130769230775"/>
    <n v="10"/>
    <n v="638"/>
    <n v="547"/>
    <n v="11.400820308873685"/>
    <n v="90.912591627906679"/>
    <n v="95970.3"/>
  </r>
  <r>
    <x v="18"/>
    <s v="Ростов-на-Дону"/>
    <n v="8127"/>
    <n v="665302.5"/>
    <n v="644221.49399999995"/>
    <n v="95245.727138461531"/>
    <n v="15"/>
    <n v="455"/>
    <n v="384"/>
    <n v="3.2723226710594751"/>
    <n v="85.683846500131665"/>
    <n v="44353.5"/>
  </r>
  <r>
    <x v="25"/>
    <s v="Тольятти"/>
    <n v="11029.5"/>
    <n v="863754"/>
    <n v="758428.73499999999"/>
    <n v="86710.804507692301"/>
    <n v="10"/>
    <n v="563"/>
    <n v="486"/>
    <n v="13.887298850827431"/>
    <n v="89.961168977776964"/>
    <n v="86375.4"/>
  </r>
  <r>
    <x v="18"/>
    <s v="Санкт-Петербург Север"/>
    <n v="342666"/>
    <n v="36631999.5"/>
    <n v="26408496.047999997"/>
    <n v="820373.56815384608"/>
    <n v="125"/>
    <n v="18861"/>
    <n v="17420"/>
    <n v="38.71293326745225"/>
    <n v="97.760500165561965"/>
    <n v="293055.99599999998"/>
  </r>
  <r>
    <x v="26"/>
    <s v="Тольятти"/>
    <n v="9994.5"/>
    <n v="828984"/>
    <n v="702631.81099999999"/>
    <n v="82264.567169230766"/>
    <n v="10"/>
    <n v="639"/>
    <n v="557"/>
    <n v="17.982702607810054"/>
    <n v="90.076458994476269"/>
    <n v="82898.399999999994"/>
  </r>
  <r>
    <x v="18"/>
    <s v="Санкт-Петербург Юг"/>
    <n v="274083"/>
    <n v="28427001"/>
    <n v="20563887.598999999"/>
    <n v="779849.36538461538"/>
    <n v="129"/>
    <n v="15778"/>
    <n v="14624"/>
    <n v="38.237484829387881"/>
    <n v="97.256659732116603"/>
    <n v="220364.34883720931"/>
  </r>
  <r>
    <x v="0"/>
    <s v="Тольятти"/>
    <n v="12724.5"/>
    <n v="1045515"/>
    <n v="896490.07"/>
    <n v="49463.982984615388"/>
    <n v="10"/>
    <n v="749"/>
    <n v="655"/>
    <n v="16.623154565448793"/>
    <n v="95.268936076037619"/>
    <n v="104551.5"/>
  </r>
  <r>
    <x v="2"/>
    <s v="Тольятти"/>
    <n v="14728.5"/>
    <n v="1260483"/>
    <n v="1048221.1390000001"/>
    <n v="86278.176699999996"/>
    <n v="10"/>
    <n v="865"/>
    <n v="763"/>
    <n v="20.24972146645479"/>
    <n v="93.155149518081558"/>
    <n v="126048.3"/>
  </r>
  <r>
    <x v="8"/>
    <s v="Волгоград"/>
    <n v="64108.5"/>
    <n v="5561452.5"/>
    <n v="4257859.3720000004"/>
    <n v="337872.83273076924"/>
    <n v="36"/>
    <n v="4508"/>
    <n v="4149"/>
    <n v="30.616162115933765"/>
    <n v="93.924737598122633"/>
    <n v="154484.79166666666"/>
  </r>
  <r>
    <x v="3"/>
    <s v="Тольятти"/>
    <n v="13038"/>
    <n v="1114552.5"/>
    <n v="939269.56700000004"/>
    <n v="74269.06047692307"/>
    <n v="10"/>
    <n v="791"/>
    <n v="697"/>
    <n v="18.661621664145748"/>
    <n v="93.336423319949205"/>
    <n v="111455.25"/>
  </r>
  <r>
    <x v="4"/>
    <s v="Нижний Новгород"/>
    <n v="35482.5"/>
    <n v="3222517.5"/>
    <n v="2633868.1740000001"/>
    <n v="150484.18215384614"/>
    <n v="19"/>
    <n v="2080"/>
    <n v="1844"/>
    <n v="22.349232653737204"/>
    <n v="95.33022917163845"/>
    <n v="169606.18421052632"/>
  </r>
  <r>
    <x v="8"/>
    <s v="Казань"/>
    <n v="30780"/>
    <n v="2817853.5"/>
    <n v="2169377.2250000001"/>
    <n v="215836.18461538458"/>
    <n v="20"/>
    <n v="1804"/>
    <n v="1638"/>
    <n v="29.892278185966475"/>
    <n v="92.340404332042652"/>
    <n v="140892.67499999999"/>
  </r>
  <r>
    <x v="5"/>
    <s v="Нижний Новгород"/>
    <n v="32434.5"/>
    <n v="2865337.5"/>
    <n v="2368028.6850000001"/>
    <n v="225452.89078461539"/>
    <n v="19"/>
    <n v="1999"/>
    <n v="1799"/>
    <n v="21.000962452445965"/>
    <n v="92.131716044458457"/>
    <n v="150807.23684210525"/>
  </r>
  <r>
    <x v="6"/>
    <s v="Нижний Новгород"/>
    <n v="30486"/>
    <n v="2694289.5"/>
    <n v="2183502.7290000003"/>
    <n v="153558.02257692307"/>
    <n v="19"/>
    <n v="1871"/>
    <n v="1660"/>
    <n v="23.392998974355741"/>
    <n v="94.300611624069248"/>
    <n v="141804.71052631579"/>
  </r>
  <r>
    <x v="8"/>
    <s v="Краснодар"/>
    <n v="23587.5"/>
    <n v="2155668"/>
    <n v="1685753.1839999999"/>
    <n v="135489.15811538461"/>
    <n v="19"/>
    <n v="1479"/>
    <n v="1346"/>
    <n v="27.875659406139974"/>
    <n v="93.714748369629064"/>
    <n v="113456.21052631579"/>
  </r>
  <r>
    <x v="7"/>
    <s v="Нижний Новгород"/>
    <n v="32079"/>
    <n v="2902167"/>
    <n v="2319890.3459999999"/>
    <n v="194963.39216923076"/>
    <n v="19"/>
    <n v="1851"/>
    <n v="1635"/>
    <n v="25.099317948538939"/>
    <n v="93.282144267740946"/>
    <n v="152745.63157894736"/>
  </r>
  <r>
    <x v="8"/>
    <s v="Москва Восток"/>
    <n v="223617"/>
    <n v="22796827.5"/>
    <n v="16597666.014999999"/>
    <n v="404297.74615384609"/>
    <n v="54"/>
    <n v="13606"/>
    <n v="12697"/>
    <n v="37.349597704867435"/>
    <n v="98.226517500499384"/>
    <n v="422163.47222222225"/>
  </r>
  <r>
    <x v="8"/>
    <s v="Нижний Новгород"/>
    <n v="27072"/>
    <n v="2450968.5"/>
    <n v="1980824.9889999998"/>
    <n v="188174.3243923077"/>
    <n v="19"/>
    <n v="1582"/>
    <n v="1403"/>
    <n v="23.734732427691533"/>
    <n v="92.322450313322761"/>
    <n v="128998.34210526316"/>
  </r>
  <r>
    <x v="8"/>
    <s v="Москва Запад"/>
    <n v="237544.5"/>
    <n v="24292218"/>
    <n v="17650186.028999999"/>
    <n v="347608.63846153842"/>
    <n v="59"/>
    <n v="14423"/>
    <n v="13432"/>
    <n v="37.631512552257881"/>
    <n v="98.56905351968463"/>
    <n v="411732.50847457629"/>
  </r>
  <r>
    <x v="8"/>
    <s v="Новосибирск"/>
    <n v="11062.5"/>
    <n v="906343.5"/>
    <n v="762082.74899999995"/>
    <n v="125305.56399230768"/>
    <n v="15"/>
    <n v="622"/>
    <n v="538"/>
    <n v="18.929801414518053"/>
    <n v="86.174605544993966"/>
    <n v="60422.9"/>
  </r>
  <r>
    <x v="11"/>
    <s v="Нижний Новгород"/>
    <n v="31407"/>
    <n v="2907411"/>
    <n v="2288433.4950000001"/>
    <n v="193538.8704076923"/>
    <n v="20"/>
    <n v="2036"/>
    <n v="1790"/>
    <n v="27.048087976006478"/>
    <n v="93.34325726883155"/>
    <n v="145370.54999999999"/>
  </r>
  <r>
    <x v="8"/>
    <s v="Пермь"/>
    <n v="12301.5"/>
    <n v="1085211"/>
    <n v="874153.34499999997"/>
    <n v="243709.48269230771"/>
    <n v="15"/>
    <n v="750"/>
    <n v="647"/>
    <n v="24.144236958791257"/>
    <n v="77.542663805259281"/>
    <n v="72347.399999999994"/>
  </r>
  <r>
    <x v="8"/>
    <s v="Ростов-на-Дону"/>
    <n v="7087.5"/>
    <n v="610855.5"/>
    <n v="541946.12800000003"/>
    <n v="150795.58461538461"/>
    <n v="15"/>
    <n v="390"/>
    <n v="315"/>
    <n v="12.715170095282971"/>
    <n v="75.314033414549826"/>
    <n v="40723.699999999997"/>
  </r>
  <r>
    <x v="13"/>
    <s v="Нижний Новгород"/>
    <n v="26032.5"/>
    <n v="2370432"/>
    <n v="1847737.8370000001"/>
    <n v="141864.00329999998"/>
    <n v="19"/>
    <n v="1649"/>
    <n v="1460"/>
    <n v="28.288329249600135"/>
    <n v="94.015267963814182"/>
    <n v="124759.57894736843"/>
  </r>
  <r>
    <x v="8"/>
    <s v="Санкт-Петербург Север"/>
    <n v="360255"/>
    <n v="38406954"/>
    <n v="27588003.988000002"/>
    <n v="1078421.345076923"/>
    <n v="125"/>
    <n v="20495"/>
    <n v="18964"/>
    <n v="39.216139075178958"/>
    <n v="97.192119570125442"/>
    <n v="307255.63199999998"/>
  </r>
  <r>
    <x v="14"/>
    <s v="Нижний Новгород"/>
    <n v="31707"/>
    <n v="2853181.5"/>
    <n v="2349459.5"/>
    <n v="187617.05315384615"/>
    <n v="19"/>
    <n v="1949"/>
    <n v="1724"/>
    <n v="21.439909902681872"/>
    <n v="93.424286076653516"/>
    <n v="150167.44736842104"/>
  </r>
  <r>
    <x v="8"/>
    <s v="Санкт-Петербург Юг"/>
    <n v="283942.5"/>
    <n v="29357940"/>
    <n v="21174604.830000002"/>
    <n v="988153.40803076921"/>
    <n v="129"/>
    <n v="16525"/>
    <n v="15310"/>
    <n v="38.646932189288925"/>
    <n v="96.634118715309143"/>
    <n v="227580.93023255814"/>
  </r>
  <r>
    <x v="15"/>
    <s v="Нижний Новгород"/>
    <n v="29955"/>
    <n v="2692230"/>
    <n v="2195766.1209999998"/>
    <n v="202002.14775384613"/>
    <n v="19"/>
    <n v="1889"/>
    <n v="1690"/>
    <n v="22.610052785307559"/>
    <n v="92.496846563857986"/>
    <n v="141696.31578947368"/>
  </r>
  <r>
    <x v="16"/>
    <s v="Нижний Новгород"/>
    <n v="22848"/>
    <n v="2079900"/>
    <n v="1657688.8529999999"/>
    <n v="178454.88537692308"/>
    <n v="19"/>
    <n v="1417"/>
    <n v="1245"/>
    <n v="25.469867052306235"/>
    <n v="91.420025704268326"/>
    <n v="109468.42105263157"/>
  </r>
  <r>
    <x v="16"/>
    <s v="Волгоград"/>
    <n v="66396"/>
    <n v="5770539"/>
    <n v="4433831.2509999992"/>
    <n v="232587.42287692308"/>
    <n v="36"/>
    <n v="4575"/>
    <n v="4206"/>
    <n v="30.147916628503214"/>
    <n v="95.969398649295613"/>
    <n v="160292.75"/>
  </r>
  <r>
    <x v="17"/>
    <s v="Нижний Новгород"/>
    <n v="26464.5"/>
    <n v="2373337.5"/>
    <n v="1886244.7409999999"/>
    <n v="207105.15935384613"/>
    <n v="19"/>
    <n v="1625"/>
    <n v="1444"/>
    <n v="25.823412434897815"/>
    <n v="91.273674336083843"/>
    <n v="124912.5"/>
  </r>
  <r>
    <x v="16"/>
    <s v="Казань"/>
    <n v="29482.5"/>
    <n v="2648688"/>
    <n v="2021918.12"/>
    <n v="219587.1531846154"/>
    <n v="20"/>
    <n v="1757"/>
    <n v="1596"/>
    <n v="30.998776547885125"/>
    <n v="91.709587796500927"/>
    <n v="132434.4"/>
  </r>
  <r>
    <x v="19"/>
    <s v="Нижний Новгород"/>
    <n v="24678"/>
    <n v="2232519"/>
    <n v="1781999.058"/>
    <n v="359577.90600769228"/>
    <n v="19"/>
    <n v="1499"/>
    <n v="1323"/>
    <n v="25.281716058011522"/>
    <n v="83.893623928499949"/>
    <n v="117501"/>
  </r>
  <r>
    <x v="16"/>
    <s v="Краснодар"/>
    <n v="26367"/>
    <n v="2380333.5"/>
    <n v="1873451.2719999999"/>
    <n v="149632.49369999999"/>
    <n v="19"/>
    <n v="1622"/>
    <n v="1482"/>
    <n v="27.056066820402474"/>
    <n v="93.713801292970075"/>
    <n v="125280.71052631579"/>
  </r>
  <r>
    <x v="20"/>
    <s v="Нижний Новгород"/>
    <n v="38176.5"/>
    <n v="3385372.5"/>
    <n v="2831498.2739999997"/>
    <n v="146460.30097692306"/>
    <n v="20"/>
    <n v="2266"/>
    <n v="1993"/>
    <n v="19.561171238771529"/>
    <n v="95.673731591518418"/>
    <n v="169268.625"/>
  </r>
  <r>
    <x v="16"/>
    <s v="Москва Восток"/>
    <n v="203832"/>
    <n v="20880142.5"/>
    <n v="15015521.489999998"/>
    <n v="398269.43076923076"/>
    <n v="54"/>
    <n v="12775"/>
    <n v="11887"/>
    <n v="39.057058483820946"/>
    <n v="98.092592372062455"/>
    <n v="386669.30555555556"/>
  </r>
  <r>
    <x v="21"/>
    <s v="Нижний Новгород"/>
    <n v="30603"/>
    <n v="2865727.5"/>
    <n v="2288224.429"/>
    <n v="167381.28187692308"/>
    <n v="20"/>
    <n v="2011"/>
    <n v="1791"/>
    <n v="25.238043247898567"/>
    <n v="94.159204534383562"/>
    <n v="143286.375"/>
  </r>
  <r>
    <x v="16"/>
    <s v="Москва Запад"/>
    <n v="213582"/>
    <n v="21919435.5"/>
    <n v="15790923.194999998"/>
    <n v="365011.08061538462"/>
    <n v="59"/>
    <n v="13469"/>
    <n v="12486"/>
    <n v="38.810348383814059"/>
    <n v="98.334760579872665"/>
    <n v="371515.85593220341"/>
  </r>
  <r>
    <x v="23"/>
    <s v="Нижний Новгород"/>
    <n v="31399.5"/>
    <n v="2862298.5"/>
    <n v="2267667.5189999999"/>
    <n v="169650.86923076923"/>
    <n v="19"/>
    <n v="1848"/>
    <n v="1649"/>
    <n v="26.222141297954543"/>
    <n v="94.072914853892115"/>
    <n v="150647.28947368421"/>
  </r>
  <r>
    <x v="16"/>
    <s v="Новосибирск"/>
    <n v="13941"/>
    <n v="1145575.5"/>
    <n v="974448.12600000005"/>
    <n v="152152.96544615386"/>
    <n v="15"/>
    <n v="750"/>
    <n v="658"/>
    <n v="17.561465760364133"/>
    <n v="86.718207097991012"/>
    <n v="76371.7"/>
  </r>
  <r>
    <x v="24"/>
    <s v="Нижний Новгород"/>
    <n v="25294.5"/>
    <n v="2271454.5"/>
    <n v="1811009.8979999998"/>
    <n v="151659.17713846153"/>
    <n v="19"/>
    <n v="1522"/>
    <n v="1340"/>
    <n v="25.424742432854458"/>
    <n v="93.323257096346779"/>
    <n v="119550.23684210527"/>
  </r>
  <r>
    <x v="16"/>
    <s v="Пермь"/>
    <n v="15987"/>
    <n v="1384179"/>
    <n v="1116620.7919999999"/>
    <n v="220298.15353846154"/>
    <n v="15"/>
    <n v="922"/>
    <n v="823"/>
    <n v="23.961420915400627"/>
    <n v="84.084561784389038"/>
    <n v="92278.6"/>
  </r>
  <r>
    <x v="25"/>
    <s v="Нижний Новгород"/>
    <n v="25468.5"/>
    <n v="2350672.5"/>
    <n v="1875294.65"/>
    <n v="221739.45623076922"/>
    <n v="19"/>
    <n v="1530"/>
    <n v="1338"/>
    <n v="25.349501743632668"/>
    <n v="90.566977908204166"/>
    <n v="123719.60526315789"/>
  </r>
  <r>
    <x v="16"/>
    <s v="Ростов-на-Дону"/>
    <n v="8223"/>
    <n v="694593"/>
    <n v="622755.04999999993"/>
    <n v="172368.62218461538"/>
    <n v="15"/>
    <n v="455"/>
    <n v="381"/>
    <n v="11.535506616927487"/>
    <n v="75.184226995576495"/>
    <n v="46306.2"/>
  </r>
  <r>
    <x v="26"/>
    <s v="Нижний Новгород"/>
    <n v="31854"/>
    <n v="2915533.5"/>
    <n v="2431800.3939999999"/>
    <n v="155421.87692307692"/>
    <n v="20"/>
    <n v="2015"/>
    <n v="1803"/>
    <n v="19.891974160112756"/>
    <n v="94.66917883388831"/>
    <n v="145776.67499999999"/>
  </r>
  <r>
    <x v="16"/>
    <s v="Санкт-Петербург Север"/>
    <n v="333792"/>
    <n v="35671734"/>
    <n v="25644478.342"/>
    <n v="919576.96055384621"/>
    <n v="125"/>
    <n v="18944"/>
    <n v="17541"/>
    <n v="39.101031903532878"/>
    <n v="97.422113092248765"/>
    <n v="285373.87199999997"/>
  </r>
  <r>
    <x v="0"/>
    <s v="Нижний Новгород"/>
    <n v="32359.5"/>
    <n v="2991999"/>
    <n v="2374135.6799999997"/>
    <n v="106116.64615384616"/>
    <n v="20"/>
    <n v="2060"/>
    <n v="1826"/>
    <n v="26.024768727623872"/>
    <n v="96.453319464550418"/>
    <n v="149599.95000000001"/>
  </r>
  <r>
    <x v="16"/>
    <s v="Санкт-Петербург Юг"/>
    <n v="262734"/>
    <n v="27278441.145"/>
    <n v="19610637.316999998"/>
    <n v="919330.0461538462"/>
    <n v="129"/>
    <n v="15665"/>
    <n v="14501"/>
    <n v="39.100227616534234"/>
    <n v="96.629829244027903"/>
    <n v="211460.78406976743"/>
  </r>
  <r>
    <x v="2"/>
    <s v="Нижний Новгород"/>
    <n v="39867"/>
    <n v="3654166.5"/>
    <n v="2919786.2949999999"/>
    <n v="182639.11723076922"/>
    <n v="20"/>
    <n v="2451"/>
    <n v="2178"/>
    <n v="25.151847799874687"/>
    <n v="95.001893941319608"/>
    <n v="182708.32500000001"/>
  </r>
  <r>
    <x v="3"/>
    <s v="Нижний Новгород"/>
    <n v="31974"/>
    <n v="3004213.5"/>
    <n v="2389834.3129999996"/>
    <n v="174780.66518461538"/>
    <n v="20"/>
    <n v="2088"/>
    <n v="1848"/>
    <n v="25.708024345368102"/>
    <n v="94.18214899891052"/>
    <n v="150210.67499999999"/>
  </r>
  <r>
    <x v="19"/>
    <s v="Волгоград"/>
    <n v="63012"/>
    <n v="5454121.5"/>
    <n v="4155234.554"/>
    <n v="234787.55649230769"/>
    <n v="36"/>
    <n v="4384"/>
    <n v="4025"/>
    <n v="31.259052386095458"/>
    <n v="95.695226875816601"/>
    <n v="151503.375"/>
  </r>
  <r>
    <x v="4"/>
    <s v="Санкт-Петербург Юг"/>
    <n v="321412.5"/>
    <n v="32235864"/>
    <n v="23691368.555"/>
    <n v="595097.15929230768"/>
    <n v="129"/>
    <n v="17914"/>
    <n v="16631"/>
    <n v="36.065858437699703"/>
    <n v="98.153928310119738"/>
    <n v="249890.41860465117"/>
  </r>
  <r>
    <x v="5"/>
    <s v="Санкт-Петербург Юг"/>
    <n v="276568.5"/>
    <n v="27093624"/>
    <n v="19768696.5"/>
    <n v="759335.80469230772"/>
    <n v="129"/>
    <n v="16191"/>
    <n v="15102"/>
    <n v="37.053163823927385"/>
    <n v="97.197363465691012"/>
    <n v="210028.09302325582"/>
  </r>
  <r>
    <x v="19"/>
    <s v="Казань"/>
    <n v="30342"/>
    <n v="2738127"/>
    <n v="2094375.01"/>
    <n v="174068.47879999998"/>
    <n v="20"/>
    <n v="1747"/>
    <n v="1570"/>
    <n v="30.73718827460608"/>
    <n v="93.642790170068807"/>
    <n v="136906.35"/>
  </r>
  <r>
    <x v="6"/>
    <s v="Санкт-Петербург Юг"/>
    <n v="269029.5"/>
    <n v="26659930.5"/>
    <n v="19515982.116"/>
    <n v="551393.4769230769"/>
    <n v="129"/>
    <n v="15744"/>
    <n v="14685"/>
    <n v="36.605630921044444"/>
    <n v="97.931752009169429"/>
    <n v="206666.12790697673"/>
  </r>
  <r>
    <x v="7"/>
    <s v="Санкт-Петербург Юг"/>
    <n v="285972"/>
    <n v="29768199"/>
    <n v="21483666.921"/>
    <n v="549316.95015384618"/>
    <n v="129"/>
    <n v="16420"/>
    <n v="15169"/>
    <n v="38.562002052368349"/>
    <n v="98.154685306444492"/>
    <n v="230761.23255813954"/>
  </r>
  <r>
    <x v="19"/>
    <s v="Краснодар"/>
    <n v="24337.5"/>
    <n v="2159350.5"/>
    <n v="1715939.5399999998"/>
    <n v="115138.50836153845"/>
    <n v="19"/>
    <n v="1509"/>
    <n v="1374"/>
    <n v="25.840709982124444"/>
    <n v="94.667910171992062"/>
    <n v="113650.02631578948"/>
  </r>
  <r>
    <x v="19"/>
    <s v="Москва Восток"/>
    <n v="216498"/>
    <n v="22126444.5"/>
    <n v="16128268.832"/>
    <n v="389877.53846153844"/>
    <n v="54"/>
    <n v="13406"/>
    <n v="12518"/>
    <n v="37.190449455424847"/>
    <n v="98.237956674595679"/>
    <n v="409748.97222222225"/>
  </r>
  <r>
    <x v="19"/>
    <s v="Москва Запад"/>
    <n v="224779.5"/>
    <n v="23032992"/>
    <n v="16792969.817999996"/>
    <n v="443086.25303076918"/>
    <n v="59"/>
    <n v="14103"/>
    <n v="13118"/>
    <n v="37.158538660097321"/>
    <n v="98.076297456141305"/>
    <n v="390389.69491525425"/>
  </r>
  <r>
    <x v="11"/>
    <s v="Санкт-Петербург Юг"/>
    <n v="276966"/>
    <n v="27872617.898850001"/>
    <n v="20223763.805"/>
    <n v="645572.57826153841"/>
    <n v="129"/>
    <n v="16459"/>
    <n v="15355"/>
    <n v="37.821120576768926"/>
    <n v="97.683846631829383"/>
    <n v="216066.80541744188"/>
  </r>
  <r>
    <x v="19"/>
    <s v="Новосибирск"/>
    <n v="12468"/>
    <n v="1016566.5"/>
    <n v="858367.60399999993"/>
    <n v="88833.638169230762"/>
    <n v="15"/>
    <n v="701"/>
    <n v="611"/>
    <n v="18.430203477250533"/>
    <n v="91.261404131531904"/>
    <n v="67771.100000000006"/>
  </r>
  <r>
    <x v="19"/>
    <s v="Пермь"/>
    <n v="14061"/>
    <n v="1221057"/>
    <n v="983096.41700000002"/>
    <n v="373408.83343076921"/>
    <n v="15"/>
    <n v="839"/>
    <n v="733"/>
    <n v="24.205213129161468"/>
    <n v="69.41921356408676"/>
    <n v="81403.8"/>
  </r>
  <r>
    <x v="13"/>
    <s v="Санкт-Петербург Юг"/>
    <n v="281796"/>
    <n v="29042520"/>
    <n v="20980503.504999999"/>
    <n v="776209.03169999993"/>
    <n v="129"/>
    <n v="16387"/>
    <n v="15322"/>
    <n v="38.426229823696509"/>
    <n v="97.327335810735434"/>
    <n v="225135.81395348837"/>
  </r>
  <r>
    <x v="19"/>
    <s v="Ростов-на-Дону"/>
    <n v="8464.5"/>
    <n v="739291.5"/>
    <n v="651727.3679999999"/>
    <n v="154318.62433846152"/>
    <n v="15"/>
    <n v="467"/>
    <n v="389"/>
    <n v="13.435699695827431"/>
    <n v="79.126146541863179"/>
    <n v="49286.1"/>
  </r>
  <r>
    <x v="14"/>
    <s v="Санкт-Петербург Юг"/>
    <n v="288936"/>
    <n v="27852900"/>
    <n v="20824687.999000002"/>
    <n v="822353.43936153851"/>
    <n v="129"/>
    <n v="16373"/>
    <n v="15223"/>
    <n v="33.749422806898679"/>
    <n v="97.047512325964121"/>
    <n v="215913.95348837209"/>
  </r>
  <r>
    <x v="19"/>
    <s v="Санкт-Петербург Север"/>
    <n v="355278"/>
    <n v="38092344"/>
    <n v="27467616.702999998"/>
    <n v="942702.9"/>
    <n v="125"/>
    <n v="20218"/>
    <n v="18647"/>
    <n v="38.680921653605189"/>
    <n v="97.525216878226246"/>
    <n v="304738.75199999998"/>
  </r>
  <r>
    <x v="15"/>
    <s v="Санкт-Петербург Юг"/>
    <n v="300151.5"/>
    <n v="29368771.617449999"/>
    <n v="21545834.136"/>
    <n v="1052145.9026769232"/>
    <n v="129"/>
    <n v="17095"/>
    <n v="15919"/>
    <n v="36.308352844780288"/>
    <n v="96.41746710968404"/>
    <n v="227664.8962593023"/>
  </r>
  <r>
    <x v="19"/>
    <s v="Санкт-Петербург Юг"/>
    <n v="277512"/>
    <n v="28770810.105599999"/>
    <n v="20810852.736000001"/>
    <n v="790162.57692307688"/>
    <n v="129"/>
    <n v="16376"/>
    <n v="15197"/>
    <n v="38.249068745896857"/>
    <n v="97.253596356783575"/>
    <n v="223029.53570232558"/>
  </r>
  <r>
    <x v="25"/>
    <s v="Волгоград"/>
    <n v="71067"/>
    <n v="6175837.5"/>
    <n v="4747959.6140000001"/>
    <n v="157793.27424615383"/>
    <n v="36"/>
    <n v="4826"/>
    <n v="4426"/>
    <n v="30.073505296669101"/>
    <n v="97.444989861761201"/>
    <n v="171551.04166666666"/>
  </r>
  <r>
    <x v="17"/>
    <s v="Санкт-Петербург Юг"/>
    <n v="258459"/>
    <n v="26467453.5"/>
    <n v="19153152.526999999"/>
    <n v="636197.23340769229"/>
    <n v="129"/>
    <n v="15304"/>
    <n v="14315"/>
    <n v="38.188496450853755"/>
    <n v="97.59630357560583"/>
    <n v="205174.05813953487"/>
  </r>
  <r>
    <x v="25"/>
    <s v="Казань"/>
    <n v="32851.5"/>
    <n v="2934504"/>
    <n v="2253872.1379999998"/>
    <n v="160756.50769230767"/>
    <n v="21"/>
    <n v="1879"/>
    <n v="1695"/>
    <n v="30.198335146197202"/>
    <n v="94.52185079003786"/>
    <n v="139738.28571428571"/>
  </r>
  <r>
    <x v="20"/>
    <s v="Санкт-Петербург Юг"/>
    <n v="356982"/>
    <n v="35103926.711549997"/>
    <n v="26357141.036999997"/>
    <n v="601482.07692307688"/>
    <n v="129"/>
    <n v="19856"/>
    <n v="18325"/>
    <n v="33.185638997307464"/>
    <n v="98.286567534551111"/>
    <n v="272123.46288023255"/>
  </r>
  <r>
    <x v="25"/>
    <s v="Краснодар"/>
    <n v="26184"/>
    <n v="2308336.5"/>
    <n v="1837113.1940000001"/>
    <n v="115064.43612307693"/>
    <n v="19"/>
    <n v="1580"/>
    <n v="1435"/>
    <n v="25.650205307926161"/>
    <n v="95.015265923184216"/>
    <n v="121491.39473684211"/>
  </r>
  <r>
    <x v="21"/>
    <s v="Санкт-Петербург Юг"/>
    <n v="266983.5"/>
    <n v="27165913.5"/>
    <n v="19659432.722999997"/>
    <n v="698314.9846153846"/>
    <n v="129"/>
    <n v="15822"/>
    <n v="14753"/>
    <n v="38.1825909361973"/>
    <n v="97.429444128152042"/>
    <n v="210588.47674418605"/>
  </r>
  <r>
    <x v="25"/>
    <s v="Москва Восток"/>
    <n v="209415"/>
    <n v="21463023"/>
    <n v="15847839.739"/>
    <n v="521163.87692307692"/>
    <n v="54"/>
    <n v="12743"/>
    <n v="11858"/>
    <n v="35.431852880122058"/>
    <n v="97.571805812615125"/>
    <n v="397463.38888888888"/>
  </r>
  <r>
    <x v="25"/>
    <s v="Москва Запад"/>
    <n v="219411"/>
    <n v="22460130"/>
    <n v="16627687.641000001"/>
    <n v="518998.75384615385"/>
    <n v="59"/>
    <n v="13495"/>
    <n v="12517"/>
    <n v="35.076689464736852"/>
    <n v="97.689244212539492"/>
    <n v="380680.16949152545"/>
  </r>
  <r>
    <x v="23"/>
    <s v="Санкт-Петербург Юг"/>
    <n v="287206.5"/>
    <n v="29536176.10605"/>
    <n v="21276357.105999999"/>
    <n v="541588.89356153843"/>
    <n v="129"/>
    <n v="16437"/>
    <n v="15285"/>
    <n v="38.821584723828053"/>
    <n v="98.166354061483943"/>
    <n v="228962.6054732558"/>
  </r>
  <r>
    <x v="24"/>
    <s v="Санкт-Петербург Юг"/>
    <n v="370092"/>
    <n v="38091556.5"/>
    <n v="28012065.349999998"/>
    <n v="725212.99592307687"/>
    <n v="129"/>
    <n v="20452"/>
    <n v="18857"/>
    <n v="35.982677550050781"/>
    <n v="98.09613189231824"/>
    <n v="295283.38372093026"/>
  </r>
  <r>
    <x v="25"/>
    <s v="Новосибирск"/>
    <n v="11719.5"/>
    <n v="965880"/>
    <n v="809986.38600000006"/>
    <n v="106745.03623846154"/>
    <n v="15"/>
    <n v="676"/>
    <n v="591"/>
    <n v="19.246448668089087"/>
    <n v="88.948416341733804"/>
    <n v="64392"/>
  </r>
  <r>
    <x v="25"/>
    <s v="Санкт-Петербург Юг"/>
    <n v="247813.5"/>
    <n v="25325271"/>
    <n v="18582990.427999999"/>
    <n v="865201.87857692305"/>
    <n v="129"/>
    <n v="14582"/>
    <n v="13512"/>
    <n v="36.281999918813071"/>
    <n v="96.583642170790895"/>
    <n v="196319.93023255814"/>
  </r>
  <r>
    <x v="25"/>
    <s v="Пермь"/>
    <n v="12705"/>
    <n v="1123894.5"/>
    <n v="898508.49699999997"/>
    <n v="273904.81530769228"/>
    <n v="15"/>
    <n v="805"/>
    <n v="703"/>
    <n v="25.084459830099977"/>
    <n v="75.628956694094313"/>
    <n v="74926.3"/>
  </r>
  <r>
    <x v="26"/>
    <s v="Санкт-Петербург Юг"/>
    <n v="287740.5"/>
    <n v="28188534"/>
    <n v="21369401.386999998"/>
    <n v="607679.34615384613"/>
    <n v="129"/>
    <n v="16432"/>
    <n v="15345"/>
    <n v="31.91073296582092"/>
    <n v="97.844232175558162"/>
    <n v="218515.76744186046"/>
  </r>
  <r>
    <x v="25"/>
    <s v="Ростов-на-Дону"/>
    <n v="8719.5"/>
    <n v="769276.5"/>
    <n v="654599.97699999996"/>
    <n v="184385.1884923077"/>
    <n v="15"/>
    <n v="480"/>
    <n v="398"/>
    <n v="17.51856508238161"/>
    <n v="76.031350432216811"/>
    <n v="51285.1"/>
  </r>
  <r>
    <x v="4"/>
    <s v="Санкт-Петербург Север"/>
    <n v="408810"/>
    <n v="42323631"/>
    <n v="31033323.692999996"/>
    <n v="571764.09076923074"/>
    <n v="125"/>
    <n v="22291"/>
    <n v="20635"/>
    <n v="36.38123785479894"/>
    <n v="98.649066544481428"/>
    <n v="338589.04800000001"/>
  </r>
  <r>
    <x v="25"/>
    <s v="Санкт-Петербург Север"/>
    <n v="319110"/>
    <n v="33763989"/>
    <n v="24610757.489"/>
    <n v="1101833.4472307691"/>
    <n v="125"/>
    <n v="18014"/>
    <n v="16675"/>
    <n v="37.19199425328992"/>
    <n v="96.736660922289815"/>
    <n v="270111.91200000001"/>
  </r>
  <r>
    <x v="5"/>
    <s v="Санкт-Петербург Север"/>
    <n v="362536.5"/>
    <n v="37023243"/>
    <n v="26762183.377"/>
    <n v="650375.76849230775"/>
    <n v="125"/>
    <n v="20771"/>
    <n v="19338"/>
    <n v="38.341638566824024"/>
    <n v="98.24333117308953"/>
    <n v="296185.94400000002"/>
  </r>
  <r>
    <x v="6"/>
    <s v="Санкт-Петербург Север"/>
    <n v="357072"/>
    <n v="36834567"/>
    <n v="26914635.671"/>
    <n v="566638.92575384618"/>
    <n v="125"/>
    <n v="20079"/>
    <n v="18721"/>
    <n v="36.857015083761787"/>
    <n v="98.461665300005166"/>
    <n v="294676.53600000002"/>
  </r>
  <r>
    <x v="7"/>
    <s v="Санкт-Петербург Север"/>
    <n v="359214"/>
    <n v="38693427"/>
    <n v="27863789.055"/>
    <n v="582268.72615384613"/>
    <n v="125"/>
    <n v="20132"/>
    <n v="18617"/>
    <n v="38.866350601576507"/>
    <n v="98.495174061078018"/>
    <n v="309547.41600000003"/>
  </r>
  <r>
    <x v="24"/>
    <s v="Волгоград"/>
    <n v="61804.5"/>
    <n v="5365708.5"/>
    <n v="4091691.3249999997"/>
    <n v="232169.67161538458"/>
    <n v="36"/>
    <n v="4199"/>
    <n v="3867"/>
    <n v="31.136688322890542"/>
    <n v="95.673084521542975"/>
    <n v="149047.45833333334"/>
  </r>
  <r>
    <x v="24"/>
    <s v="Казань"/>
    <n v="34399.5"/>
    <n v="3201358.5"/>
    <n v="2481896.3339999998"/>
    <n v="156377.12456923077"/>
    <n v="21"/>
    <n v="1957"/>
    <n v="1755"/>
    <n v="28.988405202261774"/>
    <n v="95.115288569860866"/>
    <n v="152445.64285714287"/>
  </r>
  <r>
    <x v="11"/>
    <s v="Санкт-Петербург Север"/>
    <n v="369861"/>
    <n v="38365960.5"/>
    <n v="27592063.502999999"/>
    <n v="589339.03384615376"/>
    <n v="124"/>
    <n v="21153"/>
    <n v="19673"/>
    <n v="39.04708684012919"/>
    <n v="98.46390126516927"/>
    <n v="309402.90725806454"/>
  </r>
  <r>
    <x v="24"/>
    <s v="Краснодар"/>
    <n v="25020"/>
    <n v="2235960"/>
    <n v="1780335.608"/>
    <n v="140320.89928461539"/>
    <n v="19"/>
    <n v="1520"/>
    <n v="1380"/>
    <n v="25.592050732043774"/>
    <n v="93.724355566082778"/>
    <n v="117682.10526315789"/>
  </r>
  <r>
    <x v="24"/>
    <s v="Москва Восток"/>
    <n v="225076.5"/>
    <n v="22846078.5"/>
    <n v="16722171.227"/>
    <n v="479024.68461538455"/>
    <n v="54"/>
    <n v="13563"/>
    <n v="12604"/>
    <n v="36.621484075657591"/>
    <n v="97.903252041196538"/>
    <n v="423075.52777777775"/>
  </r>
  <r>
    <x v="13"/>
    <s v="Санкт-Петербург Север"/>
    <n v="373392"/>
    <n v="39578577"/>
    <n v="28453665.594999999"/>
    <n v="535419.89796923078"/>
    <n v="125"/>
    <n v="21106"/>
    <n v="19651"/>
    <n v="39.098341715785537"/>
    <n v="98.647197705038181"/>
    <n v="316628.61599999998"/>
  </r>
  <r>
    <x v="24"/>
    <s v="Москва Запад"/>
    <n v="232701"/>
    <n v="23881948.5"/>
    <n v="17462223.403999999"/>
    <n v="512464.9846153846"/>
    <n v="59"/>
    <n v="14098"/>
    <n v="13106"/>
    <n v="36.763503406613509"/>
    <n v="97.85417431657477"/>
    <n v="404778.78813559323"/>
  </r>
  <r>
    <x v="14"/>
    <s v="Санкт-Петербург Север"/>
    <n v="378043.5"/>
    <n v="37902156.57"/>
    <n v="28083686.689999998"/>
    <n v="713697.60769230768"/>
    <n v="125"/>
    <n v="20911"/>
    <n v="19358"/>
    <n v="34.961470651558542"/>
    <n v="98.117000001374038"/>
    <n v="303217.25255999999"/>
  </r>
  <r>
    <x v="15"/>
    <s v="Санкт-Петербург Север"/>
    <n v="388668"/>
    <n v="39639309"/>
    <n v="28736966.634"/>
    <n v="997757.75384615385"/>
    <n v="125"/>
    <n v="21674"/>
    <n v="20155"/>
    <n v="37.938389617994503"/>
    <n v="97.482908307392151"/>
    <n v="317114.47200000001"/>
  </r>
  <r>
    <x v="24"/>
    <s v="Новосибирск"/>
    <n v="12976.5"/>
    <n v="1046848.5"/>
    <n v="892743.74599999993"/>
    <n v="396844.24095384614"/>
    <n v="15"/>
    <n v="703"/>
    <n v="609"/>
    <n v="17.261924789781734"/>
    <n v="62.091530822860598"/>
    <n v="69789.899999999994"/>
  </r>
  <r>
    <x v="24"/>
    <s v="Пермь"/>
    <n v="14494.5"/>
    <n v="1269786"/>
    <n v="1018857.6680000001"/>
    <n v="197493.53076923077"/>
    <n v="15"/>
    <n v="879"/>
    <n v="768"/>
    <n v="24.628399027762914"/>
    <n v="84.446707494866786"/>
    <n v="84652.4"/>
  </r>
  <r>
    <x v="24"/>
    <s v="Ростов-на-Дону"/>
    <n v="9058.5"/>
    <n v="798759"/>
    <n v="669115.93699999992"/>
    <n v="171987.47030000002"/>
    <n v="15"/>
    <n v="492"/>
    <n v="412"/>
    <n v="19.375276515047364"/>
    <n v="78.468164953383933"/>
    <n v="53250.6"/>
  </r>
  <r>
    <x v="17"/>
    <s v="Санкт-Петербург Север"/>
    <n v="350068.5"/>
    <n v="37197115.5"/>
    <n v="26793668.158999998"/>
    <n v="582815.36153846153"/>
    <n v="125"/>
    <n v="19965"/>
    <n v="18573"/>
    <n v="38.828006972630519"/>
    <n v="98.433170546413834"/>
    <n v="297576.924"/>
  </r>
  <r>
    <x v="24"/>
    <s v="Санкт-Петербург Север"/>
    <n v="463530"/>
    <n v="49123180.5"/>
    <n v="36012087.989"/>
    <n v="700442.11537692312"/>
    <n v="125"/>
    <n v="24620"/>
    <n v="22641"/>
    <n v="36.407476608978691"/>
    <n v="98.574110820497623"/>
    <n v="392985.44400000002"/>
  </r>
  <r>
    <x v="0"/>
    <s v="Санкт-Петербург Юг"/>
    <n v="294337.5"/>
    <n v="29327766"/>
    <n v="22491044.692999996"/>
    <n v="283716.73846153845"/>
    <n v="129"/>
    <n v="17235"/>
    <n v="16052"/>
    <n v="30.397526661479766"/>
    <n v="99.032600238076313"/>
    <n v="227347.02325581395"/>
  </r>
  <r>
    <x v="2"/>
    <s v="Санкт-Петербург Юг"/>
    <n v="364882.5"/>
    <n v="35724493.5"/>
    <n v="27535617.434"/>
    <n v="541116.6988461538"/>
    <n v="129"/>
    <n v="20243"/>
    <n v="18711"/>
    <n v="29.739213531811593"/>
    <n v="98.485306169991873"/>
    <n v="276934.0581395349"/>
  </r>
  <r>
    <x v="7"/>
    <s v="Волгоград"/>
    <n v="83373"/>
    <n v="7253427"/>
    <n v="5531366.3810000001"/>
    <n v="221053.87967692307"/>
    <n v="36"/>
    <n v="5413"/>
    <n v="4959"/>
    <n v="31.13264427601835"/>
    <n v="96.95242152879014"/>
    <n v="201484.08333333334"/>
  </r>
  <r>
    <x v="20"/>
    <s v="Санкт-Петербург Север"/>
    <n v="456885"/>
    <n v="46408080"/>
    <n v="34793888.932999998"/>
    <n v="595793.09065384604"/>
    <n v="125"/>
    <n v="24574"/>
    <n v="22609"/>
    <n v="33.379973964291786"/>
    <n v="98.716186727281453"/>
    <n v="371264.64"/>
  </r>
  <r>
    <x v="7"/>
    <s v="Казань"/>
    <n v="32239.5"/>
    <n v="3084892.5"/>
    <n v="2384575.3629999999"/>
    <n v="184346.05176923078"/>
    <n v="21"/>
    <n v="1891"/>
    <n v="1709"/>
    <n v="29.368630904537284"/>
    <n v="94.024230932869429"/>
    <n v="146899.64285714287"/>
  </r>
  <r>
    <x v="3"/>
    <s v="Санкт-Петербург Юг"/>
    <n v="278491.5"/>
    <n v="28151004.75"/>
    <n v="20806418.796"/>
    <n v="591565.35384615383"/>
    <n v="129"/>
    <n v="16453"/>
    <n v="15289"/>
    <n v="35.29961607526608"/>
    <n v="97.898599502576715"/>
    <n v="218224.84302325582"/>
  </r>
  <r>
    <x v="21"/>
    <s v="Санкт-Петербург Север"/>
    <n v="349734"/>
    <n v="36883428"/>
    <n v="26438356.802999999"/>
    <n v="742420.26923076913"/>
    <n v="124"/>
    <n v="20358"/>
    <n v="18890"/>
    <n v="39.507263158710316"/>
    <n v="97.987116953362445"/>
    <n v="297447"/>
  </r>
  <r>
    <x v="7"/>
    <s v="Краснодар"/>
    <n v="26271"/>
    <n v="2384937"/>
    <n v="1880070.5110000002"/>
    <n v="141472.14615384614"/>
    <n v="19"/>
    <n v="1542"/>
    <n v="1412"/>
    <n v="26.853593311852109"/>
    <n v="94.068097138253705"/>
    <n v="125523"/>
  </r>
  <r>
    <x v="7"/>
    <s v="Москва Восток"/>
    <n v="177976.5"/>
    <n v="18085798.5"/>
    <n v="13150397.668"/>
    <n v="444057.73347692302"/>
    <n v="54"/>
    <n v="11288"/>
    <n v="10492"/>
    <n v="37.530430307896609"/>
    <n v="97.544715908026276"/>
    <n v="334922.19444444444"/>
  </r>
  <r>
    <x v="23"/>
    <s v="Санкт-Петербург Север"/>
    <n v="368649"/>
    <n v="39010875"/>
    <n v="28090230.958999999"/>
    <n v="532663.16153846146"/>
    <n v="125"/>
    <n v="20368"/>
    <n v="18884"/>
    <n v="38.877017625592252"/>
    <n v="98.634577764435022"/>
    <n v="312087"/>
  </r>
  <r>
    <x v="7"/>
    <s v="Москва Запад"/>
    <n v="188319"/>
    <n v="19218631.5"/>
    <n v="13973128.512"/>
    <n v="403874.8839461538"/>
    <n v="59"/>
    <n v="12016"/>
    <n v="11137"/>
    <n v="37.539932331511935"/>
    <n v="97.898524231831203"/>
    <n v="325739.51694915252"/>
  </r>
  <r>
    <x v="7"/>
    <s v="Новосибирск"/>
    <n v="11745"/>
    <n v="955801.5"/>
    <n v="795942.652"/>
    <n v="165952.05877692305"/>
    <n v="15"/>
    <n v="654"/>
    <n v="570"/>
    <n v="20.084216821188772"/>
    <n v="82.637392933896521"/>
    <n v="63720.1"/>
  </r>
  <r>
    <x v="26"/>
    <s v="Санкт-Петербург Север"/>
    <n v="375744"/>
    <n v="38191381.5"/>
    <n v="28822960.470999997"/>
    <n v="574198.11538461538"/>
    <n v="125"/>
    <n v="21004"/>
    <n v="19556"/>
    <n v="32.503326778059346"/>
    <n v="98.49652436536077"/>
    <n v="305531.05200000003"/>
  </r>
  <r>
    <x v="7"/>
    <s v="Пермь"/>
    <n v="13948.5"/>
    <n v="1222932"/>
    <n v="974409.1449999999"/>
    <n v="299208.26923076925"/>
    <n v="15"/>
    <n v="849"/>
    <n v="740"/>
    <n v="25.504979738259753"/>
    <n v="75.533531771940773"/>
    <n v="81528.800000000003"/>
  </r>
  <r>
    <x v="4"/>
    <s v="Волгоград"/>
    <n v="81331.5"/>
    <n v="6652179"/>
    <n v="5305378.9040000001"/>
    <n v="156413.8362153846"/>
    <n v="36"/>
    <n v="5286"/>
    <n v="4867"/>
    <n v="25.385559078251273"/>
    <n v="97.648682691560396"/>
    <n v="184782.75"/>
  </r>
  <r>
    <x v="7"/>
    <s v="Ростов-на-Дону"/>
    <n v="12037.5"/>
    <n v="1081216.5"/>
    <n v="910141.15500000003"/>
    <n v="143296.04318461538"/>
    <n v="15"/>
    <n v="623"/>
    <n v="535"/>
    <n v="18.796572823915426"/>
    <n v="86.746776137377168"/>
    <n v="72081.100000000006"/>
  </r>
  <r>
    <x v="5"/>
    <s v="Волгоград"/>
    <n v="75796.5"/>
    <n v="6173463"/>
    <n v="4915101.7949999999"/>
    <n v="253686.7171923077"/>
    <n v="36"/>
    <n v="5094"/>
    <n v="4716"/>
    <n v="25.601935778422675"/>
    <n v="95.890690246425578"/>
    <n v="171485.08333333334"/>
  </r>
  <r>
    <x v="6"/>
    <s v="Волгоград"/>
    <n v="72861"/>
    <n v="5952802.5"/>
    <n v="4711294.2009999994"/>
    <n v="125880.90000000001"/>
    <n v="36"/>
    <n v="4918"/>
    <n v="4554"/>
    <n v="26.351746378659254"/>
    <n v="97.885350639467703"/>
    <n v="165355.625"/>
  </r>
  <r>
    <x v="23"/>
    <s v="Волгоград"/>
    <n v="88311"/>
    <n v="7726069.5"/>
    <n v="5922893.7209999999"/>
    <n v="161614.12454615385"/>
    <n v="36"/>
    <n v="5746"/>
    <n v="5277"/>
    <n v="30.444169082533502"/>
    <n v="97.908197375830568"/>
    <n v="214613.04166666666"/>
  </r>
  <r>
    <x v="23"/>
    <s v="Казань"/>
    <n v="37489.5"/>
    <n v="3549097.5"/>
    <n v="2745646.9479999999"/>
    <n v="258287.05384615384"/>
    <n v="21"/>
    <n v="2120"/>
    <n v="1921"/>
    <n v="29.262704463341667"/>
    <n v="92.72245820673696"/>
    <n v="169004.64285714287"/>
  </r>
  <r>
    <x v="11"/>
    <s v="Волгоград"/>
    <n v="67726.5"/>
    <n v="5864989.5"/>
    <n v="4506085.4840000002"/>
    <n v="167003.69436153845"/>
    <n v="36"/>
    <n v="4770"/>
    <n v="4424"/>
    <n v="30.157084698573371"/>
    <n v="97.152532082767777"/>
    <n v="162916.375"/>
  </r>
  <r>
    <x v="23"/>
    <s v="Краснодар"/>
    <n v="31224"/>
    <n v="2767270.5"/>
    <n v="2174380.5969999996"/>
    <n v="80170.980907692297"/>
    <n v="19"/>
    <n v="1836"/>
    <n v="1680"/>
    <n v="27.267071083048322"/>
    <n v="97.10288600598706"/>
    <n v="145645.81578947368"/>
  </r>
  <r>
    <x v="13"/>
    <s v="Волгоград"/>
    <n v="64390.5"/>
    <n v="5523145.5"/>
    <n v="4230689.2069999995"/>
    <n v="183154.05167692306"/>
    <n v="36"/>
    <n v="4418"/>
    <n v="4088"/>
    <n v="30.549544761206583"/>
    <n v="96.683881464340857"/>
    <n v="153420.70833333334"/>
  </r>
  <r>
    <x v="23"/>
    <s v="Москва Восток"/>
    <n v="231559.5"/>
    <n v="23443725"/>
    <n v="17121204.866"/>
    <n v="269535.72538461542"/>
    <n v="54"/>
    <n v="13832"/>
    <n v="12864"/>
    <n v="36.928009351465228"/>
    <n v="98.850286268992591"/>
    <n v="434143.05555555556"/>
  </r>
  <r>
    <x v="14"/>
    <s v="Волгоград"/>
    <n v="73126.5"/>
    <n v="5864085"/>
    <n v="4847142.9859999996"/>
    <n v="142998.2095"/>
    <n v="36"/>
    <n v="4816"/>
    <n v="4452"/>
    <n v="20.980235510634483"/>
    <n v="97.56145742259875"/>
    <n v="162891.25"/>
  </r>
  <r>
    <x v="23"/>
    <s v="Москва Запад"/>
    <n v="243825"/>
    <n v="24890404.5"/>
    <n v="18159589.107999999"/>
    <n v="258558.49999999997"/>
    <n v="59"/>
    <n v="14569"/>
    <n v="13566"/>
    <n v="37.064800045694959"/>
    <n v="98.961212141007991"/>
    <n v="421871.26271186443"/>
  </r>
  <r>
    <x v="15"/>
    <s v="Волгоград"/>
    <n v="99631.5"/>
    <n v="7121946"/>
    <n v="6279205.8499999996"/>
    <n v="279127.27602307691"/>
    <n v="36"/>
    <n v="5914"/>
    <n v="5384"/>
    <n v="13.421126335585901"/>
    <n v="96.080744279399525"/>
    <n v="197831.83333333334"/>
  </r>
  <r>
    <x v="23"/>
    <s v="Новосибирск"/>
    <n v="14566.5"/>
    <n v="1216557"/>
    <n v="1013050.3829999999"/>
    <n v="102510.40189230769"/>
    <n v="15"/>
    <n v="792"/>
    <n v="695"/>
    <n v="20.088499092941962"/>
    <n v="91.573727996936626"/>
    <n v="81103.8"/>
  </r>
  <r>
    <x v="23"/>
    <s v="Пермь"/>
    <n v="16435.5"/>
    <n v="1471537.5"/>
    <n v="1176721.1640000001"/>
    <n v="252262.82307692306"/>
    <n v="15"/>
    <n v="950"/>
    <n v="848"/>
    <n v="25.054052312430397"/>
    <n v="82.857193712227982"/>
    <n v="98102.5"/>
  </r>
  <r>
    <x v="17"/>
    <s v="Волгоград"/>
    <n v="73062"/>
    <n v="6333828"/>
    <n v="4890619.2620000001"/>
    <n v="181964.68769230769"/>
    <n v="36"/>
    <n v="4967"/>
    <n v="4583"/>
    <n v="29.509734057887083"/>
    <n v="97.127097741013685"/>
    <n v="175939.66666666666"/>
  </r>
  <r>
    <x v="23"/>
    <s v="Ростов-на-Дону"/>
    <n v="13440"/>
    <n v="1198285.5"/>
    <n v="1018063.802"/>
    <n v="178012.59307692308"/>
    <n v="15"/>
    <n v="706"/>
    <n v="608"/>
    <n v="17.702397202017401"/>
    <n v="85.144392294079921"/>
    <n v="79885.7"/>
  </r>
  <r>
    <x v="0"/>
    <s v="Санкт-Петербург Север"/>
    <n v="379663.5"/>
    <n v="39380178"/>
    <n v="29726473.223999996"/>
    <n v="305744.98843076918"/>
    <n v="124"/>
    <n v="21392"/>
    <n v="19869"/>
    <n v="32.475109654804186"/>
    <n v="99.223606890677928"/>
    <n v="317582.08064516127"/>
  </r>
  <r>
    <x v="2"/>
    <s v="Санкт-Петербург Север"/>
    <n v="453123"/>
    <n v="46370904"/>
    <n v="35190775.285000004"/>
    <n v="552625.80000000005"/>
    <n v="124"/>
    <n v="24325"/>
    <n v="22469"/>
    <n v="31.770055147848659"/>
    <n v="98.808248810504111"/>
    <n v="373958.90322580643"/>
  </r>
  <r>
    <x v="27"/>
    <s v="Волгоград"/>
    <n v="59574"/>
    <n v="5178169.5"/>
    <n v="3929032.2650000001"/>
    <n v="208822.33076923079"/>
    <n v="36"/>
    <n v="4150"/>
    <n v="3838"/>
    <n v="31.792491146671708"/>
    <n v="95.967255788571023"/>
    <n v="143838.04166666666"/>
  </r>
  <r>
    <x v="20"/>
    <s v="Волгоград"/>
    <n v="89556"/>
    <n v="7173117"/>
    <n v="6068194.523"/>
    <n v="139983.69019999998"/>
    <n v="36"/>
    <n v="5651"/>
    <n v="5212"/>
    <n v="18.208422172559942"/>
    <n v="98.048495651193207"/>
    <n v="199253.25"/>
  </r>
  <r>
    <x v="27"/>
    <s v="Екатеринбург"/>
    <n v="72220.5"/>
    <n v="6398719.5"/>
    <n v="4782829.6060000006"/>
    <n v="186502.14615384614"/>
    <n v="31"/>
    <n v="4826"/>
    <n v="4483"/>
    <n v="33.785228141368144"/>
    <n v="97.085320802797398"/>
    <n v="206410.30645161291"/>
  </r>
  <r>
    <x v="3"/>
    <s v="Санкт-Петербург Север"/>
    <n v="364638"/>
    <n v="37947688.5"/>
    <n v="27829971.363000002"/>
    <n v="628647.33076923073"/>
    <n v="124"/>
    <n v="20868"/>
    <n v="19342"/>
    <n v="36.355470887948961"/>
    <n v="98.343384391465023"/>
    <n v="306029.74596774194"/>
  </r>
  <r>
    <x v="27"/>
    <s v="Казань"/>
    <n v="32733"/>
    <n v="3079630.5"/>
    <n v="2364369.4010000001"/>
    <n v="281373.57021538459"/>
    <n v="21"/>
    <n v="1916"/>
    <n v="1733"/>
    <n v="30.25166451136964"/>
    <n v="90.863398377974747"/>
    <n v="146649.07142857142"/>
  </r>
  <r>
    <x v="21"/>
    <s v="Волгоград"/>
    <n v="66316.5"/>
    <n v="5704650"/>
    <n v="4375924.2359999996"/>
    <n v="135246.95929230767"/>
    <n v="36"/>
    <n v="4641"/>
    <n v="4274"/>
    <n v="30.364459993817878"/>
    <n v="97.629180417864248"/>
    <n v="158462.5"/>
  </r>
  <r>
    <x v="27"/>
    <s v="Кемерово"/>
    <n v="27187.5"/>
    <n v="2479396.5"/>
    <n v="1950422.9030000002"/>
    <n v="381635.95355384616"/>
    <n v="21"/>
    <n v="1597"/>
    <n v="1457"/>
    <n v="27.120969313186936"/>
    <n v="84.607707821082826"/>
    <n v="118066.5"/>
  </r>
  <r>
    <x v="27"/>
    <s v="Краснодар"/>
    <n v="23629.5"/>
    <n v="2164365"/>
    <n v="1678039.8589999999"/>
    <n v="151098.71538461538"/>
    <n v="19"/>
    <n v="1527"/>
    <n v="1389"/>
    <n v="28.981739521361398"/>
    <n v="93.018796950393508"/>
    <n v="113913.94736842105"/>
  </r>
  <r>
    <x v="27"/>
    <s v="Москва Восток"/>
    <n v="166948.5"/>
    <n v="16971231"/>
    <n v="12200989.641000001"/>
    <n v="416475.07692307688"/>
    <n v="54"/>
    <n v="10570"/>
    <n v="9926"/>
    <n v="39.097167519675288"/>
    <n v="97.545993705918704"/>
    <n v="314282.05555555556"/>
  </r>
  <r>
    <x v="27"/>
    <s v="Москва Запад"/>
    <n v="175293"/>
    <n v="17919144"/>
    <n v="12903628.608999999"/>
    <n v="355401.60769230768"/>
    <n v="60"/>
    <n v="11100"/>
    <n v="10407"/>
    <n v="38.869030898035831"/>
    <n v="98.016637358948017"/>
    <n v="298652.40000000002"/>
  </r>
  <r>
    <x v="27"/>
    <s v="Нижний Новгород"/>
    <n v="42397.5"/>
    <n v="3911979"/>
    <n v="3086459.8370000003"/>
    <n v="164514.63076923075"/>
    <n v="19"/>
    <n v="2530"/>
    <n v="2270"/>
    <n v="26.746473519720048"/>
    <n v="95.794593202846158"/>
    <n v="205893.63157894736"/>
  </r>
  <r>
    <x v="26"/>
    <s v="Волгоград"/>
    <n v="74649"/>
    <n v="6098236.5"/>
    <n v="5042435.841"/>
    <n v="156805.83461538461"/>
    <n v="36"/>
    <n v="4915"/>
    <n v="4562"/>
    <n v="20.938306253007614"/>
    <n v="97.428669179763943"/>
    <n v="169395.45833333334"/>
  </r>
  <r>
    <x v="27"/>
    <s v="Новосибирск"/>
    <n v="10941"/>
    <n v="880356"/>
    <n v="723289.05500000005"/>
    <n v="166333.57363076921"/>
    <n v="15"/>
    <n v="654"/>
    <n v="564"/>
    <n v="21.715653501766308"/>
    <n v="81.106100982924033"/>
    <n v="58690.400000000001"/>
  </r>
  <r>
    <x v="4"/>
    <s v="Казань"/>
    <n v="44560.5"/>
    <n v="4025148"/>
    <n v="3259483.304"/>
    <n v="145385.33866923075"/>
    <n v="21"/>
    <n v="2427"/>
    <n v="2213"/>
    <n v="23.490370239368467"/>
    <n v="96.38807470758266"/>
    <n v="191673.71428571429"/>
  </r>
  <r>
    <x v="27"/>
    <s v="Пермь"/>
    <n v="12238.5"/>
    <n v="1096002"/>
    <n v="872395.08600000001"/>
    <n v="218895.40769230769"/>
    <n v="15"/>
    <n v="812"/>
    <n v="714"/>
    <n v="25.631381651317554"/>
    <n v="80.027827714519901"/>
    <n v="73066.8"/>
  </r>
  <r>
    <x v="5"/>
    <s v="Казань"/>
    <n v="38250"/>
    <n v="3552937.5"/>
    <n v="2795344.17"/>
    <n v="245048.26007692309"/>
    <n v="21"/>
    <n v="2245"/>
    <n v="2053"/>
    <n v="27.101969701283689"/>
    <n v="93.102939185478959"/>
    <n v="169187.5"/>
  </r>
  <r>
    <x v="27"/>
    <s v="Ростов-на-Дону"/>
    <n v="12654"/>
    <n v="1081158"/>
    <n v="927698.82299999986"/>
    <n v="197299.08136923076"/>
    <n v="15"/>
    <n v="684"/>
    <n v="585"/>
    <n v="16.541917828864179"/>
    <n v="81.751133380206156"/>
    <n v="72077.2"/>
  </r>
  <r>
    <x v="6"/>
    <s v="Казань"/>
    <n v="34830"/>
    <n v="3191155.5"/>
    <n v="2528990.5839999998"/>
    <n v="292821.22307692311"/>
    <n v="21"/>
    <n v="2054"/>
    <n v="1883"/>
    <n v="26.182972771400408"/>
    <n v="90.823975106292281"/>
    <n v="151959.78571428571"/>
  </r>
  <r>
    <x v="27"/>
    <s v="Санкт-Петербург Север"/>
    <n v="318565.5"/>
    <n v="33781581"/>
    <n v="24232690.171"/>
    <n v="605833.76570769225"/>
    <n v="125"/>
    <n v="18066"/>
    <n v="16883"/>
    <n v="39.404996975645112"/>
    <n v="98.206615120506953"/>
    <n v="270252.64799999999"/>
  </r>
  <r>
    <x v="27"/>
    <s v="Санкт-Петербург Юг"/>
    <n v="237099"/>
    <n v="24628233.223949999"/>
    <n v="17679930.469999999"/>
    <n v="622499.33031538466"/>
    <n v="129"/>
    <n v="14043"/>
    <n v="13167"/>
    <n v="39.300509499967504"/>
    <n v="97.47241580565337"/>
    <n v="190916.53661976743"/>
  </r>
  <r>
    <x v="27"/>
    <s v="Тольятти"/>
    <n v="9007.5"/>
    <n v="734335.5"/>
    <n v="622482.40399999998"/>
    <n v="113093.66153846154"/>
    <n v="10"/>
    <n v="494"/>
    <n v="421"/>
    <n v="17.968876755590994"/>
    <n v="84.599183678514578"/>
    <n v="73433.55"/>
  </r>
  <r>
    <x v="11"/>
    <s v="Казань"/>
    <n v="40744.5"/>
    <n v="3700311"/>
    <n v="2861069.8419999997"/>
    <n v="170303.62015384613"/>
    <n v="21"/>
    <n v="2418"/>
    <n v="2215"/>
    <n v="29.333123773495089"/>
    <n v="95.397586306830789"/>
    <n v="176205.28571428571"/>
  </r>
  <r>
    <x v="13"/>
    <s v="Казань"/>
    <n v="32419.5"/>
    <n v="3080614.5"/>
    <n v="2363955.7909999997"/>
    <n v="200042.36143846155"/>
    <n v="21"/>
    <n v="1926"/>
    <n v="1745"/>
    <n v="30.316079163935616"/>
    <n v="93.50641368991603"/>
    <n v="146695.92857142858"/>
  </r>
  <r>
    <x v="13"/>
    <s v="Краснодар"/>
    <n v="25483.5"/>
    <n v="2243160"/>
    <n v="1757185.7729999998"/>
    <n v="114933.59230769231"/>
    <n v="19"/>
    <n v="1598"/>
    <n v="1454"/>
    <n v="27.656394358936133"/>
    <n v="94.876264185002739"/>
    <n v="118061.05263157895"/>
  </r>
  <r>
    <x v="14"/>
    <s v="Казань"/>
    <n v="40819.5"/>
    <n v="3810394.5"/>
    <n v="3046897.7940000002"/>
    <n v="144594.40769230769"/>
    <n v="21"/>
    <n v="2335"/>
    <n v="2126"/>
    <n v="25.058165964854144"/>
    <n v="96.205264108681988"/>
    <n v="181447.35714285713"/>
  </r>
  <r>
    <x v="13"/>
    <s v="Москва Восток"/>
    <n v="189679.5"/>
    <n v="18718036.5"/>
    <n v="13500671.991999999"/>
    <n v="344959.87384615385"/>
    <n v="54"/>
    <n v="11614"/>
    <n v="10862"/>
    <n v="38.645220853388771"/>
    <n v="98.157072330497087"/>
    <n v="346630.30555555556"/>
  </r>
  <r>
    <x v="15"/>
    <s v="Казань"/>
    <n v="41391"/>
    <n v="3918987"/>
    <n v="3141103.9569999999"/>
    <n v="205451.17950769232"/>
    <n v="21"/>
    <n v="2410"/>
    <n v="2202"/>
    <n v="24.764638599957042"/>
    <n v="94.757543734957721"/>
    <n v="186618.42857142858"/>
  </r>
  <r>
    <x v="13"/>
    <s v="Москва Запад"/>
    <n v="192886.5"/>
    <n v="19205179.5"/>
    <n v="13834210.461999999"/>
    <n v="383344.65076923074"/>
    <n v="60"/>
    <n v="12000"/>
    <n v="11194"/>
    <n v="38.823820504632721"/>
    <n v="98.003951742449331"/>
    <n v="320086.32500000001"/>
  </r>
  <r>
    <x v="13"/>
    <s v="Новосибирск"/>
    <n v="13443"/>
    <n v="1092277.5"/>
    <n v="921493.48300000001"/>
    <n v="218151.6"/>
    <n v="15"/>
    <n v="750"/>
    <n v="659"/>
    <n v="18.533393903557318"/>
    <n v="80.027822600026099"/>
    <n v="72818.5"/>
  </r>
  <r>
    <x v="17"/>
    <s v="Казань"/>
    <n v="35535"/>
    <n v="3288069"/>
    <n v="2580984.0299999998"/>
    <n v="208081.82515384615"/>
    <n v="21"/>
    <n v="2061"/>
    <n v="1876"/>
    <n v="27.39594518141983"/>
    <n v="93.671610140971907"/>
    <n v="156574.71428571429"/>
  </r>
  <r>
    <x v="13"/>
    <s v="Пермь"/>
    <n v="12802.5"/>
    <n v="1123830"/>
    <n v="914932.571"/>
    <n v="284287.79007692303"/>
    <n v="15"/>
    <n v="845"/>
    <n v="743"/>
    <n v="22.832002665691526"/>
    <n v="74.703666028053789"/>
    <n v="74922"/>
  </r>
  <r>
    <x v="0"/>
    <s v="Волгоград"/>
    <n v="76234.5"/>
    <n v="6500848.5"/>
    <n v="5172874.4439999992"/>
    <n v="60556.251538461533"/>
    <n v="37"/>
    <n v="5215"/>
    <n v="4848"/>
    <n v="25.67187876636584"/>
    <n v="99.068486959225993"/>
    <n v="175698.60810810811"/>
  </r>
  <r>
    <x v="13"/>
    <s v="Ростов-на-Дону"/>
    <n v="11296.5"/>
    <n v="989632.5"/>
    <n v="829947.41200000001"/>
    <n v="196319.5046923077"/>
    <n v="15"/>
    <n v="624"/>
    <n v="538"/>
    <n v="19.240386281245488"/>
    <n v="80.162383036904345"/>
    <n v="65975.5"/>
  </r>
  <r>
    <x v="2"/>
    <s v="Волгоград"/>
    <n v="106926"/>
    <n v="9098386.5"/>
    <n v="7354572.0109999999"/>
    <n v="193869.59292307691"/>
    <n v="37"/>
    <n v="6645"/>
    <n v="6122"/>
    <n v="23.710618189499431"/>
    <n v="97.869187103415783"/>
    <n v="245902.33783783784"/>
  </r>
  <r>
    <x v="20"/>
    <s v="Казань"/>
    <n v="42999"/>
    <n v="3883215"/>
    <n v="3151914.3419999997"/>
    <n v="162279.9956153846"/>
    <n v="21"/>
    <n v="2460"/>
    <n v="2226"/>
    <n v="23.201793534019853"/>
    <n v="95.820988649472554"/>
    <n v="184915"/>
  </r>
  <r>
    <x v="3"/>
    <s v="Волгоград"/>
    <n v="69945"/>
    <n v="6101931"/>
    <n v="4743581.9779999992"/>
    <n v="226018.55243846151"/>
    <n v="37"/>
    <n v="4840"/>
    <n v="4475"/>
    <n v="28.635512747535802"/>
    <n v="96.295950373112035"/>
    <n v="164917.05405405405"/>
  </r>
  <r>
    <x v="21"/>
    <s v="Казань"/>
    <n v="38740.5"/>
    <n v="3561655.5"/>
    <n v="2769041.2770000002"/>
    <n v="180495.52483076922"/>
    <n v="21"/>
    <n v="2330"/>
    <n v="2142"/>
    <n v="28.624138960424737"/>
    <n v="94.93225763045389"/>
    <n v="169602.64285714287"/>
  </r>
  <r>
    <x v="17"/>
    <s v="Краснодар"/>
    <n v="25539"/>
    <n v="2263651.5"/>
    <n v="1783039.3049999997"/>
    <n v="139331.31929230769"/>
    <n v="19"/>
    <n v="1605"/>
    <n v="1447"/>
    <n v="26.954660710634215"/>
    <n v="93.844842313743612"/>
    <n v="119139.55263157895"/>
  </r>
  <r>
    <x v="17"/>
    <s v="Москва Восток"/>
    <n v="188662.5"/>
    <n v="18784000.5"/>
    <n v="13568684.673999999"/>
    <n v="349844.36153846153"/>
    <n v="54"/>
    <n v="11522"/>
    <n v="10803"/>
    <n v="38.436414076255083"/>
    <n v="98.137540714298524"/>
    <n v="347851.86111111112"/>
  </r>
  <r>
    <x v="17"/>
    <s v="Москва Запад"/>
    <n v="193722"/>
    <n v="19437273"/>
    <n v="13979092.230999999"/>
    <n v="418713.96153846156"/>
    <n v="60"/>
    <n v="12007"/>
    <n v="11245"/>
    <n v="39.045316239461911"/>
    <n v="97.845819413358754"/>
    <n v="323954.55"/>
  </r>
  <r>
    <x v="26"/>
    <s v="Казань"/>
    <n v="38194.5"/>
    <n v="3449302.5"/>
    <n v="2798056.2479999997"/>
    <n v="174707.83838461537"/>
    <n v="21"/>
    <n v="2254"/>
    <n v="2061"/>
    <n v="23.274952119547255"/>
    <n v="94.934980669726272"/>
    <n v="164252.5"/>
  </r>
  <r>
    <x v="0"/>
    <s v="Казань"/>
    <n v="42423"/>
    <n v="3994153.5"/>
    <n v="3105853.9129999997"/>
    <n v="53605.712153846151"/>
    <n v="23"/>
    <n v="2522"/>
    <n v="2295"/>
    <n v="28.6008167764071"/>
    <n v="98.657895542726493"/>
    <n v="173658.84782608695"/>
  </r>
  <r>
    <x v="17"/>
    <s v="Новосибирск"/>
    <n v="14643"/>
    <n v="1172691"/>
    <n v="971555.08299999998"/>
    <n v="124018.33614615384"/>
    <n v="15"/>
    <n v="854"/>
    <n v="756"/>
    <n v="20.702471791812961"/>
    <n v="89.424465938072885"/>
    <n v="78179.399999999994"/>
  </r>
  <r>
    <x v="2"/>
    <s v="Казань"/>
    <n v="48286.5"/>
    <n v="4456441.5"/>
    <n v="3473157.5449999999"/>
    <n v="205639.55141538463"/>
    <n v="22"/>
    <n v="2793"/>
    <n v="2539"/>
    <n v="28.310951699140389"/>
    <n v="95.385566007870068"/>
    <n v="202565.52272727274"/>
  </r>
  <r>
    <x v="17"/>
    <s v="Пермь"/>
    <n v="14305.5"/>
    <n v="1243507.5"/>
    <n v="987216.74099999992"/>
    <n v="233030.6"/>
    <n v="15"/>
    <n v="898"/>
    <n v="795"/>
    <n v="25.960941336994619"/>
    <n v="81.260217570058884"/>
    <n v="82900.5"/>
  </r>
  <r>
    <x v="3"/>
    <s v="Казань"/>
    <n v="41442"/>
    <n v="3893680.5"/>
    <n v="3004872.3489999999"/>
    <n v="190911.88401538462"/>
    <n v="22"/>
    <n v="2454"/>
    <n v="2239"/>
    <n v="29.578898794013298"/>
    <n v="95.096878544210682"/>
    <n v="176985.47727272726"/>
  </r>
  <r>
    <x v="17"/>
    <s v="Ростов-на-Дону"/>
    <n v="10401"/>
    <n v="949912.5"/>
    <n v="785961.28899999999"/>
    <n v="253438.94004615385"/>
    <n v="15"/>
    <n v="599"/>
    <n v="515"/>
    <n v="20.859960063503841"/>
    <n v="73.319759446669678"/>
    <n v="63327.5"/>
  </r>
  <r>
    <x v="4"/>
    <s v="Пермь"/>
    <n v="18600"/>
    <n v="1601425.5"/>
    <n v="1268422.666"/>
    <n v="189642.93076923076"/>
    <n v="15"/>
    <n v="1111"/>
    <n v="992"/>
    <n v="26.253302067687905"/>
    <n v="88.157867426912418"/>
    <n v="106761.7"/>
  </r>
  <r>
    <x v="5"/>
    <s v="Пермь"/>
    <n v="16638"/>
    <n v="1364847"/>
    <n v="1137103.412"/>
    <n v="258642.5153846154"/>
    <n v="16"/>
    <n v="1012"/>
    <n v="900"/>
    <n v="20.028397206146099"/>
    <n v="81.049706275896455"/>
    <n v="85302.9375"/>
  </r>
  <r>
    <x v="6"/>
    <s v="Пермь"/>
    <n v="15609"/>
    <n v="1377577.5"/>
    <n v="1086345.0159999998"/>
    <n v="224718.40769230769"/>
    <n v="15"/>
    <n v="971"/>
    <n v="856"/>
    <n v="26.808470578927036"/>
    <n v="83.687421746340391"/>
    <n v="91838.5"/>
  </r>
  <r>
    <x v="28"/>
    <s v="Волгоград"/>
    <n v="63645"/>
    <n v="5366602.5"/>
    <n v="4245727.3389999997"/>
    <n v="137701.4149"/>
    <n v="36"/>
    <n v="4285"/>
    <n v="3950"/>
    <n v="26.400074039234024"/>
    <n v="97.434104446900989"/>
    <n v="149072.29166666666"/>
  </r>
  <r>
    <x v="28"/>
    <s v="Екатеринбург"/>
    <n v="70498.5"/>
    <n v="6053649"/>
    <n v="4580254.1549999993"/>
    <n v="131801.93944615382"/>
    <n v="31"/>
    <n v="4695"/>
    <n v="4372"/>
    <n v="32.168408021454013"/>
    <n v="97.822768722696779"/>
    <n v="195279"/>
  </r>
  <r>
    <x v="28"/>
    <s v="Казань"/>
    <n v="33886.5"/>
    <n v="3166479"/>
    <n v="2522496.074"/>
    <n v="156584.58769230769"/>
    <n v="21"/>
    <n v="1993"/>
    <n v="1796"/>
    <n v="25.529590814340352"/>
    <n v="95.054930486123297"/>
    <n v="150784.71428571429"/>
  </r>
  <r>
    <x v="28"/>
    <s v="Кемерово"/>
    <n v="29658"/>
    <n v="2703132"/>
    <n v="2160539.9959999998"/>
    <n v="312856.16153846151"/>
    <n v="21"/>
    <n v="1706"/>
    <n v="1548"/>
    <n v="25.113721801241777"/>
    <n v="88.42616041175711"/>
    <n v="128720.57142857143"/>
  </r>
  <r>
    <x v="11"/>
    <s v="Пермь"/>
    <n v="17391"/>
    <n v="1489132.5"/>
    <n v="1209901.0159999998"/>
    <n v="272121.81538461539"/>
    <n v="17"/>
    <n v="1140"/>
    <n v="1016"/>
    <n v="23.078870114776414"/>
    <n v="81.726151609436002"/>
    <n v="87596.029411764699"/>
  </r>
  <r>
    <x v="28"/>
    <s v="Краснодар"/>
    <n v="25656"/>
    <n v="2225341.5"/>
    <n v="1766450.28"/>
    <n v="91828.489107692309"/>
    <n v="19"/>
    <n v="1635"/>
    <n v="1487"/>
    <n v="25.978156600026125"/>
    <n v="95.873510240666775"/>
    <n v="117123.23684210527"/>
  </r>
  <r>
    <x v="28"/>
    <s v="Москва Восток"/>
    <n v="186496.5"/>
    <n v="18640998"/>
    <n v="13641908.620999999"/>
    <n v="364896.93846153846"/>
    <n v="54"/>
    <n v="11194"/>
    <n v="10554"/>
    <n v="36.645087706455769"/>
    <n v="98.042503204702143"/>
    <n v="345203.66666666669"/>
  </r>
  <r>
    <x v="28"/>
    <s v="Москва Запад"/>
    <n v="197946"/>
    <n v="19942435.5"/>
    <n v="14561721.772999998"/>
    <n v="363750.55692307692"/>
    <n v="60"/>
    <n v="11935"/>
    <n v="11178"/>
    <n v="36.951081821771893"/>
    <n v="98.17599732528619"/>
    <n v="332373.92499999999"/>
  </r>
  <r>
    <x v="14"/>
    <s v="Пермь"/>
    <n v="16554"/>
    <n v="1380751.5"/>
    <n v="1137748.7319999998"/>
    <n v="227139.51416923077"/>
    <n v="17"/>
    <n v="1045"/>
    <n v="930"/>
    <n v="21.358210399657924"/>
    <n v="83.549573245494884"/>
    <n v="81220.676470588238"/>
  </r>
  <r>
    <x v="28"/>
    <s v="Нижний Новгород"/>
    <n v="27411"/>
    <n v="2441520"/>
    <n v="1933378.3459999997"/>
    <n v="141658.27661538462"/>
    <n v="19"/>
    <n v="1675"/>
    <n v="1475"/>
    <n v="26.282577078164937"/>
    <n v="94.197947319072355"/>
    <n v="128501.05263157895"/>
  </r>
  <r>
    <x v="15"/>
    <s v="Пермь"/>
    <n v="17329.5"/>
    <n v="1430254.5"/>
    <n v="1175778.8370000001"/>
    <n v="286968.87692307692"/>
    <n v="16"/>
    <n v="1050"/>
    <n v="938"/>
    <n v="21.643157283668639"/>
    <n v="79.935817232312374"/>
    <n v="89390.90625"/>
  </r>
  <r>
    <x v="28"/>
    <s v="Новосибирск"/>
    <n v="13810.5"/>
    <n v="1131676.5"/>
    <n v="966968.63599999994"/>
    <n v="195740.02307692307"/>
    <n v="16"/>
    <n v="834"/>
    <n v="735"/>
    <n v="17.033423615613533"/>
    <n v="82.703535588401536"/>
    <n v="70729.78125"/>
  </r>
  <r>
    <x v="28"/>
    <s v="Пермь"/>
    <n v="14385"/>
    <n v="1223491.5"/>
    <n v="977925.73100000003"/>
    <n v="285708.40769230766"/>
    <n v="15"/>
    <n v="890"/>
    <n v="777"/>
    <n v="25.110881247484013"/>
    <n v="76.648108491778842"/>
    <n v="81566.100000000006"/>
  </r>
  <r>
    <x v="28"/>
    <s v="Ростов-на-Дону"/>
    <n v="11161.5"/>
    <n v="963502.5"/>
    <n v="812962.67800000007"/>
    <n v="193118.32307692309"/>
    <n v="15"/>
    <n v="638"/>
    <n v="548"/>
    <n v="18.517433342739494"/>
    <n v="79.956634977395169"/>
    <n v="64233.5"/>
  </r>
  <r>
    <x v="28"/>
    <s v="Санкт-Петербург Север"/>
    <n v="358387.5"/>
    <n v="37963150.5"/>
    <n v="27483828.208999999"/>
    <n v="506964.83088461537"/>
    <n v="125"/>
    <n v="20247"/>
    <n v="18812"/>
    <n v="38.129048876707749"/>
    <n v="98.664587042414681"/>
    <n v="303705.20400000003"/>
  </r>
  <r>
    <x v="28"/>
    <s v="Санкт-Петербург Юг"/>
    <n v="274059"/>
    <n v="28181292"/>
    <n v="20493717.226"/>
    <n v="806120.19333076919"/>
    <n v="129"/>
    <n v="15804"/>
    <n v="14738"/>
    <n v="37.511861265690328"/>
    <n v="97.139520099608035"/>
    <n v="218459.62790697673"/>
  </r>
  <r>
    <x v="28"/>
    <s v="Тольятти"/>
    <n v="12037.5"/>
    <n v="981564"/>
    <n v="877726.201"/>
    <n v="69249.011815384612"/>
    <n v="10"/>
    <n v="627"/>
    <n v="545"/>
    <n v="11.830317800892445"/>
    <n v="92.945033455242381"/>
    <n v="98156.4"/>
  </r>
  <r>
    <x v="20"/>
    <s v="Пермь"/>
    <n v="21958.5"/>
    <n v="1854001.5"/>
    <n v="1515956.368"/>
    <n v="206787.93638461537"/>
    <n v="17"/>
    <n v="1294"/>
    <n v="1155"/>
    <n v="22.299133348143961"/>
    <n v="88.846398647217086"/>
    <n v="109058.91176470589"/>
  </r>
  <r>
    <x v="29"/>
    <s v="Волгоград"/>
    <n v="75642"/>
    <n v="6293952"/>
    <n v="5100877.9309999999"/>
    <n v="159537.61835384613"/>
    <n v="36"/>
    <n v="4862"/>
    <n v="4476"/>
    <n v="23.389582835323885"/>
    <n v="97.465223466053658"/>
    <n v="174832"/>
  </r>
  <r>
    <x v="21"/>
    <s v="Пермь"/>
    <n v="17211"/>
    <n v="1507867.5"/>
    <n v="1217527.6069999998"/>
    <n v="246242.8615384615"/>
    <n v="17"/>
    <n v="1142"/>
    <n v="1020"/>
    <n v="23.846678410471576"/>
    <n v="83.669462897869906"/>
    <n v="88698.088235294112"/>
  </r>
  <r>
    <x v="29"/>
    <s v="Екатеринбург"/>
    <n v="78961.5"/>
    <n v="6876454.5"/>
    <n v="5258162.2879999997"/>
    <n v="162133.18461538461"/>
    <n v="31"/>
    <n v="5184"/>
    <n v="4778"/>
    <n v="30.776764264070206"/>
    <n v="97.642197958040953"/>
    <n v="221821.11290322582"/>
  </r>
  <r>
    <x v="29"/>
    <s v="Казань"/>
    <n v="41697"/>
    <n v="3772258.5"/>
    <n v="3092823.6680000001"/>
    <n v="167669.98904615385"/>
    <n v="21"/>
    <n v="2255"/>
    <n v="2045"/>
    <n v="21.968107623780636"/>
    <n v="95.555182948195267"/>
    <n v="179631.35714285713"/>
  </r>
  <r>
    <x v="29"/>
    <s v="Кемерово"/>
    <n v="34150.5"/>
    <n v="3038293.5"/>
    <n v="2442084.5610000002"/>
    <n v="277257.14947692305"/>
    <n v="21"/>
    <n v="1926"/>
    <n v="1742"/>
    <n v="24.413935066845529"/>
    <n v="90.87457648588186"/>
    <n v="144680.64285714287"/>
  </r>
  <r>
    <x v="29"/>
    <s v="Краснодар"/>
    <n v="29283"/>
    <n v="2477487"/>
    <n v="2005719.3469999998"/>
    <n v="77264.32873846154"/>
    <n v="19"/>
    <n v="1780"/>
    <n v="1615"/>
    <n v="23.52111992665543"/>
    <n v="96.881342717904801"/>
    <n v="130394.05263157895"/>
  </r>
  <r>
    <x v="29"/>
    <s v="Москва Восток"/>
    <n v="219772.5"/>
    <n v="21895294.5"/>
    <n v="16241999.308"/>
    <n v="317179.04615384614"/>
    <n v="54"/>
    <n v="12791"/>
    <n v="11950"/>
    <n v="34.806645935611314"/>
    <n v="98.551382598878277"/>
    <n v="405468.41666666669"/>
  </r>
  <r>
    <x v="26"/>
    <s v="Пермь"/>
    <n v="18075"/>
    <n v="1548099"/>
    <n v="1256993.4810000001"/>
    <n v="213288.93846153846"/>
    <n v="17"/>
    <n v="1128"/>
    <n v="1001"/>
    <n v="23.158872611527872"/>
    <n v="86.222525919754588"/>
    <n v="91064.647058823524"/>
  </r>
  <r>
    <x v="29"/>
    <s v="Москва Запад"/>
    <n v="230896.5"/>
    <n v="23085222"/>
    <n v="17099721.813000001"/>
    <n v="329754.63076923077"/>
    <n v="60"/>
    <n v="13544"/>
    <n v="12643"/>
    <n v="35.003494515621561"/>
    <n v="98.571576956161692"/>
    <n v="384753.7"/>
  </r>
  <r>
    <x v="4"/>
    <s v="Ростов-на-Дону"/>
    <n v="13120.5"/>
    <n v="1215033"/>
    <n v="985281.03599999985"/>
    <n v="143418.86295384614"/>
    <n v="15"/>
    <n v="747"/>
    <n v="647"/>
    <n v="23.318419375322293"/>
    <n v="88.196298952057589"/>
    <n v="81002.2"/>
  </r>
  <r>
    <x v="29"/>
    <s v="Нижний Новгород"/>
    <n v="32854.5"/>
    <n v="2949078"/>
    <n v="2391958.463"/>
    <n v="129383.86666153846"/>
    <n v="19"/>
    <n v="1940"/>
    <n v="1715"/>
    <n v="23.291354997078813"/>
    <n v="95.612735008652251"/>
    <n v="155214.63157894736"/>
  </r>
  <r>
    <x v="5"/>
    <s v="Ростов-на-Дону"/>
    <n v="16237.5"/>
    <n v="1403047.5"/>
    <n v="1195875.8800000001"/>
    <n v="173178.52204615384"/>
    <n v="15"/>
    <n v="930"/>
    <n v="827"/>
    <n v="17.323839661353471"/>
    <n v="87.656973691471322"/>
    <n v="93536.5"/>
  </r>
  <r>
    <x v="29"/>
    <s v="Новосибирск"/>
    <n v="13752"/>
    <n v="1091040"/>
    <n v="898790.64599999995"/>
    <n v="149313.46028461537"/>
    <n v="16"/>
    <n v="817"/>
    <n v="718"/>
    <n v="21.389781352931443"/>
    <n v="86.314575058236599"/>
    <n v="68190"/>
  </r>
  <r>
    <x v="6"/>
    <s v="Ростов-на-Дону"/>
    <n v="11967"/>
    <n v="1060489.5"/>
    <n v="851805.179"/>
    <n v="171981.49101538458"/>
    <n v="15"/>
    <n v="692"/>
    <n v="591"/>
    <n v="24.499066939812536"/>
    <n v="83.78282000761115"/>
    <n v="70699.3"/>
  </r>
  <r>
    <x v="29"/>
    <s v="Пермь"/>
    <n v="16498.5"/>
    <n v="1370482.5"/>
    <n v="1095453.1229999999"/>
    <n v="250663.81538461539"/>
    <n v="15"/>
    <n v="980"/>
    <n v="867"/>
    <n v="25.106448758556336"/>
    <n v="81.709812756849104"/>
    <n v="91365.5"/>
  </r>
  <r>
    <x v="29"/>
    <s v="Ростов-на-Дону"/>
    <n v="12229.5"/>
    <n v="1122730.5"/>
    <n v="921566.44700000004"/>
    <n v="147588"/>
    <n v="15"/>
    <n v="688"/>
    <n v="598"/>
    <n v="21.828491440292201"/>
    <n v="86.854547907979693"/>
    <n v="74848.7"/>
  </r>
  <r>
    <x v="29"/>
    <s v="Санкт-Петербург Север"/>
    <n v="403261.5"/>
    <n v="42271377"/>
    <n v="31105053.390999999"/>
    <n v="571050.76427692303"/>
    <n v="125"/>
    <n v="21862"/>
    <n v="20235"/>
    <n v="35.898744389330929"/>
    <n v="98.649084073421776"/>
    <n v="338171.016"/>
  </r>
  <r>
    <x v="29"/>
    <s v="Санкт-Петербург Юг"/>
    <n v="318816"/>
    <n v="32354331"/>
    <n v="23895072.432"/>
    <n v="616932.92353846144"/>
    <n v="129"/>
    <n v="17808"/>
    <n v="16486"/>
    <n v="35.401686234989022"/>
    <n v="98.093198330886651"/>
    <n v="250808.76744186046"/>
  </r>
  <r>
    <x v="29"/>
    <s v="Тольятти"/>
    <n v="14421"/>
    <n v="1150579.5"/>
    <n v="1038033.7869999999"/>
    <n v="68487.358569230768"/>
    <n v="10"/>
    <n v="743"/>
    <n v="652"/>
    <n v="10.842201324223382"/>
    <n v="94.047577019299339"/>
    <n v="115057.95"/>
  </r>
  <r>
    <x v="11"/>
    <s v="Ростов-на-Дону"/>
    <n v="12259.5"/>
    <n v="1152054"/>
    <n v="906579.62099999993"/>
    <n v="217611.18753846153"/>
    <n v="15"/>
    <n v="812"/>
    <n v="711"/>
    <n v="27.076979596037059"/>
    <n v="81.111025391304437"/>
    <n v="76803.600000000006"/>
  </r>
  <r>
    <x v="14"/>
    <s v="Ростов-на-Дону"/>
    <n v="12135"/>
    <n v="1103623.5"/>
    <n v="899589.3060000001"/>
    <n v="184440.53076923077"/>
    <n v="15"/>
    <n v="749"/>
    <n v="652"/>
    <n v="22.680815861099163"/>
    <n v="83.287730755168695"/>
    <n v="73574.899999999994"/>
  </r>
  <r>
    <x v="15"/>
    <s v="Ростов-на-Дону"/>
    <n v="12630"/>
    <n v="1104858"/>
    <n v="915994.11899999983"/>
    <n v="161654.46923076923"/>
    <n v="15"/>
    <n v="760"/>
    <n v="664"/>
    <n v="20.618459996903123"/>
    <n v="85.368756054554595"/>
    <n v="73657.2"/>
  </r>
  <r>
    <x v="4"/>
    <s v="Краснодар"/>
    <n v="34563"/>
    <n v="2922883.5"/>
    <n v="2340316.3049999997"/>
    <n v="109812.45384615385"/>
    <n v="19"/>
    <n v="2039"/>
    <n v="1868"/>
    <n v="24.892669155676391"/>
    <n v="96.243009553882203"/>
    <n v="153835.97368421053"/>
  </r>
  <r>
    <x v="4"/>
    <s v="Москва Восток"/>
    <n v="225480"/>
    <n v="22355338.5"/>
    <n v="16443448.491999999"/>
    <n v="291468.59999999998"/>
    <n v="54"/>
    <n v="13170"/>
    <n v="12299"/>
    <n v="35.95285995438384"/>
    <n v="98.696201357004725"/>
    <n v="413987.75"/>
  </r>
  <r>
    <x v="4"/>
    <s v="Москва Запад"/>
    <n v="236551.5"/>
    <n v="23689383"/>
    <n v="17329462.175999999"/>
    <n v="258177.63846153844"/>
    <n v="60"/>
    <n v="14049"/>
    <n v="13118"/>
    <n v="36.700047349467155"/>
    <n v="98.910154652565083"/>
    <n v="394823.05"/>
  </r>
  <r>
    <x v="0"/>
    <s v="Пермь"/>
    <n v="17689.5"/>
    <n v="1592119.5"/>
    <n v="1279369.1529999999"/>
    <n v="119890.85384615383"/>
    <n v="17"/>
    <n v="1186"/>
    <n v="1054"/>
    <n v="24.445668888188372"/>
    <n v="92.469732715028385"/>
    <n v="93654.088235294112"/>
  </r>
  <r>
    <x v="4"/>
    <s v="Новосибирск"/>
    <n v="16368"/>
    <n v="1316350.5"/>
    <n v="1092945.2830000001"/>
    <n v="175846.6446153846"/>
    <n v="16"/>
    <n v="920"/>
    <n v="818"/>
    <n v="20.440658876058293"/>
    <n v="86.641350870046807"/>
    <n v="82271.90625"/>
  </r>
  <r>
    <x v="2"/>
    <s v="Пермь"/>
    <n v="27250.5"/>
    <n v="2457252"/>
    <n v="1983435.05"/>
    <n v="175066.50692307693"/>
    <n v="17"/>
    <n v="1697"/>
    <n v="1499"/>
    <n v="23.88870510279628"/>
    <n v="92.875516759246651"/>
    <n v="144544.23529411765"/>
  </r>
  <r>
    <x v="20"/>
    <s v="Ростов-на-Дону"/>
    <n v="14167.5"/>
    <n v="1315075.5"/>
    <n v="1074904.135"/>
    <n v="269233.34436923079"/>
    <n v="15"/>
    <n v="840"/>
    <n v="725"/>
    <n v="22.343514847489164"/>
    <n v="79.527156853790459"/>
    <n v="87671.7"/>
  </r>
  <r>
    <x v="3"/>
    <s v="Пермь"/>
    <n v="16500"/>
    <n v="1487928"/>
    <n v="1187884.8939999999"/>
    <n v="279400.0153846154"/>
    <n v="17"/>
    <n v="1097"/>
    <n v="968"/>
    <n v="25.25860102401472"/>
    <n v="81.222208642849964"/>
    <n v="87525.176470588238"/>
  </r>
  <r>
    <x v="21"/>
    <s v="Ростов-на-Дону"/>
    <n v="13260"/>
    <n v="1230687"/>
    <n v="985675.48699999996"/>
    <n v="224353.45695384615"/>
    <n v="15"/>
    <n v="835"/>
    <n v="736"/>
    <n v="24.857218854626954"/>
    <n v="81.770063634876607"/>
    <n v="82045.8"/>
  </r>
  <r>
    <x v="6"/>
    <s v="Краснодар"/>
    <n v="28275"/>
    <n v="2435632.5"/>
    <n v="1954139.7149999999"/>
    <n v="79541.984615384616"/>
    <n v="19"/>
    <n v="1790"/>
    <n v="1633"/>
    <n v="24.639629464774487"/>
    <n v="96.734237015831226"/>
    <n v="128191.18421052632"/>
  </r>
  <r>
    <x v="26"/>
    <s v="Ростов-на-Дону"/>
    <n v="12666"/>
    <n v="1184865"/>
    <n v="953822.62099999993"/>
    <n v="340158.78723076923"/>
    <n v="15"/>
    <n v="779"/>
    <n v="673"/>
    <n v="24.222782508321334"/>
    <n v="71.29134650523315"/>
    <n v="78991"/>
  </r>
  <r>
    <x v="6"/>
    <s v="Москва Восток"/>
    <n v="184801.5"/>
    <n v="18449091"/>
    <n v="13533023.127999999"/>
    <n v="246229.69714615386"/>
    <n v="54"/>
    <n v="11128"/>
    <n v="10467"/>
    <n v="36.326457329616133"/>
    <n v="98.665355940050631"/>
    <n v="341649.83333333331"/>
  </r>
  <r>
    <x v="6"/>
    <s v="Москва Запад"/>
    <n v="193363.5"/>
    <n v="19546386"/>
    <n v="14278298.844000001"/>
    <n v="264289.06153846154"/>
    <n v="60"/>
    <n v="11698"/>
    <n v="10989"/>
    <n v="36.895761978071675"/>
    <n v="98.647887842087727"/>
    <n v="325773.09999999998"/>
  </r>
  <r>
    <x v="5"/>
    <s v="Краснодар"/>
    <n v="28882.5"/>
    <n v="2446530"/>
    <n v="1956748.2629999998"/>
    <n v="108543.03143076923"/>
    <n v="19"/>
    <n v="1831"/>
    <n v="1667"/>
    <n v="25.030390789722155"/>
    <n v="95.563388495919966"/>
    <n v="128764.73684210527"/>
  </r>
  <r>
    <x v="6"/>
    <s v="Новосибирск"/>
    <n v="13440"/>
    <n v="1157529"/>
    <n v="935379.42299999984"/>
    <n v="111375.6648"/>
    <n v="16"/>
    <n v="859"/>
    <n v="746"/>
    <n v="23.749675429838934"/>
    <n v="90.378153393997039"/>
    <n v="72345.5625"/>
  </r>
  <r>
    <x v="11"/>
    <s v="Краснодар"/>
    <n v="27156"/>
    <n v="2410803"/>
    <n v="1897998.2520000001"/>
    <n v="96303.4"/>
    <n v="20"/>
    <n v="1814"/>
    <n v="1655"/>
    <n v="27.018188634243266"/>
    <n v="96.005339299810061"/>
    <n v="120540.15"/>
  </r>
  <r>
    <x v="30"/>
    <s v="Волгоград"/>
    <n v="70278"/>
    <n v="5798476.5"/>
    <n v="4485664.5060000001"/>
    <n v="182019.63597692308"/>
    <n v="36"/>
    <n v="4885"/>
    <n v="4502"/>
    <n v="29.266834205812536"/>
    <n v="96.860905860756304"/>
    <n v="161068.79166666666"/>
  </r>
  <r>
    <x v="14"/>
    <s v="Краснодар"/>
    <n v="25362"/>
    <n v="2198935.5"/>
    <n v="1755958.3049999999"/>
    <n v="102833.37792307691"/>
    <n v="19"/>
    <n v="1650"/>
    <n v="1505"/>
    <n v="25.227090742339698"/>
    <n v="95.323492757151044"/>
    <n v="115733.44736842105"/>
  </r>
  <r>
    <x v="30"/>
    <s v="Екатеринбург"/>
    <n v="78058.5"/>
    <n v="6609714"/>
    <n v="5024858.7929999996"/>
    <n v="140406.07692307691"/>
    <n v="31"/>
    <n v="5165"/>
    <n v="4813"/>
    <n v="31.540293414967625"/>
    <n v="97.875761690701339"/>
    <n v="213216.5806451613"/>
  </r>
  <r>
    <x v="15"/>
    <s v="Краснодар"/>
    <n v="28849.5"/>
    <n v="2520759"/>
    <n v="2010739.0729999999"/>
    <n v="106300.0107076923"/>
    <n v="19"/>
    <n v="1823"/>
    <n v="1678"/>
    <n v="25.364799135228232"/>
    <n v="95.783015722340281"/>
    <n v="132671.52631578947"/>
  </r>
  <r>
    <x v="30"/>
    <s v="Казань"/>
    <n v="36655.5"/>
    <n v="3360135"/>
    <n v="2596293.8219999997"/>
    <n v="202175.53846153847"/>
    <n v="21"/>
    <n v="2136"/>
    <n v="1947"/>
    <n v="29.420444309018595"/>
    <n v="93.983112629059889"/>
    <n v="160006.42857142858"/>
  </r>
  <r>
    <x v="30"/>
    <s v="Кемерово"/>
    <n v="31329"/>
    <n v="2826379.5"/>
    <n v="2229453.5079999999"/>
    <n v="331756.18072307692"/>
    <n v="21"/>
    <n v="1834"/>
    <n v="1660"/>
    <n v="26.774543172039095"/>
    <n v="88.262150191682437"/>
    <n v="134589.5"/>
  </r>
  <r>
    <x v="30"/>
    <s v="Краснодар"/>
    <n v="27181.5"/>
    <n v="2324490"/>
    <n v="1796459.4790000001"/>
    <n v="129793.76153846155"/>
    <n v="19"/>
    <n v="1741"/>
    <n v="1597"/>
    <n v="29.392843377348449"/>
    <n v="94.416247798938173"/>
    <n v="122341.57894736843"/>
  </r>
  <r>
    <x v="0"/>
    <s v="Ростов-на-Дону"/>
    <n v="14808"/>
    <n v="1336789.5"/>
    <n v="1084824.9949999999"/>
    <n v="167974.06755384614"/>
    <n v="16"/>
    <n v="917"/>
    <n v="802"/>
    <n v="23.226281304478992"/>
    <n v="87.434516238057952"/>
    <n v="83549.34375"/>
  </r>
  <r>
    <x v="30"/>
    <s v="Москва Восток"/>
    <n v="196560"/>
    <n v="19855122"/>
    <n v="14172342.450999999"/>
    <n v="269626.30769230769"/>
    <n v="54"/>
    <n v="12012"/>
    <n v="11308"/>
    <n v="40.097673116832034"/>
    <n v="98.642031473328103"/>
    <n v="367687.44444444444"/>
  </r>
  <r>
    <x v="30"/>
    <s v="Москва Запад"/>
    <n v="201999"/>
    <n v="20422435.5"/>
    <n v="14541626.939999998"/>
    <n v="279597.86153846153"/>
    <n v="60"/>
    <n v="12460"/>
    <n v="11665"/>
    <n v="40.441200866070375"/>
    <n v="98.63092792464218"/>
    <n v="340373.92499999999"/>
  </r>
  <r>
    <x v="2"/>
    <s v="Ростов-на-Дону"/>
    <n v="17946"/>
    <n v="1609090.5"/>
    <n v="1298844.2"/>
    <n v="137945.5276"/>
    <n v="16"/>
    <n v="1048"/>
    <n v="918"/>
    <n v="23.886336790817563"/>
    <n v="91.427111924406987"/>
    <n v="100568.15625"/>
  </r>
  <r>
    <x v="30"/>
    <s v="Нижний Новгород"/>
    <n v="28668"/>
    <n v="2588148"/>
    <n v="2042294.1669999999"/>
    <n v="160977.42935384615"/>
    <n v="19"/>
    <n v="1858"/>
    <n v="1648"/>
    <n v="26.727483328311347"/>
    <n v="93.780207725607411"/>
    <n v="136218.31578947368"/>
  </r>
  <r>
    <x v="30"/>
    <s v="Новосибирск"/>
    <n v="14497.5"/>
    <n v="1230711"/>
    <n v="1005560.455"/>
    <n v="171097.83406153845"/>
    <n v="16"/>
    <n v="864"/>
    <n v="765"/>
    <n v="22.39055283851631"/>
    <n v="86.0976432272452"/>
    <n v="76919.4375"/>
  </r>
  <r>
    <x v="20"/>
    <s v="Краснодар"/>
    <n v="36997.5"/>
    <n v="3089140.5"/>
    <n v="2533823.1740000001"/>
    <n v="109891.53846153845"/>
    <n v="19"/>
    <n v="2195"/>
    <n v="1999"/>
    <n v="21.916183090367454"/>
    <n v="96.442650036101028"/>
    <n v="162586.34210526315"/>
  </r>
  <r>
    <x v="30"/>
    <s v="Пермь"/>
    <n v="14290.5"/>
    <n v="1246162.5"/>
    <n v="983143.48999999987"/>
    <n v="263823.34615384613"/>
    <n v="16"/>
    <n v="925"/>
    <n v="816"/>
    <n v="26.752860866728632"/>
    <n v="78.829137760617414"/>
    <n v="77885.15625"/>
  </r>
  <r>
    <x v="3"/>
    <s v="Ростов-на-Дону"/>
    <n v="13864.5"/>
    <n v="1239747"/>
    <n v="995597.5199999999"/>
    <n v="216733.44615384613"/>
    <n v="16"/>
    <n v="876"/>
    <n v="762"/>
    <n v="24.522909619140083"/>
    <n v="82.517929371569679"/>
    <n v="77484.1875"/>
  </r>
  <r>
    <x v="30"/>
    <s v="Ростов-на-Дону"/>
    <n v="12450"/>
    <n v="1115146.5"/>
    <n v="897555.51099999994"/>
    <n v="150809.61403846153"/>
    <n v="15"/>
    <n v="729"/>
    <n v="636"/>
    <n v="24.242621913999933"/>
    <n v="86.476250964473138"/>
    <n v="74343.100000000006"/>
  </r>
  <r>
    <x v="21"/>
    <s v="Краснодар"/>
    <n v="28494"/>
    <n v="2512803"/>
    <n v="1972327.267"/>
    <n v="174025.3846153846"/>
    <n v="20"/>
    <n v="1899"/>
    <n v="1738"/>
    <n v="27.402943823926762"/>
    <n v="93.074451733168715"/>
    <n v="125640.15"/>
  </r>
  <r>
    <x v="30"/>
    <s v="Санкт-Петербург Север"/>
    <n v="355081.5"/>
    <n v="36876888"/>
    <n v="26228948.559"/>
    <n v="898617.75030769221"/>
    <n v="125"/>
    <n v="20449"/>
    <n v="19060"/>
    <n v="40.596135285592098"/>
    <n v="97.563195272042222"/>
    <n v="295015.10399999999"/>
  </r>
  <r>
    <x v="30"/>
    <s v="Санкт-Петербург Юг"/>
    <n v="273900"/>
    <n v="27535284.147600003"/>
    <n v="19680985.969000001"/>
    <n v="764540.58792307694"/>
    <n v="129"/>
    <n v="16110"/>
    <n v="14992"/>
    <n v="39.908052325079133"/>
    <n v="97.223414932546774"/>
    <n v="213451.81509767444"/>
  </r>
  <r>
    <x v="30"/>
    <s v="Тольятти"/>
    <n v="11680.5"/>
    <n v="936427.5"/>
    <n v="813406.68400000001"/>
    <n v="117272.7846153846"/>
    <n v="10"/>
    <n v="645"/>
    <n v="565"/>
    <n v="15.124146189091309"/>
    <n v="87.476576177506033"/>
    <n v="93642.75"/>
  </r>
  <r>
    <x v="26"/>
    <s v="Краснодар"/>
    <n v="29824.5"/>
    <n v="2526909"/>
    <n v="2092407.26"/>
    <n v="62346.415384615379"/>
    <n v="19"/>
    <n v="1868"/>
    <n v="1706"/>
    <n v="20.765639094561354"/>
    <n v="97.532700410477176"/>
    <n v="132995.21052631579"/>
  </r>
  <r>
    <x v="0"/>
    <s v="Краснодар"/>
    <n v="31372.5"/>
    <n v="2794324.5"/>
    <n v="2251714.5490000001"/>
    <n v="37852.04366923077"/>
    <n v="21"/>
    <n v="2056"/>
    <n v="1879"/>
    <n v="24.097634899635757"/>
    <n v="98.645395562711826"/>
    <n v="133063.07142857142"/>
  </r>
  <r>
    <x v="5"/>
    <s v="Москва Восток"/>
    <n v="211453.5"/>
    <n v="20590072.5"/>
    <n v="15078027.685000001"/>
    <n v="293452.29237692308"/>
    <n v="54"/>
    <n v="13070"/>
    <n v="12244"/>
    <n v="36.5568025882027"/>
    <n v="98.574787474026991"/>
    <n v="381297.63888888888"/>
  </r>
  <r>
    <x v="2"/>
    <s v="Краснодар"/>
    <n v="34681.5"/>
    <n v="3005334"/>
    <n v="2408136.8190000001"/>
    <n v="113231.09230769232"/>
    <n v="20"/>
    <n v="2174"/>
    <n v="1957"/>
    <n v="24.799138333344001"/>
    <n v="96.232329175136854"/>
    <n v="150266.70000000001"/>
  </r>
  <r>
    <x v="5"/>
    <s v="Москва Запад"/>
    <n v="223597.5"/>
    <n v="21945858"/>
    <n v="15975681.728"/>
    <n v="296759.42307692306"/>
    <n v="60"/>
    <n v="13867"/>
    <n v="12987"/>
    <n v="37.370400673019716"/>
    <n v="98.64776568281394"/>
    <n v="365764.3"/>
  </r>
  <r>
    <x v="3"/>
    <s v="Краснодар"/>
    <n v="28197"/>
    <n v="2559211.5"/>
    <n v="2038847.0090000001"/>
    <n v="74270.530769230769"/>
    <n v="20"/>
    <n v="1875"/>
    <n v="1701"/>
    <n v="25.522488382059862"/>
    <n v="97.097913526520543"/>
    <n v="127960.575"/>
  </r>
  <r>
    <x v="5"/>
    <s v="Новосибирск"/>
    <n v="14427"/>
    <n v="1126810.5"/>
    <n v="963035.41399999999"/>
    <n v="202056.34519230769"/>
    <n v="17"/>
    <n v="857"/>
    <n v="757"/>
    <n v="17.006133276008477"/>
    <n v="82.068294074974659"/>
    <n v="66282.970588235301"/>
  </r>
  <r>
    <x v="11"/>
    <s v="Москва Запад"/>
    <n v="244905"/>
    <n v="25163431.5"/>
    <n v="18210825.697000001"/>
    <n v="272401.2"/>
    <n v="59"/>
    <n v="15369"/>
    <n v="14299"/>
    <n v="38.178421553644057"/>
    <n v="98.917471967207661"/>
    <n v="426498.83898305084"/>
  </r>
  <r>
    <x v="14"/>
    <s v="Москва Запад"/>
    <n v="224233.5"/>
    <n v="22253295"/>
    <n v="16496134.313999999"/>
    <n v="334550.50769230764"/>
    <n v="60"/>
    <n v="14005"/>
    <n v="13002"/>
    <n v="34.900059470987657"/>
    <n v="98.496624847276294"/>
    <n v="370888.25"/>
  </r>
  <r>
    <x v="15"/>
    <s v="Москва Запад"/>
    <n v="219622.5"/>
    <n v="21959286"/>
    <n v="15958453.927999999"/>
    <n v="417117.17692307686"/>
    <n v="60"/>
    <n v="13792"/>
    <n v="12834"/>
    <n v="37.602841096474926"/>
    <n v="98.100497543849656"/>
    <n v="365988.1"/>
  </r>
  <r>
    <x v="15"/>
    <s v="Москва Восток"/>
    <n v="214885.5"/>
    <n v="21411349.5"/>
    <n v="15600701.422999999"/>
    <n v="410370.5153846154"/>
    <n v="54"/>
    <n v="13298"/>
    <n v="12428"/>
    <n v="37.246069387837949"/>
    <n v="98.083397240399933"/>
    <n v="396506.47222222225"/>
  </r>
  <r>
    <x v="15"/>
    <s v="Новосибирск"/>
    <n v="14928"/>
    <n v="1217749.5"/>
    <n v="1025585.5199999999"/>
    <n v="84618.754369230766"/>
    <n v="17"/>
    <n v="890"/>
    <n v="794"/>
    <n v="18.737002059077447"/>
    <n v="93.051218303170671"/>
    <n v="71632.323529411762"/>
  </r>
  <r>
    <x v="20"/>
    <s v="Москва Запад"/>
    <n v="292018.5"/>
    <n v="28590910.5"/>
    <n v="21740920.338999998"/>
    <n v="206427.73076923075"/>
    <n v="60"/>
    <n v="17295"/>
    <n v="16010"/>
    <n v="31.507360563352659"/>
    <n v="99.277995253878913"/>
    <n v="476515.17499999999"/>
  </r>
  <r>
    <x v="21"/>
    <s v="Москва Запад"/>
    <n v="198751.5"/>
    <n v="20582743.5"/>
    <n v="14894008.652000001"/>
    <n v="316452.66153846157"/>
    <n v="59"/>
    <n v="12983"/>
    <n v="12056"/>
    <n v="38.19478678251005"/>
    <n v="98.46253410514268"/>
    <n v="348860.05932203389"/>
  </r>
  <r>
    <x v="26"/>
    <s v="Москва Запад"/>
    <n v="200029.5"/>
    <n v="19959801"/>
    <n v="15125624.641999999"/>
    <n v="318671.85465384612"/>
    <n v="60"/>
    <n v="12822"/>
    <n v="11916"/>
    <n v="31.960176669839651"/>
    <n v="98.403431704284799"/>
    <n v="332663.34999999998"/>
  </r>
  <r>
    <x v="14"/>
    <s v="Москва Восток"/>
    <n v="213640.5"/>
    <n v="21042673.5"/>
    <n v="15681371.557000002"/>
    <n v="296732.59615384613"/>
    <n v="54"/>
    <n v="13240"/>
    <n v="12360"/>
    <n v="34.18898610693762"/>
    <n v="98.589853156473453"/>
    <n v="389679.13888888888"/>
  </r>
  <r>
    <x v="14"/>
    <s v="Новосибирск"/>
    <n v="14182.5"/>
    <n v="1172574"/>
    <n v="968784.86499999987"/>
    <n v="94547"/>
    <n v="18"/>
    <n v="888"/>
    <n v="786"/>
    <n v="21.035540744125907"/>
    <n v="91.936798871542436"/>
    <n v="65143"/>
  </r>
  <r>
    <x v="11"/>
    <s v="Москва Восток"/>
    <n v="232369.5"/>
    <n v="23856345"/>
    <n v="17297352.185000002"/>
    <n v="279472.16153846151"/>
    <n v="54"/>
    <n v="14482"/>
    <n v="13510"/>
    <n v="37.91905688714516"/>
    <n v="98.828520624016534"/>
    <n v="441784.16666666669"/>
  </r>
  <r>
    <x v="31"/>
    <s v="Волгоград"/>
    <n v="75820.5"/>
    <n v="5943489"/>
    <n v="5046963.6720000003"/>
    <n v="196334.07284615384"/>
    <n v="36"/>
    <n v="4857"/>
    <n v="4456"/>
    <n v="17.763657245520186"/>
    <n v="96.696652877692657"/>
    <n v="165096.91666666666"/>
  </r>
  <r>
    <x v="31"/>
    <s v="Екатеринбург"/>
    <n v="97963.5"/>
    <n v="7728465"/>
    <n v="6415904.9240000006"/>
    <n v="150138.82307692309"/>
    <n v="31"/>
    <n v="5965"/>
    <n v="5533"/>
    <n v="20.457910326727269"/>
    <n v="98.05732673853187"/>
    <n v="249305.32258064515"/>
  </r>
  <r>
    <x v="31"/>
    <s v="Казань"/>
    <n v="53838"/>
    <n v="4840833"/>
    <n v="4017247.747"/>
    <n v="147709.19777692307"/>
    <n v="21"/>
    <n v="2861"/>
    <n v="2612"/>
    <n v="20.501231312284311"/>
    <n v="96.948682225209524"/>
    <n v="230515.85714285713"/>
  </r>
  <r>
    <x v="0"/>
    <s v="Москва Запад"/>
    <n v="215277"/>
    <n v="21585316.5"/>
    <n v="16285354.714"/>
    <n v="183249.26153846155"/>
    <n v="59"/>
    <n v="13684"/>
    <n v="12690"/>
    <n v="32.544343547173661"/>
    <n v="99.151046677779959"/>
    <n v="365852.82203389832"/>
  </r>
  <r>
    <x v="31"/>
    <s v="Кемерово"/>
    <n v="36031.5"/>
    <n v="3091069.5"/>
    <n v="2549333.4129999997"/>
    <n v="289900.09384615382"/>
    <n v="21"/>
    <n v="2046"/>
    <n v="1853"/>
    <n v="21.250107351101523"/>
    <n v="90.621366040260369"/>
    <n v="147193.78571428571"/>
  </r>
  <r>
    <x v="31"/>
    <s v="Краснодар"/>
    <n v="30781.5"/>
    <n v="2540715"/>
    <n v="2108065.5690000001"/>
    <n v="90381.169230769228"/>
    <n v="19"/>
    <n v="1859"/>
    <n v="1697"/>
    <n v="20.523528174943586"/>
    <n v="96.442687620186859"/>
    <n v="133721.84210526315"/>
  </r>
  <r>
    <x v="2"/>
    <s v="Москва Запад"/>
    <n v="246414"/>
    <n v="24527245.5"/>
    <n v="18595804.535"/>
    <n v="282204.5230769231"/>
    <n v="59"/>
    <n v="15030"/>
    <n v="13956"/>
    <n v="31.896662248929147"/>
    <n v="98.849424314373493"/>
    <n v="415716.0254237288"/>
  </r>
  <r>
    <x v="31"/>
    <s v="Москва Восток"/>
    <n v="214428"/>
    <n v="20812585.5"/>
    <n v="15857489.721000001"/>
    <n v="256649.16153846151"/>
    <n v="54"/>
    <n v="13014"/>
    <n v="12095"/>
    <n v="31.247668238674553"/>
    <n v="98.766855941379973"/>
    <n v="385418.25"/>
  </r>
  <r>
    <x v="31"/>
    <s v="Москва Запад"/>
    <n v="228334.5"/>
    <n v="22380772.5"/>
    <n v="17031004.072999999"/>
    <n v="275436.23846153845"/>
    <n v="60"/>
    <n v="14050"/>
    <n v="13027"/>
    <n v="31.411937922563382"/>
    <n v="98.769317553888996"/>
    <n v="373012.875"/>
  </r>
  <r>
    <x v="20"/>
    <s v="Москва Восток"/>
    <n v="275793"/>
    <n v="26806626"/>
    <n v="20508194.544999998"/>
    <n v="239346.81538461536"/>
    <n v="54"/>
    <n v="16221"/>
    <n v="15065"/>
    <n v="30.711779338642909"/>
    <n v="99.107135618691373"/>
    <n v="496419"/>
  </r>
  <r>
    <x v="31"/>
    <s v="Нижний Новгород"/>
    <n v="38074.5"/>
    <n v="3414180"/>
    <n v="2805831.5209999997"/>
    <n v="124540.74078461538"/>
    <n v="20"/>
    <n v="2306"/>
    <n v="2054"/>
    <n v="21.681575477603324"/>
    <n v="96.352250297740156"/>
    <n v="170709"/>
  </r>
  <r>
    <x v="3"/>
    <s v="Москва Запад"/>
    <n v="199753.5"/>
    <n v="20535733.5"/>
    <n v="15173462.744000001"/>
    <n v="257491.36923076925"/>
    <n v="60"/>
    <n v="12854"/>
    <n v="11954"/>
    <n v="35.33979584271485"/>
    <n v="98.746130157801431"/>
    <n v="342262.22499999998"/>
  </r>
  <r>
    <x v="31"/>
    <s v="Новосибирск"/>
    <n v="17008.5"/>
    <n v="1398771"/>
    <n v="1144986.3970000001"/>
    <n v="158820.4117"/>
    <n v="18"/>
    <n v="985"/>
    <n v="861"/>
    <n v="22.164857474721586"/>
    <n v="88.645717440524578"/>
    <n v="77709.5"/>
  </r>
  <r>
    <x v="21"/>
    <s v="Москва Восток"/>
    <n v="192948"/>
    <n v="19806927"/>
    <n v="14358653.389999999"/>
    <n v="319377.7946153846"/>
    <n v="54"/>
    <n v="12336"/>
    <n v="11519"/>
    <n v="37.944182243401876"/>
    <n v="98.387544950231884"/>
    <n v="366794.94444444444"/>
  </r>
  <r>
    <x v="31"/>
    <s v="Пермь"/>
    <n v="21483"/>
    <n v="1774329"/>
    <n v="1460215.51"/>
    <n v="181509.9923076923"/>
    <n v="17"/>
    <n v="1268"/>
    <n v="1129"/>
    <n v="21.511447306843081"/>
    <n v="89.770217794575174"/>
    <n v="104372.29411764706"/>
  </r>
  <r>
    <x v="31"/>
    <s v="Ростов-на-Дону"/>
    <n v="15802.5"/>
    <n v="1411909.5"/>
    <n v="1158841.584"/>
    <n v="186035.59738461539"/>
    <n v="15"/>
    <n v="903"/>
    <n v="792"/>
    <n v="21.838007842839023"/>
    <n v="86.823829899535681"/>
    <n v="94127.3"/>
  </r>
  <r>
    <x v="31"/>
    <s v="Санкт-Петербург Север"/>
    <n v="393018"/>
    <n v="39498373.5"/>
    <n v="29683782.432999995"/>
    <n v="636230.32011538453"/>
    <n v="125"/>
    <n v="21427"/>
    <n v="19799"/>
    <n v="33.063815533457579"/>
    <n v="98.389224001551895"/>
    <n v="315986.98800000001"/>
  </r>
  <r>
    <x v="31"/>
    <s v="Санкт-Петербург Юг"/>
    <n v="304092"/>
    <n v="29465769"/>
    <n v="22276452.264999997"/>
    <n v="570447.6369538462"/>
    <n v="129"/>
    <n v="17088"/>
    <n v="15804"/>
    <n v="32.273167421257703"/>
    <n v="98.064032752873871"/>
    <n v="228416.81395348837"/>
  </r>
  <r>
    <x v="31"/>
    <s v="Тольятти"/>
    <n v="18036"/>
    <n v="1455049.5"/>
    <n v="1301439.284"/>
    <n v="69189.123076923075"/>
    <n v="10"/>
    <n v="965"/>
    <n v="861"/>
    <n v="11.803102756194351"/>
    <n v="95.244895580739822"/>
    <n v="145504.95000000001"/>
  </r>
  <r>
    <x v="26"/>
    <s v="Москва Восток"/>
    <n v="193719"/>
    <n v="19071117"/>
    <n v="14541424.877999999"/>
    <n v="304806.9854230769"/>
    <n v="54"/>
    <n v="12211"/>
    <n v="11427"/>
    <n v="31.150263196373967"/>
    <n v="98.401735014141664"/>
    <n v="353168.83333333331"/>
  </r>
  <r>
    <x v="0"/>
    <s v="Москва Восток"/>
    <n v="206758.5"/>
    <n v="20717248.5"/>
    <n v="15667372.685999999"/>
    <n v="180007.08753846152"/>
    <n v="54"/>
    <n v="13106"/>
    <n v="12164"/>
    <n v="32.231797348590888"/>
    <n v="99.131124543211129"/>
    <n v="383652.75"/>
  </r>
  <r>
    <x v="2"/>
    <s v="Москва Восток"/>
    <n v="244734"/>
    <n v="24151980"/>
    <n v="18429449.488000002"/>
    <n v="303444.36538461538"/>
    <n v="54"/>
    <n v="14590"/>
    <n v="13551"/>
    <n v="31.051011674147507"/>
    <n v="98.743604601425574"/>
    <n v="447258.88888888888"/>
  </r>
  <r>
    <x v="3"/>
    <s v="Москва Восток"/>
    <n v="191641.5"/>
    <n v="19549036.5"/>
    <n v="14481164.23"/>
    <n v="266079.27846153843"/>
    <n v="54"/>
    <n v="12409"/>
    <n v="11582"/>
    <n v="34.996304092050195"/>
    <n v="98.638913593201707"/>
    <n v="362019.19444444444"/>
  </r>
  <r>
    <x v="20"/>
    <s v="Новосибирск"/>
    <n v="17943"/>
    <n v="1457391"/>
    <n v="1194154.7659999998"/>
    <n v="124621.03076923077"/>
    <n v="18"/>
    <n v="1031"/>
    <n v="918"/>
    <n v="22.043728459230568"/>
    <n v="91.449032499224245"/>
    <n v="80966.166666666672"/>
  </r>
  <r>
    <x v="11"/>
    <s v="Тюмень"/>
    <n v="10437"/>
    <n v="833815.5"/>
    <n v="737888.36599999992"/>
    <n v="39424.853846153841"/>
    <n v="7"/>
    <n v="577"/>
    <n v="389"/>
    <n v="13.000223125892202"/>
    <n v="95.271753302001002"/>
    <n v="119116.5"/>
  </r>
  <r>
    <x v="21"/>
    <s v="Новосибирск"/>
    <n v="15807"/>
    <n v="1326705"/>
    <n v="1070563.6439999999"/>
    <n v="123343.24153846155"/>
    <n v="18"/>
    <n v="989"/>
    <n v="887"/>
    <n v="23.925841068445642"/>
    <n v="90.703039369078923"/>
    <n v="73705.833333333328"/>
  </r>
  <r>
    <x v="26"/>
    <s v="Новосибирск"/>
    <n v="17197.5"/>
    <n v="1386262.5"/>
    <n v="1130117.3810000001"/>
    <n v="121581.84923076924"/>
    <n v="18"/>
    <n v="1006"/>
    <n v="904"/>
    <n v="22.665355237112305"/>
    <n v="91.229521881262073"/>
    <n v="77014.583333333328"/>
  </r>
  <r>
    <x v="11"/>
    <s v="Новосибирск"/>
    <n v="14419.5"/>
    <n v="1210456.5"/>
    <n v="970917.12399999995"/>
    <n v="88147.13846153846"/>
    <n v="18"/>
    <n v="914"/>
    <n v="804"/>
    <n v="24.671454450524248"/>
    <n v="92.717859876704495"/>
    <n v="67247.583333333328"/>
  </r>
  <r>
    <x v="32"/>
    <s v="Самара"/>
    <n v="7816.5"/>
    <n v="636345"/>
    <n v="550528.66300000006"/>
    <n v="190344.3008"/>
    <n v="15"/>
    <n v="453"/>
    <n v="370"/>
    <n v="15.587987105405251"/>
    <n v="70.087876733532923"/>
    <n v="42423"/>
  </r>
  <r>
    <x v="0"/>
    <s v="Томск"/>
    <n v="6409.5"/>
    <n v="493893"/>
    <n v="459762.61999999994"/>
    <n v="28040.97692307692"/>
    <n v="9"/>
    <n v="345"/>
    <n v="255"/>
    <n v="7.4234786638374528"/>
    <n v="94.32245913121325"/>
    <n v="54877"/>
  </r>
  <r>
    <x v="2"/>
    <s v="Тюмень"/>
    <n v="11220"/>
    <n v="928675.5"/>
    <n v="802403.80799999996"/>
    <n v="136423.60523076923"/>
    <n v="7"/>
    <n v="532"/>
    <n v="449"/>
    <n v="15.736676563728377"/>
    <n v="85.309873553165843"/>
    <n v="132667.92857142858"/>
  </r>
  <r>
    <x v="33"/>
    <s v="Самара"/>
    <n v="8350.5"/>
    <n v="651237"/>
    <n v="601485.12600000005"/>
    <n v="83014.635053846156"/>
    <n v="15"/>
    <n v="400"/>
    <n v="329"/>
    <n v="8.2715052873975718"/>
    <n v="87.252776630651184"/>
    <n v="43415.8"/>
  </r>
  <r>
    <x v="3"/>
    <s v="Тюмень"/>
    <n v="8428.5"/>
    <n v="694669.5"/>
    <n v="594994.696"/>
    <n v="42699.38461538461"/>
    <n v="7"/>
    <n v="420"/>
    <n v="347"/>
    <n v="16.752217233210427"/>
    <n v="93.853280644193447"/>
    <n v="99238.5"/>
  </r>
  <r>
    <x v="34"/>
    <s v="Кемерово"/>
    <n v="32817"/>
    <n v="3015751.5"/>
    <n v="2415980.7719999999"/>
    <n v="346048.63569230767"/>
    <n v="20"/>
    <n v="2079"/>
    <n v="1893"/>
    <n v="24.825144924621949"/>
    <n v="88.525293423801415"/>
    <n v="150787.57500000001"/>
  </r>
  <r>
    <x v="0"/>
    <s v="Уфа"/>
    <n v="5127"/>
    <n v="468835.5"/>
    <n v="412625.88699999999"/>
    <n v="8642.376923076923"/>
    <n v="6"/>
    <n v="261"/>
    <n v="188"/>
    <n v="13.62241555145085"/>
    <n v="98.156629153919255"/>
    <n v="78139.25"/>
  </r>
  <r>
    <x v="2"/>
    <s v="Новосибирск"/>
    <n v="20688"/>
    <n v="1773154.5"/>
    <n v="1458979.4909999999"/>
    <n v="98432.213407692296"/>
    <n v="18"/>
    <n v="1216"/>
    <n v="1101"/>
    <n v="21.533887963336703"/>
    <n v="94.448751453542698"/>
    <n v="98508.583333333328"/>
  </r>
  <r>
    <x v="3"/>
    <s v="Новосибирск"/>
    <n v="15678"/>
    <n v="1387443"/>
    <n v="1121336.507"/>
    <n v="101620.2923076923"/>
    <n v="18"/>
    <n v="1020"/>
    <n v="911"/>
    <n v="23.731189641897572"/>
    <n v="92.675714079231199"/>
    <n v="77080.166666666672"/>
  </r>
  <r>
    <x v="32"/>
    <s v="Кемерово"/>
    <n v="31947"/>
    <n v="2945035.5"/>
    <n v="2320195.4450000003"/>
    <n v="383761.6669230769"/>
    <n v="21"/>
    <n v="2025"/>
    <n v="1849"/>
    <n v="26.930492271524979"/>
    <n v="86.96920064552441"/>
    <n v="140239.78571428571"/>
  </r>
  <r>
    <x v="0"/>
    <s v="Тюмень"/>
    <n v="10416"/>
    <n v="866023.5"/>
    <n v="744833.00199999998"/>
    <n v="19998.63846153846"/>
    <n v="7"/>
    <n v="530"/>
    <n v="447"/>
    <n v="16.270828182234602"/>
    <n v="97.690751063736897"/>
    <n v="123717.64285714286"/>
  </r>
  <r>
    <x v="33"/>
    <s v="Кемерово"/>
    <n v="35431.5"/>
    <n v="3193167"/>
    <n v="2545757.0549999997"/>
    <n v="202281.06923076924"/>
    <n v="20"/>
    <n v="2111"/>
    <n v="1917"/>
    <n v="25.430939834908965"/>
    <n v="93.665189787105746"/>
    <n v="159658.35"/>
  </r>
  <r>
    <x v="34"/>
    <s v="Екатеринбург"/>
    <n v="78544.5"/>
    <n v="6701083.5"/>
    <n v="5109499.6169999996"/>
    <n v="76226.26923076922"/>
    <n v="31"/>
    <n v="5330"/>
    <n v="4977"/>
    <n v="31.149505867552751"/>
    <n v="98.862478445004172"/>
    <n v="216163.98387096773"/>
  </r>
  <r>
    <x v="32"/>
    <s v="Екатеринбург"/>
    <n v="77269.5"/>
    <n v="6829921.5"/>
    <n v="5152925.182"/>
    <n v="219200.11557692307"/>
    <n v="31"/>
    <n v="5468"/>
    <n v="5081"/>
    <n v="32.544550110256189"/>
    <n v="96.790590996149476"/>
    <n v="220320.04838709679"/>
  </r>
  <r>
    <x v="0"/>
    <s v="Новосибирск"/>
    <n v="16143"/>
    <n v="1423410"/>
    <n v="1183524.9380000001"/>
    <n v="41938.950392307692"/>
    <n v="18"/>
    <n v="1029"/>
    <n v="925"/>
    <n v="20.268695174718822"/>
    <n v="97.05362823133828"/>
    <n v="79078.333333333328"/>
  </r>
  <r>
    <x v="34"/>
    <s v="Тольятти"/>
    <n v="12490.5"/>
    <n v="1054798.5"/>
    <n v="878389.06499999994"/>
    <n v="67454.765369230765"/>
    <n v="10"/>
    <n v="757"/>
    <n v="660"/>
    <n v="20.083291337421201"/>
    <n v="93.604961955365809"/>
    <n v="105479.85"/>
  </r>
  <r>
    <x v="32"/>
    <s v="Тольятти"/>
    <n v="11416.5"/>
    <n v="1007742"/>
    <n v="815296.88"/>
    <n v="145147.84546153847"/>
    <n v="10"/>
    <n v="719"/>
    <n v="627"/>
    <n v="23.604299822660916"/>
    <n v="85.596725604218292"/>
    <n v="100774.2"/>
  </r>
  <r>
    <x v="34"/>
    <s v="Волгоград"/>
    <n v="69010.5"/>
    <n v="5985894"/>
    <n v="4624968.49"/>
    <n v="168769.33384615384"/>
    <n v="36"/>
    <n v="4951"/>
    <n v="4584"/>
    <n v="29.425616908365136"/>
    <n v="97.180549240495168"/>
    <n v="166274.83333333334"/>
  </r>
  <r>
    <x v="33"/>
    <s v="Екатеринбург"/>
    <n v="87552"/>
    <n v="7387116"/>
    <n v="5815890.3319999995"/>
    <n v="161811.89230769229"/>
    <n v="31"/>
    <n v="5751"/>
    <n v="5319"/>
    <n v="27.016081430470834"/>
    <n v="97.809539036510429"/>
    <n v="238294.06451612903"/>
  </r>
  <r>
    <x v="34"/>
    <s v="Казань"/>
    <n v="40420.5"/>
    <n v="3780852"/>
    <n v="2893288.4459999995"/>
    <n v="291528.45785384614"/>
    <n v="21"/>
    <n v="2430"/>
    <n v="2216"/>
    <n v="30.676635619482255"/>
    <n v="92.289344892266442"/>
    <n v="180040.57142857142"/>
  </r>
  <r>
    <x v="34"/>
    <s v="Краснодар"/>
    <n v="28050"/>
    <n v="2458555.5"/>
    <n v="1979227.4479999999"/>
    <n v="122940.53466153846"/>
    <n v="20"/>
    <n v="1873"/>
    <n v="1715"/>
    <n v="24.217936775500913"/>
    <n v="94.9994810098231"/>
    <n v="122927.77499999999"/>
  </r>
  <r>
    <x v="33"/>
    <s v="Тольятти"/>
    <n v="14823"/>
    <n v="1273464"/>
    <n v="1068326.9369999999"/>
    <n v="76299.023384615386"/>
    <n v="10"/>
    <n v="873"/>
    <n v="770"/>
    <n v="19.201712125321059"/>
    <n v="94.008544930628958"/>
    <n v="127346.4"/>
  </r>
  <r>
    <x v="34"/>
    <s v="Москва Восток"/>
    <n v="203532"/>
    <n v="20953324.5"/>
    <n v="15301120.521000002"/>
    <n v="356339.00384615385"/>
    <n v="54"/>
    <n v="13091"/>
    <n v="12216"/>
    <n v="36.939804318531046"/>
    <n v="98.299367702503943"/>
    <n v="388024.52777777775"/>
  </r>
  <r>
    <x v="34"/>
    <s v="Нижний Новгород"/>
    <n v="31257"/>
    <n v="2924133"/>
    <n v="2311405.017"/>
    <n v="148582.33846153846"/>
    <n v="20"/>
    <n v="2079"/>
    <n v="1856"/>
    <n v="26.50889733705203"/>
    <n v="94.918755800042661"/>
    <n v="146206.65"/>
  </r>
  <r>
    <x v="34"/>
    <s v="Москва Запад"/>
    <n v="215592"/>
    <n v="22342300.5"/>
    <n v="16240834.603999998"/>
    <n v="285591.72307692305"/>
    <n v="59"/>
    <n v="13942"/>
    <n v="12986"/>
    <n v="37.568672083497823"/>
    <n v="98.721744329430521"/>
    <n v="378683.05932203389"/>
  </r>
  <r>
    <x v="32"/>
    <s v="Нижний Новгород"/>
    <n v="32170.5"/>
    <n v="3013512"/>
    <n v="2355616.679"/>
    <n v="219429.2774153846"/>
    <n v="20"/>
    <n v="2136"/>
    <n v="1899"/>
    <n v="27.928793630349396"/>
    <n v="92.718486688774277"/>
    <n v="150675.6"/>
  </r>
  <r>
    <x v="34"/>
    <s v="Новосибирск"/>
    <n v="15276"/>
    <n v="1350199.5"/>
    <n v="1100106.21"/>
    <n v="107692.85196923077"/>
    <n v="18"/>
    <n v="962"/>
    <n v="859"/>
    <n v="22.733558607945685"/>
    <n v="92.023930391825004"/>
    <n v="75011.083333333328"/>
  </r>
  <r>
    <x v="34"/>
    <s v="Пермь"/>
    <n v="18069"/>
    <n v="1603084.5"/>
    <n v="1312709.0090000001"/>
    <n v="241760.20769230771"/>
    <n v="17"/>
    <n v="1203"/>
    <n v="1077"/>
    <n v="22.120324383330249"/>
    <n v="84.919060243405283"/>
    <n v="94299.088235294112"/>
  </r>
  <r>
    <x v="34"/>
    <s v="Ростов-на-Дону"/>
    <n v="13203"/>
    <n v="1211457"/>
    <n v="964554.21099999989"/>
    <n v="156117.80846153846"/>
    <n v="15"/>
    <n v="809"/>
    <n v="702"/>
    <n v="25.597606250044159"/>
    <n v="87.113219168196764"/>
    <n v="80763.8"/>
  </r>
  <r>
    <x v="34"/>
    <s v="Санкт-Петербург Север"/>
    <n v="370012.5"/>
    <n v="39034861.5"/>
    <n v="28040467.216000002"/>
    <n v="681486.56664615381"/>
    <n v="124"/>
    <n v="21384"/>
    <n v="19897"/>
    <n v="39.209026723087383"/>
    <n v="98.254159127358108"/>
    <n v="314797.2701612903"/>
  </r>
  <r>
    <x v="34"/>
    <s v="Санкт-Петербург Юг"/>
    <n v="286558.5"/>
    <n v="29256993"/>
    <n v="21169527.457000002"/>
    <n v="646741.28130000003"/>
    <n v="129"/>
    <n v="17115"/>
    <n v="15962"/>
    <n v="38.203335239425776"/>
    <n v="97.789447188574712"/>
    <n v="226798.39534883722"/>
  </r>
  <r>
    <x v="33"/>
    <s v="Нижний Новгород"/>
    <n v="35346"/>
    <n v="3258054"/>
    <n v="2595610.66"/>
    <n v="195198.78461538462"/>
    <n v="20"/>
    <n v="2249"/>
    <n v="2000"/>
    <n v="25.521675889557326"/>
    <n v="94.008730837015449"/>
    <n v="162902.70000000001"/>
  </r>
  <r>
    <x v="34"/>
    <s v="Тюмень"/>
    <n v="8362.5"/>
    <n v="687684"/>
    <n v="597300.38899999997"/>
    <n v="48380.499253846152"/>
    <n v="7"/>
    <n v="409"/>
    <n v="329"/>
    <n v="15.132019443570133"/>
    <n v="92.964719369093046"/>
    <n v="98240.571428571435"/>
  </r>
  <r>
    <x v="32"/>
    <s v="Санкт-Петербург Юг"/>
    <n v="272926.5"/>
    <n v="27770092.5"/>
    <n v="20952913.508000001"/>
    <n v="872904.40428461542"/>
    <n v="128"/>
    <n v="16285"/>
    <n v="15130"/>
    <n v="32.535709124161379"/>
    <n v="96.856674480703958"/>
    <n v="216953.84765625"/>
  </r>
  <r>
    <x v="32"/>
    <s v="Санкт-Петербург Север"/>
    <n v="349699.5"/>
    <n v="37257840.18135"/>
    <n v="27640203.134"/>
    <n v="744856.58547692304"/>
    <n v="123"/>
    <n v="20325"/>
    <n v="18935"/>
    <n v="34.795826212722076"/>
    <n v="98.000805785167955"/>
    <n v="302909.26976707316"/>
  </r>
  <r>
    <x v="33"/>
    <s v="Санкт-Петербург Юг"/>
    <n v="422965.5"/>
    <n v="41767140.105000004"/>
    <n v="32361318.846999999"/>
    <n v="525087.91538461542"/>
    <n v="129"/>
    <n v="22403"/>
    <n v="20676"/>
    <n v="29.065012159947727"/>
    <n v="98.742820518559398"/>
    <n v="323776.27988372097"/>
  </r>
  <r>
    <x v="32"/>
    <s v="Волгоград"/>
    <n v="64740"/>
    <n v="5800290"/>
    <n v="4332158.4330000002"/>
    <n v="205428.24997692305"/>
    <n v="37"/>
    <n v="4722"/>
    <n v="4352"/>
    <n v="33.889147631734353"/>
    <n v="96.458310705552265"/>
    <n v="156764.59459459459"/>
  </r>
  <r>
    <x v="33"/>
    <s v="Волгоград"/>
    <n v="84433.5"/>
    <n v="7228395"/>
    <n v="5795765.9359999998"/>
    <n v="264121.66047692305"/>
    <n v="37"/>
    <n v="5672"/>
    <n v="5198"/>
    <n v="24.718545914722398"/>
    <n v="96.346053854598111"/>
    <n v="195362.02702702704"/>
  </r>
  <r>
    <x v="33"/>
    <s v="Санкт-Петербург Север"/>
    <n v="524481"/>
    <n v="54172029"/>
    <n v="41382275.210999995"/>
    <n v="512623.0388076923"/>
    <n v="124"/>
    <n v="25828"/>
    <n v="23974"/>
    <n v="30.906357187437354"/>
    <n v="99.053712684810662"/>
    <n v="436871.20161290321"/>
  </r>
  <r>
    <x v="33"/>
    <s v="Казань"/>
    <n v="44569.5"/>
    <n v="4108596"/>
    <n v="3229427.0830000001"/>
    <n v="121448.35925384614"/>
    <n v="22"/>
    <n v="2597"/>
    <n v="2379"/>
    <n v="27.223680684045341"/>
    <n v="97.044042313874471"/>
    <n v="186754.36363636365"/>
  </r>
  <r>
    <x v="33"/>
    <s v="Краснодар"/>
    <n v="32782.5"/>
    <n v="2854741.5"/>
    <n v="2293738.9569999999"/>
    <n v="58400.799200000001"/>
    <n v="20"/>
    <n v="2064"/>
    <n v="1896"/>
    <n v="24.457994284307745"/>
    <n v="97.954252628477917"/>
    <n v="142737.07500000001"/>
  </r>
  <r>
    <x v="33"/>
    <s v="Москва Восток"/>
    <n v="226476"/>
    <n v="22416151.5"/>
    <n v="17175270.221000001"/>
    <n v="306548.18846153846"/>
    <n v="54"/>
    <n v="14031"/>
    <n v="12943"/>
    <n v="30.514112509228735"/>
    <n v="98.632467359700271"/>
    <n v="415113.91666666669"/>
  </r>
  <r>
    <x v="33"/>
    <s v="Москва Запад"/>
    <n v="232102.5"/>
    <n v="23120443.5"/>
    <n v="17632080.519000001"/>
    <n v="331721.66923076921"/>
    <n v="59"/>
    <n v="14507"/>
    <n v="13386"/>
    <n v="31.127143362837078"/>
    <n v="98.56524521585942"/>
    <n v="391871.92372881353"/>
  </r>
  <r>
    <x v="32"/>
    <s v="Казань"/>
    <n v="40528.5"/>
    <n v="3865251"/>
    <n v="2972895.4169999999"/>
    <n v="336001.08039230772"/>
    <n v="23"/>
    <n v="2531"/>
    <n v="2296"/>
    <n v="30.016379920303134"/>
    <n v="91.30713424840178"/>
    <n v="168054.39130434784"/>
  </r>
  <r>
    <x v="33"/>
    <s v="Новосибирск"/>
    <n v="16878"/>
    <n v="1438255.5"/>
    <n v="1180692.7039999999"/>
    <n v="102040.10621538461"/>
    <n v="18"/>
    <n v="1014"/>
    <n v="893"/>
    <n v="21.81454963915828"/>
    <n v="92.905286563104781"/>
    <n v="79903.083333333328"/>
  </r>
  <r>
    <x v="33"/>
    <s v="Пермь"/>
    <n v="19647"/>
    <n v="1764669"/>
    <n v="1409485.402"/>
    <n v="182377.32307692306"/>
    <n v="17"/>
    <n v="1296"/>
    <n v="1153"/>
    <n v="25.199522995840152"/>
    <n v="89.665069025583648"/>
    <n v="103804.05882352941"/>
  </r>
  <r>
    <x v="33"/>
    <s v="Ростов-на-Дону"/>
    <n v="17052"/>
    <n v="1549020"/>
    <n v="1246591.997"/>
    <n v="104864.4846153846"/>
    <n v="16"/>
    <n v="981"/>
    <n v="859"/>
    <n v="24.2603838086408"/>
    <n v="93.23026916273615"/>
    <n v="96813.75"/>
  </r>
  <r>
    <x v="33"/>
    <s v="Тюмень"/>
    <n v="9927"/>
    <n v="850840.5"/>
    <n v="733232.38899999997"/>
    <n v="51066.353846153841"/>
    <n v="7"/>
    <n v="491"/>
    <n v="411"/>
    <n v="16.03967756530734"/>
    <n v="93.998128456960643"/>
    <n v="121548.64285714286"/>
  </r>
  <r>
    <x v="32"/>
    <s v="Пермь"/>
    <n v="16687.5"/>
    <n v="1526608.5"/>
    <n v="1202670.0489999999"/>
    <n v="340349.53369230771"/>
    <n v="17"/>
    <n v="1185"/>
    <n v="1042"/>
    <n v="26.934939576266121"/>
    <n v="77.705512992210657"/>
    <n v="89800.5"/>
  </r>
  <r>
    <x v="32"/>
    <s v="Ростов-на-Дону"/>
    <n v="16476"/>
    <n v="1565632.5"/>
    <n v="1234060.9909999999"/>
    <n v="194827.87672307692"/>
    <n v="16"/>
    <n v="1019"/>
    <n v="895"/>
    <n v="26.868324290140382"/>
    <n v="87.555963693709927"/>
    <n v="97852.03125"/>
  </r>
  <r>
    <x v="32"/>
    <s v="Краснодар"/>
    <n v="27960"/>
    <n v="2538967.5"/>
    <n v="1983277.5959999997"/>
    <n v="134168.53587692307"/>
    <n v="21"/>
    <n v="1879"/>
    <n v="1720"/>
    <n v="28.018765760312682"/>
    <n v="94.715626100888514"/>
    <n v="120903.21428571429"/>
  </r>
  <r>
    <x v="32"/>
    <s v="Москва Запад"/>
    <n v="188776.5"/>
    <n v="19465372.5"/>
    <n v="14354207.141999999"/>
    <n v="467483.70729230763"/>
    <n v="59"/>
    <n v="12299"/>
    <n v="11448"/>
    <n v="35.607437648331533"/>
    <n v="97.598382937227086"/>
    <n v="329921.56779661018"/>
  </r>
  <r>
    <x v="32"/>
    <s v="Москва Восток"/>
    <n v="183228"/>
    <n v="18914194.5"/>
    <n v="13959979.012"/>
    <n v="464232.54846153839"/>
    <n v="54"/>
    <n v="11864"/>
    <n v="11071"/>
    <n v="35.488702982585828"/>
    <n v="97.545586472310319"/>
    <n v="350262.86111111112"/>
  </r>
  <r>
    <x v="32"/>
    <s v="Томск"/>
    <n v="5166"/>
    <n v="389013"/>
    <n v="357353.07299999997"/>
    <n v="141592.70844615385"/>
    <n v="9"/>
    <n v="294"/>
    <n v="224"/>
    <n v="8.8595647811877161"/>
    <n v="63.602062541315107"/>
    <n v="43223.666666666664"/>
  </r>
  <r>
    <x v="32"/>
    <s v="Новосибирск"/>
    <n v="14238"/>
    <n v="1293219"/>
    <n v="1006008.1159999999"/>
    <n v="129348.2923076923"/>
    <n v="18"/>
    <n v="923"/>
    <n v="824"/>
    <n v="28.54955933576187"/>
    <n v="89.997959177239721"/>
    <n v="71845.5"/>
  </r>
  <r>
    <x v="32"/>
    <s v="Уфа"/>
    <n v="4408.5"/>
    <n v="410892"/>
    <n v="346029.05"/>
    <n v="36168.753846153842"/>
    <n v="6"/>
    <n v="237"/>
    <n v="175"/>
    <n v="18.744943524250353"/>
    <n v="91.197503517675244"/>
    <n v="68482"/>
  </r>
  <r>
    <x v="32"/>
    <s v="Тюмень"/>
    <n v="9474"/>
    <n v="802447.5"/>
    <n v="682814.14599999995"/>
    <n v="81560.983369230773"/>
    <n v="7"/>
    <n v="500"/>
    <n v="418"/>
    <n v="17.520632034474584"/>
    <n v="89.835972650019997"/>
    <n v="114635.357142857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AC530-86C0-4CE7-9FB2-6880000C66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84" firstHeaderRow="0" firstDataRow="1" firstDataCol="1"/>
  <pivotFields count="13">
    <pivotField numFmtId="22" multipleItemSelectionAllowed="1" showAll="0">
      <items count="37">
        <item x="1"/>
        <item x="9"/>
        <item x="22"/>
        <item x="12"/>
        <item x="10"/>
        <item x="18"/>
        <item x="8"/>
        <item x="16"/>
        <item x="19"/>
        <item x="25"/>
        <item x="24"/>
        <item x="7"/>
        <item x="23"/>
        <item x="27"/>
        <item x="13"/>
        <item x="17"/>
        <item x="28"/>
        <item x="29"/>
        <item x="4"/>
        <item x="6"/>
        <item x="30"/>
        <item x="5"/>
        <item x="15"/>
        <item x="14"/>
        <item x="31"/>
        <item x="20"/>
        <item x="26"/>
        <item x="21"/>
        <item x="11"/>
        <item x="34"/>
        <item x="3"/>
        <item x="33"/>
        <item x="2"/>
        <item x="0"/>
        <item x="32"/>
        <item x="35"/>
        <item t="default"/>
      </items>
    </pivotField>
    <pivotField axis="axisRow" showAll="0" sortType="descending">
      <items count="20">
        <item x="1"/>
        <item x="2"/>
        <item x="3"/>
        <item x="4"/>
        <item x="5"/>
        <item x="6"/>
        <item x="7"/>
        <item x="8"/>
        <item x="9"/>
        <item x="10"/>
        <item x="14"/>
        <item x="0"/>
        <item x="11"/>
        <item x="12"/>
        <item x="13"/>
        <item x="16"/>
        <item x="15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axis="axisRow" showAll="0" sortType="descending">
      <items count="8">
        <item sd="0"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</pivotFields>
  <rowFields count="2">
    <field x="12"/>
    <field x="1"/>
  </rowFields>
  <rowItems count="81">
    <i>
      <x v="5"/>
    </i>
    <i r="1">
      <x v="12"/>
    </i>
    <i r="1">
      <x v="13"/>
    </i>
    <i r="1">
      <x v="6"/>
    </i>
    <i r="1">
      <x v="5"/>
    </i>
    <i r="1">
      <x v="1"/>
    </i>
    <i r="1">
      <x/>
    </i>
    <i r="1">
      <x v="2"/>
    </i>
    <i r="1">
      <x v="3"/>
    </i>
    <i r="1">
      <x v="7"/>
    </i>
    <i r="1">
      <x v="4"/>
    </i>
    <i r="1">
      <x v="9"/>
    </i>
    <i r="1">
      <x v="8"/>
    </i>
    <i r="1">
      <x v="10"/>
    </i>
    <i r="1">
      <x v="14"/>
    </i>
    <i r="1">
      <x v="16"/>
    </i>
    <i r="1">
      <x v="11"/>
    </i>
    <i r="1">
      <x v="15"/>
    </i>
    <i r="1">
      <x v="17"/>
    </i>
    <i>
      <x v="4"/>
    </i>
    <i r="1">
      <x v="12"/>
    </i>
    <i r="1">
      <x v="13"/>
    </i>
    <i r="1">
      <x v="6"/>
    </i>
    <i r="1">
      <x v="5"/>
    </i>
    <i r="1">
      <x v="1"/>
    </i>
    <i r="1">
      <x/>
    </i>
    <i r="1">
      <x v="2"/>
    </i>
    <i r="1">
      <x v="3"/>
    </i>
    <i r="1">
      <x v="7"/>
    </i>
    <i r="1">
      <x v="4"/>
    </i>
    <i r="1">
      <x v="9"/>
    </i>
    <i r="1">
      <x v="8"/>
    </i>
    <i r="1">
      <x v="10"/>
    </i>
    <i r="1">
      <x v="14"/>
    </i>
    <i>
      <x v="1"/>
    </i>
    <i r="1">
      <x v="12"/>
    </i>
    <i r="1">
      <x v="13"/>
    </i>
    <i r="1">
      <x v="6"/>
    </i>
    <i r="1">
      <x v="5"/>
    </i>
    <i r="1">
      <x v="1"/>
    </i>
    <i r="1">
      <x/>
    </i>
    <i r="1">
      <x v="2"/>
    </i>
    <i r="1">
      <x v="3"/>
    </i>
    <i r="1">
      <x v="4"/>
    </i>
    <i r="1">
      <x v="7"/>
    </i>
    <i r="1">
      <x v="9"/>
    </i>
    <i r="1">
      <x v="8"/>
    </i>
    <i r="1">
      <x v="14"/>
    </i>
    <i r="1">
      <x v="10"/>
    </i>
    <i>
      <x v="2"/>
    </i>
    <i r="1">
      <x v="12"/>
    </i>
    <i r="1">
      <x v="13"/>
    </i>
    <i r="1">
      <x v="6"/>
    </i>
    <i r="1">
      <x v="5"/>
    </i>
    <i r="1">
      <x v="1"/>
    </i>
    <i r="1">
      <x/>
    </i>
    <i r="1">
      <x v="2"/>
    </i>
    <i r="1">
      <x v="3"/>
    </i>
    <i r="1">
      <x v="7"/>
    </i>
    <i r="1">
      <x v="4"/>
    </i>
    <i r="1">
      <x v="9"/>
    </i>
    <i r="1">
      <x v="8"/>
    </i>
    <i r="1">
      <x v="10"/>
    </i>
    <i r="1">
      <x v="14"/>
    </i>
    <i>
      <x v="3"/>
    </i>
    <i r="1">
      <x v="12"/>
    </i>
    <i r="1">
      <x v="13"/>
    </i>
    <i r="1">
      <x v="6"/>
    </i>
    <i r="1">
      <x v="5"/>
    </i>
    <i r="1">
      <x v="1"/>
    </i>
    <i r="1">
      <x/>
    </i>
    <i r="1">
      <x v="2"/>
    </i>
    <i r="1">
      <x v="3"/>
    </i>
    <i r="1">
      <x v="7"/>
    </i>
    <i r="1">
      <x v="4"/>
    </i>
    <i r="1">
      <x v="9"/>
    </i>
    <i r="1">
      <x v="8"/>
    </i>
    <i r="1">
      <x v="10"/>
    </i>
    <i r="1">
      <x v="14"/>
    </i>
    <i>
      <x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Товарооборот на склад_" fld="11" baseField="0" baseItem="0"/>
    <dataField name="Товарооборот в себестоимости_" fld="4" baseField="0" baseItem="0"/>
    <dataField name="Товарооборот в руб" fld="3" baseField="9" baseItem="1"/>
    <dataField name="Товарооборот в % руб" fld="3" showDataAs="percentOfTotal" baseField="0" baseItem="0" numFmtId="10"/>
    <dataField name="Потери в руб" fld="5" baseField="0" baseItem="0"/>
    <dataField name="Наценка_" fld="9" baseField="0" baseItem="0"/>
    <dataField name="Количество складов 1" fld="6" baseField="9" baseItem="1"/>
    <dataField name="Доходность_" fld="10" baseField="0" baseItem="0"/>
  </dataFields>
  <formats count="2">
    <format dxfId="16">
      <pivotArea collapsedLevelsAreSubtotals="1" fieldPosition="0">
        <references count="3">
          <reference field="4294967294" count="1" selected="0">
            <x v="2"/>
          </reference>
          <reference field="1" count="3">
            <x v="6"/>
            <x v="12"/>
            <x v="13"/>
          </reference>
          <reference field="12" count="1" selected="0">
            <x v="5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2"/>
          </reference>
          <reference field="1" count="3">
            <x v="6"/>
            <x v="12"/>
            <x v="13"/>
          </reference>
          <reference field="12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21D07-158A-440E-B0A3-7ADDF13F83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84" firstHeaderRow="0" firstDataRow="1" firstDataCol="1"/>
  <pivotFields count="13">
    <pivotField numFmtId="22" multipleItemSelectionAllowed="1" showAll="0">
      <items count="37">
        <item x="1"/>
        <item x="9"/>
        <item x="22"/>
        <item x="12"/>
        <item x="10"/>
        <item x="18"/>
        <item x="8"/>
        <item x="16"/>
        <item x="19"/>
        <item x="25"/>
        <item x="24"/>
        <item x="7"/>
        <item x="23"/>
        <item x="27"/>
        <item x="13"/>
        <item x="17"/>
        <item x="28"/>
        <item x="29"/>
        <item x="4"/>
        <item x="6"/>
        <item x="30"/>
        <item x="5"/>
        <item x="15"/>
        <item x="14"/>
        <item x="31"/>
        <item x="20"/>
        <item x="26"/>
        <item x="21"/>
        <item x="11"/>
        <item x="34"/>
        <item x="3"/>
        <item x="33"/>
        <item x="2"/>
        <item x="0"/>
        <item x="32"/>
        <item x="35"/>
        <item t="default"/>
      </items>
    </pivotField>
    <pivotField axis="axisRow" showAll="0" sortType="descending">
      <items count="20">
        <item x="1"/>
        <item x="2"/>
        <item x="3"/>
        <item x="4"/>
        <item x="5"/>
        <item x="6"/>
        <item x="7"/>
        <item x="8"/>
        <item x="9"/>
        <item x="10"/>
        <item x="14"/>
        <item x="0"/>
        <item x="11"/>
        <item x="12"/>
        <item x="13"/>
        <item x="16"/>
        <item x="15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axis="axisRow" showAll="0" sortType="descending">
      <items count="8">
        <item sd="0"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</pivotFields>
  <rowFields count="2">
    <field x="12"/>
    <field x="1"/>
  </rowFields>
  <rowItems count="81">
    <i>
      <x v="5"/>
    </i>
    <i r="1">
      <x v="5"/>
    </i>
    <i r="1">
      <x v="6"/>
    </i>
    <i r="1">
      <x v="12"/>
    </i>
    <i r="1">
      <x v="13"/>
    </i>
    <i r="1">
      <x v="1"/>
    </i>
    <i r="1">
      <x/>
    </i>
    <i r="1">
      <x v="2"/>
    </i>
    <i r="1">
      <x v="3"/>
    </i>
    <i r="1">
      <x v="7"/>
    </i>
    <i r="1">
      <x v="4"/>
    </i>
    <i r="1">
      <x v="16"/>
    </i>
    <i r="1">
      <x v="14"/>
    </i>
    <i r="1">
      <x v="9"/>
    </i>
    <i r="1">
      <x v="10"/>
    </i>
    <i r="1">
      <x v="8"/>
    </i>
    <i r="1">
      <x v="11"/>
    </i>
    <i r="1">
      <x v="17"/>
    </i>
    <i r="1">
      <x v="15"/>
    </i>
    <i>
      <x v="4"/>
    </i>
    <i r="1">
      <x v="5"/>
    </i>
    <i r="1">
      <x v="6"/>
    </i>
    <i r="1">
      <x v="12"/>
    </i>
    <i r="1">
      <x v="1"/>
    </i>
    <i r="1">
      <x v="13"/>
    </i>
    <i r="1">
      <x v="2"/>
    </i>
    <i r="1">
      <x/>
    </i>
    <i r="1">
      <x v="7"/>
    </i>
    <i r="1">
      <x v="3"/>
    </i>
    <i r="1">
      <x v="4"/>
    </i>
    <i r="1">
      <x v="14"/>
    </i>
    <i r="1">
      <x v="9"/>
    </i>
    <i r="1">
      <x v="10"/>
    </i>
    <i r="1">
      <x v="8"/>
    </i>
    <i>
      <x v="1"/>
    </i>
    <i r="1">
      <x v="5"/>
    </i>
    <i r="1">
      <x v="6"/>
    </i>
    <i r="1">
      <x v="12"/>
    </i>
    <i r="1">
      <x v="13"/>
    </i>
    <i r="1">
      <x v="1"/>
    </i>
    <i r="1">
      <x/>
    </i>
    <i r="1">
      <x v="2"/>
    </i>
    <i r="1">
      <x v="3"/>
    </i>
    <i r="1">
      <x v="4"/>
    </i>
    <i r="1">
      <x v="7"/>
    </i>
    <i r="1">
      <x v="9"/>
    </i>
    <i r="1">
      <x v="14"/>
    </i>
    <i r="1">
      <x v="8"/>
    </i>
    <i r="1">
      <x v="10"/>
    </i>
    <i>
      <x v="2"/>
    </i>
    <i r="1">
      <x v="5"/>
    </i>
    <i r="1">
      <x v="6"/>
    </i>
    <i r="1">
      <x v="12"/>
    </i>
    <i r="1">
      <x v="13"/>
    </i>
    <i r="1">
      <x v="1"/>
    </i>
    <i r="1">
      <x/>
    </i>
    <i r="1">
      <x v="2"/>
    </i>
    <i r="1">
      <x v="7"/>
    </i>
    <i r="1">
      <x v="3"/>
    </i>
    <i r="1">
      <x v="4"/>
    </i>
    <i r="1">
      <x v="14"/>
    </i>
    <i r="1">
      <x v="9"/>
    </i>
    <i r="1">
      <x v="8"/>
    </i>
    <i r="1">
      <x v="10"/>
    </i>
    <i>
      <x v="3"/>
    </i>
    <i r="1">
      <x v="5"/>
    </i>
    <i r="1">
      <x v="6"/>
    </i>
    <i r="1">
      <x v="12"/>
    </i>
    <i r="1">
      <x v="13"/>
    </i>
    <i r="1">
      <x v="1"/>
    </i>
    <i r="1">
      <x/>
    </i>
    <i r="1">
      <x v="2"/>
    </i>
    <i r="1">
      <x v="7"/>
    </i>
    <i r="1">
      <x v="3"/>
    </i>
    <i r="1">
      <x v="4"/>
    </i>
    <i r="1">
      <x v="14"/>
    </i>
    <i r="1">
      <x v="9"/>
    </i>
    <i r="1">
      <x v="8"/>
    </i>
    <i r="1">
      <x v="10"/>
    </i>
    <i>
      <x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Товарооборот на склад_" fld="11" baseField="0" baseItem="0"/>
    <dataField name="Товарооборот в себестоимости_" fld="4" baseField="0" baseItem="0"/>
    <dataField name="Товарооборот в руб" fld="3" baseField="9" baseItem="1"/>
    <dataField name="Товарооборот в % руб" fld="3" showDataAs="percentOfTotal" baseField="0" baseItem="0" numFmtId="10"/>
    <dataField name="Потери в руб" fld="5" baseField="0" baseItem="0"/>
    <dataField name="Наценка_" fld="9" baseField="0" baseItem="0"/>
    <dataField name="Количество складов 1" fld="6" baseField="9" baseItem="1"/>
    <dataField name="Доходность_" fld="10" baseField="0" baseItem="0"/>
  </dataFields>
  <formats count="6">
    <format dxfId="13">
      <pivotArea collapsedLevelsAreSubtotals="1" fieldPosition="0">
        <references count="3">
          <reference field="4294967294" count="1" selected="0">
            <x v="2"/>
          </reference>
          <reference field="1" count="3">
            <x v="6"/>
            <x v="12"/>
            <x v="13"/>
          </reference>
          <reference field="12" count="1" selected="0">
            <x v="5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2"/>
          </reference>
          <reference field="1" count="3">
            <x v="6"/>
            <x v="12"/>
            <x v="13"/>
          </reference>
          <reference field="12" count="1" selected="0">
            <x v="5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2"/>
          </reference>
          <reference field="1" count="3">
            <x v="6"/>
            <x v="12"/>
            <x v="13"/>
          </reference>
          <reference field="12" count="1" selected="0">
            <x v="5"/>
          </reference>
        </references>
      </pivotArea>
    </format>
    <format dxfId="11">
      <pivotArea collapsedLevelsAreSubtotals="1" fieldPosition="0">
        <references count="3">
          <reference field="4294967294" count="1" selected="0">
            <x v="2"/>
          </reference>
          <reference field="1" count="3">
            <x v="6"/>
            <x v="12"/>
            <x v="13"/>
          </reference>
          <reference field="12" count="1" selected="0">
            <x v="5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0"/>
          </reference>
          <reference field="1" count="3">
            <x v="5"/>
            <x v="6"/>
            <x v="12"/>
          </reference>
          <reference field="12" count="1" selected="0">
            <x v="5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0"/>
          </reference>
          <reference field="1" count="3">
            <x v="5"/>
            <x v="6"/>
            <x v="12"/>
          </reference>
          <reference field="12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A614C0-02E9-4D00-91D0-747DFF67C24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C9" firstHeaderRow="0" firstDataRow="1" firstDataCol="1"/>
  <pivotFields count="13">
    <pivotField numFmtId="22" showAll="0">
      <items count="36">
        <item x="1"/>
        <item x="9"/>
        <item x="22"/>
        <item x="12"/>
        <item x="10"/>
        <item x="18"/>
        <item x="8"/>
        <item x="16"/>
        <item x="19"/>
        <item x="25"/>
        <item x="24"/>
        <item x="7"/>
        <item x="23"/>
        <item x="27"/>
        <item x="13"/>
        <item x="17"/>
        <item x="28"/>
        <item x="29"/>
        <item x="4"/>
        <item x="6"/>
        <item x="30"/>
        <item x="5"/>
        <item x="15"/>
        <item x="14"/>
        <item x="31"/>
        <item x="20"/>
        <item x="26"/>
        <item x="21"/>
        <item x="11"/>
        <item x="34"/>
        <item x="3"/>
        <item x="33"/>
        <item x="2"/>
        <item x="0"/>
        <item x="3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 Товарооборот руб" fld="3" baseField="12" baseItem="1"/>
    <dataField name="AVG Доходность" fld="10" subtotal="average" baseField="0" baseItem="0"/>
  </dataFields>
  <chartFormats count="4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CBA69E9-DD06-4B26-85AA-F931220F3CB3}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Дата" tableColumnId="1"/>
      <queryTableField id="2" name="Территория" tableColumnId="2"/>
      <queryTableField id="3" name="Товарооборот, шт" tableColumnId="3"/>
      <queryTableField id="4" name="Товарооборот, руб" tableColumnId="4"/>
      <queryTableField id="5" name="Товарооборот в себестоимости" tableColumnId="5"/>
      <queryTableField id="6" name="Потери, руб" tableColumnId="6"/>
      <queryTableField id="7" name="Количество складов" tableColumnId="7"/>
      <queryTableField id="8" name="Количество заказов" tableColumnId="8"/>
      <queryTableField id="9" name="Количество клиентов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4490AD-4FDE-4C80-9653-A951A518964C}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Дата" tableColumnId="1"/>
      <queryTableField id="2" name="Территория" tableColumnId="2"/>
      <queryTableField id="3" name="Товарооборот, шт" tableColumnId="3"/>
      <queryTableField id="4" name="Товарооборот, руб" tableColumnId="4"/>
      <queryTableField id="5" name="Товарооборот в себестоимости" tableColumnId="5"/>
      <queryTableField id="6" name="Потери, руб" tableColumnId="6"/>
      <queryTableField id="7" name="Количество складов" tableColumnId="7"/>
      <queryTableField id="8" name="Количество заказов" tableColumnId="8"/>
      <queryTableField id="9" name="Количество клиентов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DA2D21-EE57-4113-A929-03194E72BF93}" name="Table6" displayName="Table6" ref="A1:I8" totalsRowShown="0">
  <autoFilter ref="A1:I8" xr:uid="{11DA2D21-EE57-4113-A929-03194E72BF93}"/>
  <tableColumns count="9">
    <tableColumn id="1" xr3:uid="{29139023-6A2E-4E8B-9A37-3BF401D622FB}" name="Дата" dataDxfId="39"/>
    <tableColumn id="2" xr3:uid="{45BC04D7-EE04-463D-83D6-603C11278E48}" name="Территория"/>
    <tableColumn id="3" xr3:uid="{8BBF03CE-C4BF-4A3A-A3D9-7BD67EA75869}" name="Товарооборот, шт"/>
    <tableColumn id="4" xr3:uid="{DBD465C2-9C31-42F4-A5E3-91ADB5A3B421}" name="Товарооборот, руб"/>
    <tableColumn id="5" xr3:uid="{E4ABDC3A-9B07-49FB-9426-DDC18BE1F600}" name="Товарооборот в себестоимости"/>
    <tableColumn id="6" xr3:uid="{AE3AA9B4-A11E-4047-B68D-3350E7A92ACE}" name="Потери, руб"/>
    <tableColumn id="7" xr3:uid="{EEE791AF-696B-499C-A4B5-2525DE6159BF}" name="Количество складов"/>
    <tableColumn id="8" xr3:uid="{6981696B-4CE4-46ED-BB74-0F42640875F5}" name="Количество заказов"/>
    <tableColumn id="9" xr3:uid="{789A5973-4B5C-4F19-8927-19C185214792}" name="Количество клиентов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C905C6-5DC3-4A63-9E7C-2448FEE927D2}" name="Merge2" displayName="Merge2" ref="A1:L505" tableType="queryTable" totalsRowShown="0">
  <autoFilter ref="A1:L505" xr:uid="{57C905C6-5DC3-4A63-9E7C-2448FEE927D2}"/>
  <tableColumns count="12">
    <tableColumn id="1" xr3:uid="{C51D10EC-B76B-489E-8242-015C4D8C325E}" uniqueName="1" name="Дата" queryTableFieldId="1" dataDxfId="38"/>
    <tableColumn id="2" xr3:uid="{547BCBCE-23C2-4F9D-B84A-8667ACC467C2}" uniqueName="2" name="Территория" queryTableFieldId="2" dataDxfId="37"/>
    <tableColumn id="3" xr3:uid="{C23DB14F-A02B-470D-ADE9-71BC154A232C}" uniqueName="3" name="Товарооборот, шт" queryTableFieldId="3"/>
    <tableColumn id="4" xr3:uid="{0377F6E3-072E-45C3-8F5B-A1F3ECAAF10B}" uniqueName="4" name="Товарооборот, руб" queryTableFieldId="4"/>
    <tableColumn id="5" xr3:uid="{851754D7-62F8-4DD3-ACF8-3D856D1592C5}" uniqueName="5" name="Товарооборот в себестоимости" queryTableFieldId="5"/>
    <tableColumn id="6" xr3:uid="{8E463106-9B77-4BF8-8613-4683BC588807}" uniqueName="6" name="Потери, руб" queryTableFieldId="6"/>
    <tableColumn id="7" xr3:uid="{C5FEBAB5-CDC5-449E-9DD4-DBB931C01249}" uniqueName="7" name="Количество складов" queryTableFieldId="7"/>
    <tableColumn id="8" xr3:uid="{C51795EB-3ACC-440C-A7CD-999B4F674FC4}" uniqueName="8" name="Количество заказов" queryTableFieldId="8"/>
    <tableColumn id="9" xr3:uid="{CCCCCA8E-B3AB-4629-AC90-0D01276CD034}" uniqueName="9" name="Количество клиентов" queryTableFieldId="9"/>
    <tableColumn id="10" xr3:uid="{BD8D580F-7E40-4F21-849F-25566CA4C881}" uniqueName="10" name="Наценка" queryTableFieldId="10" dataDxfId="36">
      <calculatedColumnFormula>(Merge2[[#This Row],[Товарооборот, руб]]-Merge2[[#This Row],[Товарооборот в себестоимости]])/Merge2[[#This Row],[Товарооборот в себестоимости]]*100</calculatedColumnFormula>
    </tableColumn>
    <tableColumn id="11" xr3:uid="{C2629D4F-76E4-4C3B-BD84-5C6D56B305D3}" uniqueName="11" name="Доходность" queryTableFieldId="11" dataDxfId="35">
      <calculatedColumnFormula>(Merge2[[#This Row],[Товарооборот, руб]]-Merge2[[#This Row],[Потери, руб]])/Merge2[[#This Row],[Товарооборот, руб]]*100</calculatedColumnFormula>
    </tableColumn>
    <tableColumn id="12" xr3:uid="{55FE14BD-0752-4CA1-BCF8-5644CDDE9E51}" uniqueName="12" name="Товарооборот на склад " queryTableFieldId="12" dataDxfId="34">
      <calculatedColumnFormula>Merge2[[#This Row],[Товарооборот, руб]]/Merge2[[#This Row],[Количество складов]]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189B5-C194-4D82-A0BF-5FA4A2FF407E}" name="Merge23" displayName="Merge23" ref="A1:L505" tableType="queryTable" totalsRowShown="0">
  <autoFilter ref="A1:L505" xr:uid="{57C905C6-5DC3-4A63-9E7C-2448FEE927D2}"/>
  <tableColumns count="12">
    <tableColumn id="1" xr3:uid="{9E8401A1-E15B-4335-A6CD-38D51FDA3DC5}" uniqueName="1" name="Дата" queryTableFieldId="1" dataDxfId="4"/>
    <tableColumn id="2" xr3:uid="{8D292E2D-C7B1-4AAA-A663-320094760134}" uniqueName="2" name="Территория" queryTableFieldId="2" dataDxfId="3"/>
    <tableColumn id="3" xr3:uid="{6597B0E5-EFE9-4278-A678-CA0CDB8AC2F8}" uniqueName="3" name="Товарооборот, шт" queryTableFieldId="3"/>
    <tableColumn id="4" xr3:uid="{7C4F5696-781C-47BE-8E2F-8371A104EA9D}" uniqueName="4" name="Товарооборот, руб" queryTableFieldId="4"/>
    <tableColumn id="5" xr3:uid="{7BC77AB8-8847-4EB1-844C-32DE3FA76ED4}" uniqueName="5" name="Товарооборот в себестоимости" queryTableFieldId="5"/>
    <tableColumn id="6" xr3:uid="{2408D788-4F9C-496B-AFC7-3D98CBDEDA90}" uniqueName="6" name="Потери, руб" queryTableFieldId="6"/>
    <tableColumn id="7" xr3:uid="{8E6CA563-8EEA-48E4-B5B5-614D066067D3}" uniqueName="7" name="Количество складов" queryTableFieldId="7"/>
    <tableColumn id="8" xr3:uid="{56AB862E-66A5-4669-82FE-779767804977}" uniqueName="8" name="Количество заказов" queryTableFieldId="8"/>
    <tableColumn id="9" xr3:uid="{44F57A72-B52F-48DD-B5E9-CECA8B5B358B}" uniqueName="9" name="Количество клиентов" queryTableFieldId="9"/>
    <tableColumn id="10" xr3:uid="{73942D17-4F54-446C-BB8B-35D6A30E4F6C}" uniqueName="10" name="Наценка" queryTableFieldId="10" dataDxfId="2">
      <calculatedColumnFormula>(Merge23[[#This Row],[Товарооборот, руб]]-Merge23[[#This Row],[Товарооборот в себестоимости]])/Merge23[[#This Row],[Товарооборот в себестоимости]]*100</calculatedColumnFormula>
    </tableColumn>
    <tableColumn id="11" xr3:uid="{E9C24581-A7D5-42CF-8537-D2AD006DAF75}" uniqueName="11" name="Доходность" queryTableFieldId="11" dataDxfId="0">
      <calculatedColumnFormula>(Merge23[[#This Row],[Товарооборот, руб]]-Merge23[[#This Row],[Потери, руб]])/Merge23[[#This Row],[Товарооборот, руб]]*100</calculatedColumnFormula>
    </tableColumn>
    <tableColumn id="12" xr3:uid="{47165D64-EA28-4DF0-A6D0-3AB3DA12077E}" uniqueName="12" name="Товарооборот на склад " queryTableFieldId="12" dataDxfId="1">
      <calculatedColumnFormula>Merge23[[#This Row],[Товарооборот, руб]]/Merge23[[#This Row],[Количество складов]]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E1085-21D3-475B-A5DB-AB3F895D2534}" name="Table1" displayName="Table1" ref="A1:I505" totalsRowShown="0" headerRowDxfId="33" tableBorderDxfId="32">
  <autoFilter ref="A1:I505" xr:uid="{F65E1085-21D3-475B-A5DB-AB3F895D2534}"/>
  <tableColumns count="9">
    <tableColumn id="1" xr3:uid="{D69592F3-CDA8-4C2E-BF4A-50E00E91E0A0}" name="Дата" dataDxfId="31"/>
    <tableColumn id="2" xr3:uid="{90DCD929-85E5-45EF-9656-543F2CF57313}" name="Территория" dataDxfId="30"/>
    <tableColumn id="3" xr3:uid="{8FFA75C1-2F70-4683-8EDF-E1E0776E0FFF}" name="Товарооборот, шт" dataDxfId="29"/>
    <tableColumn id="4" xr3:uid="{FD9F484E-7AAB-44F5-9BDB-057B9A1B4CEE}" name="Товарооборот, руб" dataDxfId="28"/>
    <tableColumn id="5" xr3:uid="{ECF1DAE3-ACB9-4789-A0AF-119813DA9493}" name="Товарооборот в себестоимости" dataDxfId="27"/>
    <tableColumn id="6" xr3:uid="{15D919A2-4C5B-47E5-B426-B55DEEAA3AC8}" name="Потери, руб" dataDxfId="26"/>
    <tableColumn id="7" xr3:uid="{BD56D682-336B-47A1-A498-F2BBB26A8444}" name="Количество складов"/>
    <tableColumn id="8" xr3:uid="{6840AFFD-41CB-4098-833F-88F0F074597C}" name="Количество заказов"/>
    <tableColumn id="9" xr3:uid="{257DA784-C91F-42BD-8AD9-9FC860E63D58}" name="Количество клиентов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25D35D-4540-46D5-85F2-65053D590EAF}" name="Table3" displayName="Table3" ref="A1:E505" totalsRowShown="0" headerRowDxfId="25" dataDxfId="23" headerRowBorderDxfId="24" tableBorderDxfId="22">
  <autoFilter ref="A1:E505" xr:uid="{AA25D35D-4540-46D5-85F2-65053D590EAF}"/>
  <tableColumns count="5">
    <tableColumn id="1" xr3:uid="{C4A4F5F0-FD70-43DC-A317-D9246515BCE3}" name="Дата" dataDxfId="21"/>
    <tableColumn id="2" xr3:uid="{5FCA9BC8-6290-4CA9-B66F-CE36C5292F8E}" name="Территория" dataDxfId="20"/>
    <tableColumn id="3" xr3:uid="{95825254-8A22-473D-B909-037477E448D9}" name="Количество складов" dataDxfId="19"/>
    <tableColumn id="4" xr3:uid="{C826068D-AB65-4439-B8FD-2A154F5EFCBE}" name="Количество заказов" dataDxfId="18"/>
    <tableColumn id="5" xr3:uid="{9BD96E40-CB42-4AEF-917C-3988CFEEC7E6}" name="Количество клиентов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19DF-EE5A-4533-9F15-7839E0175532}">
  <dimension ref="A1:I8"/>
  <sheetViews>
    <sheetView zoomScale="83" workbookViewId="0">
      <selection activeCell="A5" sqref="A5"/>
    </sheetView>
  </sheetViews>
  <sheetFormatPr defaultRowHeight="14.4" x14ac:dyDescent="0.3"/>
  <cols>
    <col min="1" max="1" width="15" customWidth="1"/>
    <col min="2" max="2" width="13.44140625" customWidth="1"/>
    <col min="3" max="3" width="18.88671875" customWidth="1"/>
    <col min="4" max="4" width="19.77734375" customWidth="1"/>
    <col min="5" max="5" width="30.88671875" customWidth="1"/>
    <col min="6" max="6" width="13.6640625" customWidth="1"/>
    <col min="7" max="7" width="20.88671875" customWidth="1"/>
    <col min="8" max="8" width="20.33203125" customWidth="1"/>
    <col min="9" max="9" width="2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3">
        <v>43980</v>
      </c>
      <c r="B2" t="s">
        <v>14</v>
      </c>
      <c r="C2">
        <v>422965.5</v>
      </c>
      <c r="D2">
        <v>41767140.105000004</v>
      </c>
      <c r="E2">
        <v>32361318.846999999</v>
      </c>
      <c r="F2">
        <v>525087.91538461542</v>
      </c>
      <c r="G2">
        <v>129</v>
      </c>
      <c r="H2">
        <v>22403</v>
      </c>
      <c r="I2">
        <v>20676</v>
      </c>
    </row>
    <row r="3" spans="1:9" x14ac:dyDescent="0.3">
      <c r="A3" s="23">
        <v>43983</v>
      </c>
      <c r="B3" t="s">
        <v>14</v>
      </c>
      <c r="C3">
        <v>272926.5</v>
      </c>
      <c r="D3">
        <v>27770092.5</v>
      </c>
      <c r="E3">
        <v>20952913.508000001</v>
      </c>
      <c r="F3">
        <v>872904.40428461542</v>
      </c>
      <c r="G3">
        <v>128</v>
      </c>
      <c r="H3">
        <v>16285</v>
      </c>
      <c r="I3">
        <v>15130</v>
      </c>
    </row>
    <row r="4" spans="1:9" x14ac:dyDescent="0.3">
      <c r="A4" s="23">
        <v>43978</v>
      </c>
      <c r="B4" t="s">
        <v>14</v>
      </c>
      <c r="C4">
        <v>286558.5</v>
      </c>
      <c r="D4">
        <v>29256993</v>
      </c>
      <c r="E4">
        <v>21169527.457000002</v>
      </c>
      <c r="F4">
        <v>646741.28130000003</v>
      </c>
      <c r="G4">
        <v>129</v>
      </c>
      <c r="H4">
        <v>17115</v>
      </c>
      <c r="I4">
        <v>15962</v>
      </c>
    </row>
    <row r="5" spans="1:9" x14ac:dyDescent="0.3">
      <c r="A5" s="23">
        <v>43979</v>
      </c>
      <c r="B5" t="s">
        <v>14</v>
      </c>
      <c r="C5">
        <v>278491.5</v>
      </c>
      <c r="D5">
        <v>28151004.75</v>
      </c>
      <c r="E5">
        <v>20806418.796</v>
      </c>
      <c r="F5">
        <v>591565.35384615383</v>
      </c>
      <c r="G5">
        <v>129</v>
      </c>
      <c r="H5">
        <v>16453</v>
      </c>
      <c r="I5">
        <v>15289</v>
      </c>
    </row>
    <row r="6" spans="1:9" x14ac:dyDescent="0.3">
      <c r="A6" s="23">
        <v>43981</v>
      </c>
      <c r="B6" t="s">
        <v>14</v>
      </c>
      <c r="C6">
        <v>364882.5</v>
      </c>
      <c r="D6">
        <v>35724493.5</v>
      </c>
      <c r="E6">
        <v>27535617.434</v>
      </c>
      <c r="F6">
        <v>541116.6988461538</v>
      </c>
      <c r="G6">
        <v>129</v>
      </c>
      <c r="H6">
        <v>20243</v>
      </c>
      <c r="I6">
        <v>18711</v>
      </c>
    </row>
    <row r="7" spans="1:9" x14ac:dyDescent="0.3">
      <c r="A7" s="23">
        <v>43982</v>
      </c>
      <c r="B7" t="s">
        <v>14</v>
      </c>
      <c r="C7">
        <v>294337.5</v>
      </c>
      <c r="D7">
        <v>29327766</v>
      </c>
      <c r="E7">
        <v>22491044.692999996</v>
      </c>
      <c r="F7">
        <v>283716.73846153845</v>
      </c>
      <c r="G7">
        <v>129</v>
      </c>
      <c r="H7">
        <v>17235</v>
      </c>
      <c r="I7">
        <v>16052</v>
      </c>
    </row>
    <row r="8" spans="1:9" x14ac:dyDescent="0.3">
      <c r="A8" s="23">
        <v>43977</v>
      </c>
      <c r="B8" t="s">
        <v>14</v>
      </c>
      <c r="C8">
        <v>276966</v>
      </c>
      <c r="D8">
        <v>27872617.898850001</v>
      </c>
      <c r="E8">
        <v>20223763.805</v>
      </c>
      <c r="F8">
        <v>645572.57826153841</v>
      </c>
      <c r="G8">
        <v>129</v>
      </c>
      <c r="H8">
        <v>16459</v>
      </c>
      <c r="I8">
        <v>15355</v>
      </c>
    </row>
  </sheetData>
  <pageMargins left="0.7" right="0.7" top="0.75" bottom="0.75" header="0.3" footer="0.3"/>
  <headerFooter>
    <oddFooter>&amp;C_x000D_&amp;1#&amp;"Calibri"&amp;10&amp;K000000 SLB-Private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7D5-1F01-457A-9BE7-2E4C1E1F563C}">
  <dimension ref="A1:L505"/>
  <sheetViews>
    <sheetView topLeftCell="G1" zoomScale="82" workbookViewId="0">
      <selection activeCell="L2" sqref="L2"/>
    </sheetView>
  </sheetViews>
  <sheetFormatPr defaultRowHeight="14.4" x14ac:dyDescent="0.3"/>
  <cols>
    <col min="1" max="1" width="33.77734375" customWidth="1"/>
    <col min="2" max="2" width="21" bestFit="1" customWidth="1"/>
    <col min="3" max="3" width="19.44140625" bestFit="1" customWidth="1"/>
    <col min="4" max="4" width="20.33203125" bestFit="1" customWidth="1"/>
    <col min="5" max="5" width="31.44140625" bestFit="1" customWidth="1"/>
    <col min="6" max="6" width="13.77734375" bestFit="1" customWidth="1"/>
    <col min="7" max="7" width="21.109375" bestFit="1" customWidth="1"/>
    <col min="8" max="8" width="20.88671875" bestFit="1" customWidth="1"/>
    <col min="9" max="9" width="22.109375" bestFit="1" customWidth="1"/>
    <col min="10" max="10" width="12.6640625" bestFit="1" customWidth="1"/>
    <col min="11" max="11" width="14.109375" bestFit="1" customWidth="1"/>
    <col min="12" max="12" width="2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2" t="s">
        <v>38</v>
      </c>
      <c r="K1" s="22" t="s">
        <v>39</v>
      </c>
      <c r="L1" s="21" t="s">
        <v>37</v>
      </c>
    </row>
    <row r="2" spans="1:12" x14ac:dyDescent="0.3">
      <c r="A2" s="16">
        <v>43982</v>
      </c>
      <c r="B2" t="s">
        <v>9</v>
      </c>
      <c r="C2">
        <v>7944</v>
      </c>
      <c r="D2">
        <v>623971.5</v>
      </c>
      <c r="E2">
        <v>565363.01599999995</v>
      </c>
      <c r="F2">
        <v>64235.456923076919</v>
      </c>
      <c r="G2">
        <v>15</v>
      </c>
      <c r="H2">
        <v>441</v>
      </c>
      <c r="I2">
        <v>368</v>
      </c>
      <c r="J2">
        <f>(Merge2[[#This Row],[Товарооборот, руб]]-Merge2[[#This Row],[Товарооборот в себестоимости]])/Merge2[[#This Row],[Товарооборот в себестоимости]]*100</f>
        <v>10.366522453955508</v>
      </c>
      <c r="K2">
        <f>(Merge2[[#This Row],[Товарооборот, руб]]-Merge2[[#This Row],[Потери, руб]])/Merge2[[#This Row],[Товарооборот, руб]]*100</f>
        <v>89.705386075633768</v>
      </c>
      <c r="L2">
        <f>Merge2[[#This Row],[Товарооборот, руб]]/Merge2[[#This Row],[Количество складов]]</f>
        <v>41598.1</v>
      </c>
    </row>
    <row r="3" spans="1:12" x14ac:dyDescent="0.3">
      <c r="A3" s="16">
        <v>43949</v>
      </c>
      <c r="B3" t="s">
        <v>16</v>
      </c>
      <c r="C3">
        <v>73147.5</v>
      </c>
      <c r="D3">
        <v>6288246</v>
      </c>
      <c r="E3">
        <v>4798265.1129999999</v>
      </c>
      <c r="F3">
        <v>123081.63515384615</v>
      </c>
      <c r="G3">
        <v>36</v>
      </c>
      <c r="H3">
        <v>4923</v>
      </c>
      <c r="I3">
        <v>4560</v>
      </c>
      <c r="J3">
        <f>(Merge2[[#This Row],[Товарооборот, руб]]-Merge2[[#This Row],[Товарооборот в себестоимости]])/Merge2[[#This Row],[Товарооборот в себестоимости]]*100</f>
        <v>31.052491930118165</v>
      </c>
      <c r="K3">
        <f>(Merge2[[#This Row],[Товарооборот, руб]]-Merge2[[#This Row],[Потери, руб]])/Merge2[[#This Row],[Товарооборот, руб]]*100</f>
        <v>98.04267143566193</v>
      </c>
      <c r="L3">
        <f>Merge2[[#This Row],[Товарооборот, руб]]/Merge2[[#This Row],[Количество складов]]</f>
        <v>174673.5</v>
      </c>
    </row>
    <row r="4" spans="1:12" x14ac:dyDescent="0.3">
      <c r="A4" s="16">
        <v>43981</v>
      </c>
      <c r="B4" t="s">
        <v>9</v>
      </c>
      <c r="C4">
        <v>10029</v>
      </c>
      <c r="D4">
        <v>787101</v>
      </c>
      <c r="E4">
        <v>707654.63099999994</v>
      </c>
      <c r="F4">
        <v>112379.26539999999</v>
      </c>
      <c r="G4">
        <v>15</v>
      </c>
      <c r="H4">
        <v>490</v>
      </c>
      <c r="I4">
        <v>409</v>
      </c>
      <c r="J4">
        <f>(Merge2[[#This Row],[Товарооборот, руб]]-Merge2[[#This Row],[Товарооборот в себестоимости]])/Merge2[[#This Row],[Товарооборот в себестоимости]]*100</f>
        <v>11.226715055581975</v>
      </c>
      <c r="K4">
        <f>(Merge2[[#This Row],[Товарооборот, руб]]-Merge2[[#This Row],[Потери, руб]])/Merge2[[#This Row],[Товарооборот, руб]]*100</f>
        <v>85.722383099500561</v>
      </c>
      <c r="L4">
        <f>Merge2[[#This Row],[Товарооборот, руб]]/Merge2[[#This Row],[Количество складов]]</f>
        <v>52473.4</v>
      </c>
    </row>
    <row r="5" spans="1:12" x14ac:dyDescent="0.3">
      <c r="A5" s="16">
        <v>43949</v>
      </c>
      <c r="B5" t="s">
        <v>11</v>
      </c>
      <c r="C5">
        <v>81826.5</v>
      </c>
      <c r="D5">
        <v>7163644.5</v>
      </c>
      <c r="E5">
        <v>5366333.7130000005</v>
      </c>
      <c r="F5">
        <v>145122.77781538462</v>
      </c>
      <c r="G5">
        <v>31</v>
      </c>
      <c r="H5">
        <v>5465</v>
      </c>
      <c r="I5">
        <v>5096</v>
      </c>
      <c r="J5">
        <f>(Merge2[[#This Row],[Товарооборот, руб]]-Merge2[[#This Row],[Товарооборот в себестоимости]])/Merge2[[#This Row],[Товарооборот в себестоимости]]*100</f>
        <v>33.4923410120022</v>
      </c>
      <c r="K5">
        <f>(Merge2[[#This Row],[Товарооборот, руб]]-Merge2[[#This Row],[Потери, руб]])/Merge2[[#This Row],[Товарооборот, руб]]*100</f>
        <v>97.974176722262186</v>
      </c>
      <c r="L5">
        <f>Merge2[[#This Row],[Товарооборот, руб]]/Merge2[[#This Row],[Количество складов]]</f>
        <v>231085.30645161291</v>
      </c>
    </row>
    <row r="6" spans="1:12" x14ac:dyDescent="0.3">
      <c r="A6" s="16">
        <v>43979</v>
      </c>
      <c r="B6" t="s">
        <v>9</v>
      </c>
      <c r="C6">
        <v>8536.5</v>
      </c>
      <c r="D6">
        <v>643944</v>
      </c>
      <c r="E6">
        <v>640961.69299999997</v>
      </c>
      <c r="F6">
        <v>61475.592307692306</v>
      </c>
      <c r="G6">
        <v>15</v>
      </c>
      <c r="H6">
        <v>464</v>
      </c>
      <c r="I6">
        <v>390</v>
      </c>
      <c r="J6">
        <f>(Merge2[[#This Row],[Товарооборот, руб]]-Merge2[[#This Row],[Товарооборот в себестоимости]])/Merge2[[#This Row],[Товарооборот в себестоимости]]*100</f>
        <v>0.46528630845962737</v>
      </c>
      <c r="K6">
        <f>(Merge2[[#This Row],[Товарооборот, руб]]-Merge2[[#This Row],[Потери, руб]])/Merge2[[#This Row],[Товарооборот, руб]]*100</f>
        <v>90.453270422941699</v>
      </c>
      <c r="L6">
        <f>Merge2[[#This Row],[Товарооборот, руб]]/Merge2[[#This Row],[Количество складов]]</f>
        <v>42929.599999999999</v>
      </c>
    </row>
    <row r="7" spans="1:12" x14ac:dyDescent="0.3">
      <c r="A7" s="16">
        <v>43949</v>
      </c>
      <c r="B7" t="s">
        <v>17</v>
      </c>
      <c r="C7">
        <v>32181</v>
      </c>
      <c r="D7">
        <v>2863600.5</v>
      </c>
      <c r="E7">
        <v>2246478.6170000001</v>
      </c>
      <c r="F7">
        <v>140503.93076923076</v>
      </c>
      <c r="G7">
        <v>19</v>
      </c>
      <c r="H7">
        <v>1846</v>
      </c>
      <c r="I7">
        <v>1681</v>
      </c>
      <c r="J7">
        <f>(Merge2[[#This Row],[Товарооборот, руб]]-Merge2[[#This Row],[Товарооборот в себестоимости]])/Merge2[[#This Row],[Товарооборот в себестоимости]]*100</f>
        <v>27.470632407982539</v>
      </c>
      <c r="K7">
        <f>(Merge2[[#This Row],[Товарооборот, руб]]-Merge2[[#This Row],[Потери, руб]])/Merge2[[#This Row],[Товарооборот, руб]]*100</f>
        <v>95.093452080021962</v>
      </c>
      <c r="L7">
        <f>Merge2[[#This Row],[Товарооборот, руб]]/Merge2[[#This Row],[Количество складов]]</f>
        <v>150715.81578947368</v>
      </c>
    </row>
    <row r="8" spans="1:12" x14ac:dyDescent="0.3">
      <c r="A8" s="16">
        <v>43967</v>
      </c>
      <c r="B8" t="s">
        <v>10</v>
      </c>
      <c r="C8">
        <v>38947.5</v>
      </c>
      <c r="D8">
        <v>3395892</v>
      </c>
      <c r="E8">
        <v>2740255.2110000001</v>
      </c>
      <c r="F8">
        <v>294361.0811230769</v>
      </c>
      <c r="G8">
        <v>21</v>
      </c>
      <c r="H8">
        <v>2145</v>
      </c>
      <c r="I8">
        <v>1947</v>
      </c>
      <c r="J8">
        <f>(Merge2[[#This Row],[Товарооборот, руб]]-Merge2[[#This Row],[Товарооборот в себестоимости]])/Merge2[[#This Row],[Товарооборот в себестоимости]]*100</f>
        <v>23.926121419936599</v>
      </c>
      <c r="K8">
        <f>(Merge2[[#This Row],[Товарооборот, руб]]-Merge2[[#This Row],[Потери, руб]])/Merge2[[#This Row],[Товарооборот, руб]]*100</f>
        <v>91.331847976229014</v>
      </c>
      <c r="L8">
        <f>Merge2[[#This Row],[Товарооборот, руб]]/Merge2[[#This Row],[Количество складов]]</f>
        <v>161709.14285714287</v>
      </c>
    </row>
    <row r="9" spans="1:12" x14ac:dyDescent="0.3">
      <c r="A9" s="16">
        <v>43949</v>
      </c>
      <c r="B9" t="s">
        <v>10</v>
      </c>
      <c r="C9">
        <v>26940</v>
      </c>
      <c r="D9">
        <v>2411587.5</v>
      </c>
      <c r="E9">
        <v>1931011.4870000002</v>
      </c>
      <c r="F9">
        <v>149032.79178461537</v>
      </c>
      <c r="G9">
        <v>18</v>
      </c>
      <c r="H9">
        <v>1539</v>
      </c>
      <c r="I9">
        <v>1404</v>
      </c>
      <c r="J9">
        <f>(Merge2[[#This Row],[Товарооборот, руб]]-Merge2[[#This Row],[Товарооборот в себестоимости]])/Merge2[[#This Row],[Товарооборот в себестоимости]]*100</f>
        <v>24.887268472266719</v>
      </c>
      <c r="K9">
        <f>(Merge2[[#This Row],[Товарооборот, руб]]-Merge2[[#This Row],[Потери, руб]])/Merge2[[#This Row],[Товарооборот, руб]]*100</f>
        <v>93.820137490984052</v>
      </c>
      <c r="L9">
        <f>Merge2[[#This Row],[Товарооборот, руб]]/Merge2[[#This Row],[Количество складов]]</f>
        <v>133977.08333333334</v>
      </c>
    </row>
    <row r="10" spans="1:12" x14ac:dyDescent="0.3">
      <c r="A10" s="16">
        <v>43970</v>
      </c>
      <c r="B10" t="s">
        <v>10</v>
      </c>
      <c r="C10">
        <v>31842</v>
      </c>
      <c r="D10">
        <v>2771116.5</v>
      </c>
      <c r="E10">
        <v>2269371.4459999995</v>
      </c>
      <c r="F10">
        <v>328803.84615384613</v>
      </c>
      <c r="G10">
        <v>21</v>
      </c>
      <c r="H10">
        <v>1860</v>
      </c>
      <c r="I10">
        <v>1704</v>
      </c>
      <c r="J10">
        <f>(Merge2[[#This Row],[Товарооборот, руб]]-Merge2[[#This Row],[Товарооборот в себестоимости]])/Merge2[[#This Row],[Товарооборот в себестоимости]]*100</f>
        <v>22.109428356665795</v>
      </c>
      <c r="K10">
        <f>(Merge2[[#This Row],[Товарооборот, руб]]-Merge2[[#This Row],[Потери, руб]])/Merge2[[#This Row],[Товарооборот, руб]]*100</f>
        <v>88.134607615600217</v>
      </c>
      <c r="L10">
        <f>Merge2[[#This Row],[Товарооборот, руб]]/Merge2[[#This Row],[Количество складов]]</f>
        <v>131957.92857142858</v>
      </c>
    </row>
    <row r="11" spans="1:12" x14ac:dyDescent="0.3">
      <c r="A11" s="16">
        <v>43949</v>
      </c>
      <c r="B11" t="s">
        <v>20</v>
      </c>
      <c r="C11">
        <v>25149</v>
      </c>
      <c r="D11">
        <v>2277072</v>
      </c>
      <c r="E11">
        <v>1804070.1239999998</v>
      </c>
      <c r="F11">
        <v>125553.02143076922</v>
      </c>
      <c r="G11">
        <v>18</v>
      </c>
      <c r="H11">
        <v>1505</v>
      </c>
      <c r="I11">
        <v>1368</v>
      </c>
      <c r="J11">
        <f>(Merge2[[#This Row],[Товарооборот, руб]]-Merge2[[#This Row],[Товарооборот в себестоимости]])/Merge2[[#This Row],[Товарооборот в себестоимости]]*100</f>
        <v>26.218597032761469</v>
      </c>
      <c r="K11">
        <f>(Merge2[[#This Row],[Товарооборот, руб]]-Merge2[[#This Row],[Потери, руб]])/Merge2[[#This Row],[Товарооборот, руб]]*100</f>
        <v>94.486207663579847</v>
      </c>
      <c r="L11">
        <f>Merge2[[#This Row],[Товарооборот, руб]]/Merge2[[#This Row],[Количество складов]]</f>
        <v>126504</v>
      </c>
    </row>
    <row r="12" spans="1:12" x14ac:dyDescent="0.3">
      <c r="A12" s="16">
        <v>43968</v>
      </c>
      <c r="B12" t="s">
        <v>10</v>
      </c>
      <c r="C12">
        <v>32023.5</v>
      </c>
      <c r="D12">
        <v>2882458.5</v>
      </c>
      <c r="E12">
        <v>2290967.0389999999</v>
      </c>
      <c r="F12">
        <v>246817.75113846152</v>
      </c>
      <c r="G12">
        <v>21</v>
      </c>
      <c r="H12">
        <v>1874</v>
      </c>
      <c r="I12">
        <v>1705</v>
      </c>
      <c r="J12">
        <f>(Merge2[[#This Row],[Товарооборот, руб]]-Merge2[[#This Row],[Товарооборот в себестоимости]])/Merge2[[#This Row],[Товарооборот в себестоимости]]*100</f>
        <v>25.818418638540706</v>
      </c>
      <c r="K12">
        <f>(Merge2[[#This Row],[Товарооборот, руб]]-Merge2[[#This Row],[Потери, руб]])/Merge2[[#This Row],[Товарооборот, руб]]*100</f>
        <v>91.437248753504633</v>
      </c>
      <c r="L12">
        <f>Merge2[[#This Row],[Товарооборот, руб]]/Merge2[[#This Row],[Количество складов]]</f>
        <v>137259.92857142858</v>
      </c>
    </row>
    <row r="13" spans="1:12" x14ac:dyDescent="0.3">
      <c r="A13" s="16">
        <v>43949</v>
      </c>
      <c r="B13" t="s">
        <v>22</v>
      </c>
      <c r="C13">
        <v>195705</v>
      </c>
      <c r="D13">
        <v>20003263.5</v>
      </c>
      <c r="E13">
        <v>14633542.982000001</v>
      </c>
      <c r="F13">
        <v>268185.43076923076</v>
      </c>
      <c r="G13">
        <v>54</v>
      </c>
      <c r="H13">
        <v>12306</v>
      </c>
      <c r="I13">
        <v>11532</v>
      </c>
      <c r="J13">
        <f>(Merge2[[#This Row],[Товарооборот, руб]]-Merge2[[#This Row],[Товарооборот в себестоимости]])/Merge2[[#This Row],[Товарооборот в себестоимости]]*100</f>
        <v>36.694603108796194</v>
      </c>
      <c r="K13">
        <f>(Merge2[[#This Row],[Товарооборот, руб]]-Merge2[[#This Row],[Потери, руб]])/Merge2[[#This Row],[Товарооборот, руб]]*100</f>
        <v>98.65929161624436</v>
      </c>
      <c r="L13">
        <f>Merge2[[#This Row],[Товарооборот, руб]]/Merge2[[#This Row],[Количество складов]]</f>
        <v>370430.80555555556</v>
      </c>
    </row>
    <row r="14" spans="1:12" x14ac:dyDescent="0.3">
      <c r="A14" s="16">
        <v>43960</v>
      </c>
      <c r="B14" t="s">
        <v>10</v>
      </c>
      <c r="C14">
        <v>31147.5</v>
      </c>
      <c r="D14">
        <v>2831019</v>
      </c>
      <c r="E14">
        <v>2261296.2760000001</v>
      </c>
      <c r="F14">
        <v>225845</v>
      </c>
      <c r="G14">
        <v>21</v>
      </c>
      <c r="H14">
        <v>1735</v>
      </c>
      <c r="I14">
        <v>1568</v>
      </c>
      <c r="J14">
        <f>(Merge2[[#This Row],[Товарооборот, руб]]-Merge2[[#This Row],[Товарооборот в себестоимости]])/Merge2[[#This Row],[Товарооборот в себестоимости]]*100</f>
        <v>25.194519181174289</v>
      </c>
      <c r="K14">
        <f>(Merge2[[#This Row],[Товарооборот, руб]]-Merge2[[#This Row],[Потери, руб]])/Merge2[[#This Row],[Товарооборот, руб]]*100</f>
        <v>92.022483777042822</v>
      </c>
      <c r="L14">
        <f>Merge2[[#This Row],[Товарооборот, руб]]/Merge2[[#This Row],[Количество складов]]</f>
        <v>134810.42857142858</v>
      </c>
    </row>
    <row r="15" spans="1:12" x14ac:dyDescent="0.3">
      <c r="A15" s="16">
        <v>43949</v>
      </c>
      <c r="B15" t="s">
        <v>21</v>
      </c>
      <c r="C15">
        <v>204637.5</v>
      </c>
      <c r="D15">
        <v>21114898.5</v>
      </c>
      <c r="E15">
        <v>15426373.358999999</v>
      </c>
      <c r="F15">
        <v>255889.23846153845</v>
      </c>
      <c r="G15">
        <v>59</v>
      </c>
      <c r="H15">
        <v>12943</v>
      </c>
      <c r="I15">
        <v>12072</v>
      </c>
      <c r="J15">
        <f>(Merge2[[#This Row],[Товарооборот, руб]]-Merge2[[#This Row],[Товарооборот в себестоимости]])/Merge2[[#This Row],[Товарооборот в себестоимости]]*100</f>
        <v>36.875323892515681</v>
      </c>
      <c r="K15">
        <f>(Merge2[[#This Row],[Товарооборот, руб]]-Merge2[[#This Row],[Потери, руб]])/Merge2[[#This Row],[Товарооборот, руб]]*100</f>
        <v>98.788110497137652</v>
      </c>
      <c r="L15">
        <f>Merge2[[#This Row],[Товарооборот, руб]]/Merge2[[#This Row],[Количество складов]]</f>
        <v>357879.63559322036</v>
      </c>
    </row>
    <row r="16" spans="1:12" x14ac:dyDescent="0.3">
      <c r="A16" s="16">
        <v>43955</v>
      </c>
      <c r="B16" t="s">
        <v>10</v>
      </c>
      <c r="C16">
        <v>25566</v>
      </c>
      <c r="D16">
        <v>2372310</v>
      </c>
      <c r="E16">
        <v>1875929.923</v>
      </c>
      <c r="F16">
        <v>280340.16570000001</v>
      </c>
      <c r="G16">
        <v>20</v>
      </c>
      <c r="H16">
        <v>1519</v>
      </c>
      <c r="I16">
        <v>1372</v>
      </c>
      <c r="J16">
        <f>(Merge2[[#This Row],[Товарооборот, руб]]-Merge2[[#This Row],[Товарооборот в себестоимости]])/Merge2[[#This Row],[Товарооборот в себестоимости]]*100</f>
        <v>26.460480794836176</v>
      </c>
      <c r="K16">
        <f>(Merge2[[#This Row],[Товарооборот, руб]]-Merge2[[#This Row],[Потери, руб]])/Merge2[[#This Row],[Товарооборот, руб]]*100</f>
        <v>88.182819037141016</v>
      </c>
      <c r="L16">
        <f>Merge2[[#This Row],[Товарооборот, руб]]/Merge2[[#This Row],[Количество складов]]</f>
        <v>118615.5</v>
      </c>
    </row>
    <row r="17" spans="1:12" x14ac:dyDescent="0.3">
      <c r="A17" s="16">
        <v>43949</v>
      </c>
      <c r="B17" t="s">
        <v>13</v>
      </c>
      <c r="C17">
        <v>23314.5</v>
      </c>
      <c r="D17">
        <v>2136817.5</v>
      </c>
      <c r="E17">
        <v>1701780.4779999999</v>
      </c>
      <c r="F17">
        <v>141999.40078461537</v>
      </c>
      <c r="G17">
        <v>17</v>
      </c>
      <c r="H17">
        <v>1439</v>
      </c>
      <c r="I17">
        <v>1265</v>
      </c>
      <c r="J17">
        <f>(Merge2[[#This Row],[Товарооборот, руб]]-Merge2[[#This Row],[Товарооборот в себестоимости]])/Merge2[[#This Row],[Товарооборот в себестоимости]]*100</f>
        <v>25.563639236905157</v>
      </c>
      <c r="K17">
        <f>(Merge2[[#This Row],[Товарооборот, руб]]-Merge2[[#This Row],[Потери, руб]])/Merge2[[#This Row],[Товарооборот, руб]]*100</f>
        <v>93.354631325107761</v>
      </c>
      <c r="L17">
        <f>Merge2[[#This Row],[Товарооборот, руб]]/Merge2[[#This Row],[Количество складов]]</f>
        <v>125695.14705882352</v>
      </c>
    </row>
    <row r="18" spans="1:12" x14ac:dyDescent="0.3">
      <c r="A18" s="16">
        <v>43950</v>
      </c>
      <c r="B18" t="s">
        <v>10</v>
      </c>
      <c r="C18">
        <v>29319</v>
      </c>
      <c r="D18">
        <v>2623480.5</v>
      </c>
      <c r="E18">
        <v>2115481.9889999996</v>
      </c>
      <c r="F18">
        <v>139204.6</v>
      </c>
      <c r="G18">
        <v>18</v>
      </c>
      <c r="H18">
        <v>1684</v>
      </c>
      <c r="I18">
        <v>1528</v>
      </c>
      <c r="J18">
        <f>(Merge2[[#This Row],[Товарооборот, руб]]-Merge2[[#This Row],[Товарооборот в себестоимости]])/Merge2[[#This Row],[Товарооборот в себестоимости]]*100</f>
        <v>24.013369702104352</v>
      </c>
      <c r="K18">
        <f>(Merge2[[#This Row],[Товарооборот, руб]]-Merge2[[#This Row],[Потери, руб]])/Merge2[[#This Row],[Товарооборот, руб]]*100</f>
        <v>94.693896142929219</v>
      </c>
      <c r="L18">
        <f>Merge2[[#This Row],[Товарооборот, руб]]/Merge2[[#This Row],[Количество складов]]</f>
        <v>145748.91666666666</v>
      </c>
    </row>
    <row r="19" spans="1:12" x14ac:dyDescent="0.3">
      <c r="A19" s="16">
        <v>43949</v>
      </c>
      <c r="B19" t="s">
        <v>23</v>
      </c>
      <c r="C19">
        <v>12541.5</v>
      </c>
      <c r="D19">
        <v>992541</v>
      </c>
      <c r="E19">
        <v>874678.696</v>
      </c>
      <c r="F19">
        <v>83886.676923076913</v>
      </c>
      <c r="G19">
        <v>15</v>
      </c>
      <c r="H19">
        <v>636</v>
      </c>
      <c r="I19">
        <v>547</v>
      </c>
      <c r="J19">
        <f>(Merge2[[#This Row],[Товарооборот, руб]]-Merge2[[#This Row],[Товарооборот в себестоимости]])/Merge2[[#This Row],[Товарооборот в себестоимости]]*100</f>
        <v>13.474925654299918</v>
      </c>
      <c r="K19">
        <f>(Merge2[[#This Row],[Товарооборот, руб]]-Merge2[[#This Row],[Потери, руб]])/Merge2[[#This Row],[Товарооборот, руб]]*100</f>
        <v>91.548291010338431</v>
      </c>
      <c r="L19">
        <f>Merge2[[#This Row],[Товарооборот, руб]]/Merge2[[#This Row],[Количество складов]]</f>
        <v>66169.399999999994</v>
      </c>
    </row>
    <row r="20" spans="1:12" x14ac:dyDescent="0.3">
      <c r="A20" s="16">
        <v>43953</v>
      </c>
      <c r="B20" t="s">
        <v>10</v>
      </c>
      <c r="C20">
        <v>29031</v>
      </c>
      <c r="D20">
        <v>2711247</v>
      </c>
      <c r="E20">
        <v>2165434.9249999998</v>
      </c>
      <c r="F20">
        <v>185484.16923076924</v>
      </c>
      <c r="G20">
        <v>18</v>
      </c>
      <c r="H20">
        <v>1708</v>
      </c>
      <c r="I20">
        <v>1534</v>
      </c>
      <c r="J20">
        <f>(Merge2[[#This Row],[Товарооборот, руб]]-Merge2[[#This Row],[Товарооборот в себестоимости]])/Merge2[[#This Row],[Товарооборот в себестоимости]]*100</f>
        <v>25.205655856871349</v>
      </c>
      <c r="K20">
        <f>(Merge2[[#This Row],[Товарооборот, руб]]-Merge2[[#This Row],[Потери, руб]])/Merge2[[#This Row],[Товарооборот, руб]]*100</f>
        <v>93.158713712517908</v>
      </c>
      <c r="L20">
        <f>Merge2[[#This Row],[Товарооборот, руб]]/Merge2[[#This Row],[Количество складов]]</f>
        <v>150624.83333333334</v>
      </c>
    </row>
    <row r="21" spans="1:12" x14ac:dyDescent="0.3">
      <c r="A21" s="16">
        <v>43949</v>
      </c>
      <c r="B21" t="s">
        <v>18</v>
      </c>
      <c r="C21">
        <v>13303.5</v>
      </c>
      <c r="D21">
        <v>1102887</v>
      </c>
      <c r="E21">
        <v>914116.79200000002</v>
      </c>
      <c r="F21">
        <v>173095.92049999998</v>
      </c>
      <c r="G21">
        <v>15</v>
      </c>
      <c r="H21">
        <v>780</v>
      </c>
      <c r="I21">
        <v>690</v>
      </c>
      <c r="J21">
        <f>(Merge2[[#This Row],[Товарооборот, руб]]-Merge2[[#This Row],[Товарооборот в себестоимости]])/Merge2[[#This Row],[Товарооборот в себестоимости]]*100</f>
        <v>20.650556871074301</v>
      </c>
      <c r="K21">
        <f>(Merge2[[#This Row],[Товарооборот, руб]]-Merge2[[#This Row],[Потери, руб]])/Merge2[[#This Row],[Товарооборот, руб]]*100</f>
        <v>84.3051989460389</v>
      </c>
      <c r="L21">
        <f>Merge2[[#This Row],[Товарооборот, руб]]/Merge2[[#This Row],[Количество складов]]</f>
        <v>73525.8</v>
      </c>
    </row>
    <row r="22" spans="1:12" x14ac:dyDescent="0.3">
      <c r="A22" s="16">
        <v>43977</v>
      </c>
      <c r="B22" t="s">
        <v>10</v>
      </c>
      <c r="C22">
        <v>33423</v>
      </c>
      <c r="D22">
        <v>2970330</v>
      </c>
      <c r="E22">
        <v>2395998.3769999999</v>
      </c>
      <c r="F22">
        <v>259067.63954615386</v>
      </c>
      <c r="G22">
        <v>20</v>
      </c>
      <c r="H22">
        <v>2044</v>
      </c>
      <c r="I22">
        <v>1863</v>
      </c>
      <c r="J22">
        <f>(Merge2[[#This Row],[Товарооборот, руб]]-Merge2[[#This Row],[Товарооборот в себестоимости]])/Merge2[[#This Row],[Товарооборот в себестоимости]]*100</f>
        <v>23.970451253773959</v>
      </c>
      <c r="K22">
        <f>(Merge2[[#This Row],[Товарооборот, руб]]-Merge2[[#This Row],[Потери, руб]])/Merge2[[#This Row],[Товарооборот, руб]]*100</f>
        <v>91.278152947781749</v>
      </c>
      <c r="L22">
        <f>Merge2[[#This Row],[Товарооборот, руб]]/Merge2[[#This Row],[Количество складов]]</f>
        <v>148516.5</v>
      </c>
    </row>
    <row r="23" spans="1:12" x14ac:dyDescent="0.3">
      <c r="A23" s="16">
        <v>43949</v>
      </c>
      <c r="B23" t="s">
        <v>15</v>
      </c>
      <c r="C23">
        <v>376060.5</v>
      </c>
      <c r="D23">
        <v>39918028.5</v>
      </c>
      <c r="E23">
        <v>29154014.884</v>
      </c>
      <c r="F23">
        <v>611904.23352307687</v>
      </c>
      <c r="G23">
        <v>125</v>
      </c>
      <c r="H23">
        <v>20914</v>
      </c>
      <c r="I23">
        <v>19479</v>
      </c>
      <c r="J23">
        <f>(Merge2[[#This Row],[Товарооборот, руб]]-Merge2[[#This Row],[Товарооборот в себестоимости]])/Merge2[[#This Row],[Товарооборот в себестоимости]]*100</f>
        <v>36.921205051272004</v>
      </c>
      <c r="K23">
        <f>(Merge2[[#This Row],[Товарооборот, руб]]-Merge2[[#This Row],[Потери, руб]])/Merge2[[#This Row],[Товарооборот, руб]]*100</f>
        <v>98.467098059406723</v>
      </c>
      <c r="L23">
        <f>Merge2[[#This Row],[Товарооборот, руб]]/Merge2[[#This Row],[Количество складов]]</f>
        <v>319344.228</v>
      </c>
    </row>
    <row r="24" spans="1:12" x14ac:dyDescent="0.3">
      <c r="A24" s="16">
        <v>43952</v>
      </c>
      <c r="B24" t="s">
        <v>10</v>
      </c>
      <c r="C24">
        <v>32487</v>
      </c>
      <c r="D24">
        <v>3031254</v>
      </c>
      <c r="E24">
        <v>2397503.37</v>
      </c>
      <c r="F24">
        <v>232079.84750769229</v>
      </c>
      <c r="G24">
        <v>18</v>
      </c>
      <c r="H24">
        <v>1826</v>
      </c>
      <c r="I24">
        <v>1633</v>
      </c>
      <c r="J24">
        <f>(Merge2[[#This Row],[Товарооборот, руб]]-Merge2[[#This Row],[Товарооборот в себестоимости]])/Merge2[[#This Row],[Товарооборот в себестоимости]]*100</f>
        <v>26.433774314152469</v>
      </c>
      <c r="K24">
        <f>(Merge2[[#This Row],[Товарооборот, руб]]-Merge2[[#This Row],[Потери, руб]])/Merge2[[#This Row],[Товарооборот, руб]]*100</f>
        <v>92.343767711063066</v>
      </c>
      <c r="L24">
        <f>Merge2[[#This Row],[Товарооборот, руб]]/Merge2[[#This Row],[Количество складов]]</f>
        <v>168403</v>
      </c>
    </row>
    <row r="25" spans="1:12" x14ac:dyDescent="0.3">
      <c r="A25" s="16">
        <v>43949</v>
      </c>
      <c r="B25" t="s">
        <v>14</v>
      </c>
      <c r="C25">
        <v>286002</v>
      </c>
      <c r="D25">
        <v>29159032.5</v>
      </c>
      <c r="E25">
        <v>21437602.310000002</v>
      </c>
      <c r="F25">
        <v>637711.59372307686</v>
      </c>
      <c r="G25">
        <v>128</v>
      </c>
      <c r="H25">
        <v>16450</v>
      </c>
      <c r="I25">
        <v>15320</v>
      </c>
      <c r="J25">
        <f>(Merge2[[#This Row],[Товарооборот, руб]]-Merge2[[#This Row],[Товарооборот в себестоимости]])/Merge2[[#This Row],[Товарооборот в себестоимости]]*100</f>
        <v>36.018161351925912</v>
      </c>
      <c r="K25">
        <f>(Merge2[[#This Row],[Товарооборот, руб]]-Merge2[[#This Row],[Потери, руб]])/Merge2[[#This Row],[Товарооборот, руб]]*100</f>
        <v>97.812987815274468</v>
      </c>
      <c r="L25">
        <f>Merge2[[#This Row],[Товарооборот, руб]]/Merge2[[#This Row],[Количество складов]]</f>
        <v>227804.94140625</v>
      </c>
    </row>
    <row r="26" spans="1:12" x14ac:dyDescent="0.3">
      <c r="A26" s="16">
        <v>43963</v>
      </c>
      <c r="B26" t="s">
        <v>10</v>
      </c>
      <c r="C26">
        <v>28219.5</v>
      </c>
      <c r="D26">
        <v>2595778.5</v>
      </c>
      <c r="E26">
        <v>2050101.9780000001</v>
      </c>
      <c r="F26">
        <v>309760.33573076921</v>
      </c>
      <c r="G26">
        <v>21</v>
      </c>
      <c r="H26">
        <v>1656</v>
      </c>
      <c r="I26">
        <v>1516</v>
      </c>
      <c r="J26">
        <f>(Merge2[[#This Row],[Товарооборот, руб]]-Merge2[[#This Row],[Товарооборот в себестоимости]])/Merge2[[#This Row],[Товарооборот в себестоимости]]*100</f>
        <v>26.617042852294631</v>
      </c>
      <c r="K26">
        <f>(Merge2[[#This Row],[Товарооборот, руб]]-Merge2[[#This Row],[Потери, руб]])/Merge2[[#This Row],[Товарооборот, руб]]*100</f>
        <v>88.066765491324887</v>
      </c>
      <c r="L26">
        <f>Merge2[[#This Row],[Товарооборот, руб]]/Merge2[[#This Row],[Количество складов]]</f>
        <v>123608.5</v>
      </c>
    </row>
    <row r="27" spans="1:12" x14ac:dyDescent="0.3">
      <c r="A27" s="16">
        <v>43949</v>
      </c>
      <c r="B27" t="s">
        <v>12</v>
      </c>
      <c r="C27">
        <v>12331.5</v>
      </c>
      <c r="D27">
        <v>869983.5</v>
      </c>
      <c r="E27">
        <v>896773.32399999991</v>
      </c>
      <c r="F27">
        <v>51681.038461538461</v>
      </c>
      <c r="G27">
        <v>10</v>
      </c>
      <c r="H27">
        <v>580</v>
      </c>
      <c r="I27">
        <v>506</v>
      </c>
      <c r="J27">
        <f>(Merge2[[#This Row],[Товарооборот, руб]]-Merge2[[#This Row],[Товарооборот в себестоимости]])/Merge2[[#This Row],[Товарооборот в себестоимости]]*100</f>
        <v>-2.987357371482195</v>
      </c>
      <c r="K27">
        <f>(Merge2[[#This Row],[Товарооборот, руб]]-Merge2[[#This Row],[Потери, руб]])/Merge2[[#This Row],[Товарооборот, руб]]*100</f>
        <v>94.059538087614484</v>
      </c>
      <c r="L27">
        <f>Merge2[[#This Row],[Товарооборот, руб]]/Merge2[[#This Row],[Количество складов]]</f>
        <v>86998.35</v>
      </c>
    </row>
    <row r="28" spans="1:12" x14ac:dyDescent="0.3">
      <c r="A28" s="16">
        <v>43972</v>
      </c>
      <c r="B28" t="s">
        <v>10</v>
      </c>
      <c r="C28">
        <v>31272</v>
      </c>
      <c r="D28">
        <v>2744382</v>
      </c>
      <c r="E28">
        <v>2257728.2139999997</v>
      </c>
      <c r="F28">
        <v>301623.79230769229</v>
      </c>
      <c r="G28">
        <v>21</v>
      </c>
      <c r="H28">
        <v>1787</v>
      </c>
      <c r="I28">
        <v>1626</v>
      </c>
      <c r="J28">
        <f>(Merge2[[#This Row],[Товарооборот, руб]]-Merge2[[#This Row],[Товарооборот в себестоимости]])/Merge2[[#This Row],[Товарооборот в себестоимости]]*100</f>
        <v>21.555020794013092</v>
      </c>
      <c r="K28">
        <f>(Merge2[[#This Row],[Товарооборот, руб]]-Merge2[[#This Row],[Потери, руб]])/Merge2[[#This Row],[Товарооборот, руб]]*100</f>
        <v>89.009409320288057</v>
      </c>
      <c r="L28">
        <f>Merge2[[#This Row],[Товарооборот, руб]]/Merge2[[#This Row],[Количество складов]]</f>
        <v>130684.85714285714</v>
      </c>
    </row>
    <row r="29" spans="1:12" x14ac:dyDescent="0.3">
      <c r="A29" s="16">
        <v>43950</v>
      </c>
      <c r="B29" t="s">
        <v>16</v>
      </c>
      <c r="C29">
        <v>74707.5</v>
      </c>
      <c r="D29">
        <v>6454458</v>
      </c>
      <c r="E29">
        <v>4968152.9469999997</v>
      </c>
      <c r="F29">
        <v>118941.29398461539</v>
      </c>
      <c r="G29">
        <v>36</v>
      </c>
      <c r="H29">
        <v>4937</v>
      </c>
      <c r="I29">
        <v>4561</v>
      </c>
      <c r="J29">
        <f>(Merge2[[#This Row],[Товарооборот, руб]]-Merge2[[#This Row],[Товарооборот в себестоимости]])/Merge2[[#This Row],[Товарооборот в себестоимости]]*100</f>
        <v>29.916652503572784</v>
      </c>
      <c r="K29">
        <f>(Merge2[[#This Row],[Товарооборот, руб]]-Merge2[[#This Row],[Потери, руб]])/Merge2[[#This Row],[Товарооборот, руб]]*100</f>
        <v>98.157222589648654</v>
      </c>
      <c r="L29">
        <f>Merge2[[#This Row],[Товарооборот, руб]]/Merge2[[#This Row],[Количество складов]]</f>
        <v>179290.5</v>
      </c>
    </row>
    <row r="30" spans="1:12" x14ac:dyDescent="0.3">
      <c r="A30" s="16">
        <v>43971</v>
      </c>
      <c r="B30" t="s">
        <v>10</v>
      </c>
      <c r="C30">
        <v>34077</v>
      </c>
      <c r="D30">
        <v>2929330.5</v>
      </c>
      <c r="E30">
        <v>2389543.5279999999</v>
      </c>
      <c r="F30">
        <v>459604.90796153841</v>
      </c>
      <c r="G30">
        <v>21</v>
      </c>
      <c r="H30">
        <v>1921</v>
      </c>
      <c r="I30">
        <v>1767</v>
      </c>
      <c r="J30">
        <f>(Merge2[[#This Row],[Товарооборот, руб]]-Merge2[[#This Row],[Товарооборот в себестоимости]])/Merge2[[#This Row],[Товарооборот в себестоимости]]*100</f>
        <v>22.589543386631295</v>
      </c>
      <c r="K30">
        <f>(Merge2[[#This Row],[Товарооборот, руб]]-Merge2[[#This Row],[Потери, руб]])/Merge2[[#This Row],[Товарооборот, руб]]*100</f>
        <v>84.310240583589362</v>
      </c>
      <c r="L30">
        <f>Merge2[[#This Row],[Товарооборот, руб]]/Merge2[[#This Row],[Количество складов]]</f>
        <v>139491.92857142858</v>
      </c>
    </row>
    <row r="31" spans="1:12" x14ac:dyDescent="0.3">
      <c r="A31" s="16">
        <v>43950</v>
      </c>
      <c r="B31" t="s">
        <v>11</v>
      </c>
      <c r="C31">
        <v>79527</v>
      </c>
      <c r="D31">
        <v>7180498.5</v>
      </c>
      <c r="E31">
        <v>5432087.9790000003</v>
      </c>
      <c r="F31">
        <v>172769.19230769231</v>
      </c>
      <c r="G31">
        <v>31</v>
      </c>
      <c r="H31">
        <v>5378</v>
      </c>
      <c r="I31">
        <v>4985</v>
      </c>
      <c r="J31">
        <f>(Merge2[[#This Row],[Товарооборот, руб]]-Merge2[[#This Row],[Товарооборот в себестоимости]])/Merge2[[#This Row],[Товарооборот в себестоимости]]*100</f>
        <v>32.186712140142227</v>
      </c>
      <c r="K31">
        <f>(Merge2[[#This Row],[Товарооборот, руб]]-Merge2[[#This Row],[Потери, руб]])/Merge2[[#This Row],[Товарооборот, руб]]*100</f>
        <v>97.593910892012687</v>
      </c>
      <c r="L31">
        <f>Merge2[[#This Row],[Товарооборот, руб]]/Merge2[[#This Row],[Количество складов]]</f>
        <v>231628.98387096773</v>
      </c>
    </row>
    <row r="32" spans="1:12" x14ac:dyDescent="0.3">
      <c r="A32" s="16">
        <v>43956</v>
      </c>
      <c r="B32" t="s">
        <v>10</v>
      </c>
      <c r="C32">
        <v>31566</v>
      </c>
      <c r="D32">
        <v>2906763</v>
      </c>
      <c r="E32">
        <v>2323003.267</v>
      </c>
      <c r="F32">
        <v>287619.52953846153</v>
      </c>
      <c r="G32">
        <v>20</v>
      </c>
      <c r="H32">
        <v>1773</v>
      </c>
      <c r="I32">
        <v>1604</v>
      </c>
      <c r="J32">
        <f>(Merge2[[#This Row],[Товарооборот, руб]]-Merge2[[#This Row],[Товарооборот в себестоимости]])/Merge2[[#This Row],[Товарооборот в себестоимости]]*100</f>
        <v>25.12952699175003</v>
      </c>
      <c r="K32">
        <f>(Merge2[[#This Row],[Товарооборот, руб]]-Merge2[[#This Row],[Потери, руб]])/Merge2[[#This Row],[Товарооборот, руб]]*100</f>
        <v>90.105160636128176</v>
      </c>
      <c r="L32">
        <f>Merge2[[#This Row],[Товарооборот, руб]]/Merge2[[#This Row],[Количество складов]]</f>
        <v>145338.15</v>
      </c>
    </row>
    <row r="33" spans="1:12" x14ac:dyDescent="0.3">
      <c r="A33" s="16">
        <v>43950</v>
      </c>
      <c r="B33" t="s">
        <v>17</v>
      </c>
      <c r="C33">
        <v>29142</v>
      </c>
      <c r="D33">
        <v>2627595</v>
      </c>
      <c r="E33">
        <v>2033299.2799999998</v>
      </c>
      <c r="F33">
        <v>202681.39594615382</v>
      </c>
      <c r="G33">
        <v>19</v>
      </c>
      <c r="H33">
        <v>1676</v>
      </c>
      <c r="I33">
        <v>1516</v>
      </c>
      <c r="J33">
        <f>(Merge2[[#This Row],[Товарооборот, руб]]-Merge2[[#This Row],[Товарооборот в себестоимости]])/Merge2[[#This Row],[Товарооборот в себестоимости]]*100</f>
        <v>29.228147860259917</v>
      </c>
      <c r="K33">
        <f>(Merge2[[#This Row],[Товарооборот, руб]]-Merge2[[#This Row],[Потери, руб]])/Merge2[[#This Row],[Товарооборот, руб]]*100</f>
        <v>92.286429379483749</v>
      </c>
      <c r="L33">
        <f>Merge2[[#This Row],[Товарооборот, руб]]/Merge2[[#This Row],[Количество складов]]</f>
        <v>138294.47368421053</v>
      </c>
    </row>
    <row r="34" spans="1:12" x14ac:dyDescent="0.3">
      <c r="A34" s="16">
        <v>43964</v>
      </c>
      <c r="B34" t="s">
        <v>10</v>
      </c>
      <c r="C34">
        <v>29241</v>
      </c>
      <c r="D34">
        <v>2629782</v>
      </c>
      <c r="E34">
        <v>2071714.7239999999</v>
      </c>
      <c r="F34">
        <v>361201.8010384615</v>
      </c>
      <c r="G34">
        <v>21</v>
      </c>
      <c r="H34">
        <v>1698</v>
      </c>
      <c r="I34">
        <v>1554</v>
      </c>
      <c r="J34">
        <f>(Merge2[[#This Row],[Товарооборот, руб]]-Merge2[[#This Row],[Товарооборот в себестоимости]])/Merge2[[#This Row],[Товарооборот в себестоимости]]*100</f>
        <v>26.937457630387534</v>
      </c>
      <c r="K34">
        <f>(Merge2[[#This Row],[Товарооборот, руб]]-Merge2[[#This Row],[Потери, руб]])/Merge2[[#This Row],[Товарооборот, руб]]*100</f>
        <v>86.264952720854353</v>
      </c>
      <c r="L34">
        <f>Merge2[[#This Row],[Товарооборот, руб]]/Merge2[[#This Row],[Количество складов]]</f>
        <v>125227.71428571429</v>
      </c>
    </row>
    <row r="35" spans="1:12" x14ac:dyDescent="0.3">
      <c r="A35" s="16">
        <v>43950</v>
      </c>
      <c r="B35" t="s">
        <v>20</v>
      </c>
      <c r="C35">
        <v>25816.5</v>
      </c>
      <c r="D35">
        <v>2360914.5</v>
      </c>
      <c r="E35">
        <v>1868643.6719999998</v>
      </c>
      <c r="F35">
        <v>137636.84266153845</v>
      </c>
      <c r="G35">
        <v>18</v>
      </c>
      <c r="H35">
        <v>1599</v>
      </c>
      <c r="I35">
        <v>1450</v>
      </c>
      <c r="J35">
        <f>(Merge2[[#This Row],[Товарооборот, руб]]-Merge2[[#This Row],[Товарооборот в себестоимости]])/Merge2[[#This Row],[Товарооборот в себестоимости]]*100</f>
        <v>26.343750570333469</v>
      </c>
      <c r="K35">
        <f>(Merge2[[#This Row],[Товарооборот, руб]]-Merge2[[#This Row],[Потери, руб]])/Merge2[[#This Row],[Товарооборот, руб]]*100</f>
        <v>94.170189447286688</v>
      </c>
      <c r="L35">
        <f>Merge2[[#This Row],[Товарооборот, руб]]/Merge2[[#This Row],[Количество складов]]</f>
        <v>131161.91666666666</v>
      </c>
    </row>
    <row r="36" spans="1:12" x14ac:dyDescent="0.3">
      <c r="A36" s="16">
        <v>43954</v>
      </c>
      <c r="B36" t="s">
        <v>10</v>
      </c>
      <c r="C36">
        <v>26082</v>
      </c>
      <c r="D36">
        <v>2434914</v>
      </c>
      <c r="E36">
        <v>1925475.1139999998</v>
      </c>
      <c r="F36">
        <v>247646.60936153846</v>
      </c>
      <c r="G36">
        <v>20</v>
      </c>
      <c r="H36">
        <v>1520</v>
      </c>
      <c r="I36">
        <v>1373</v>
      </c>
      <c r="J36">
        <f>(Merge2[[#This Row],[Товарооборот, руб]]-Merge2[[#This Row],[Товарооборот в себестоимости]])/Merge2[[#This Row],[Товарооборот в себестоимости]]*100</f>
        <v>26.457827592572052</v>
      </c>
      <c r="K36">
        <f>(Merge2[[#This Row],[Товарооборот, руб]]-Merge2[[#This Row],[Потери, руб]])/Merge2[[#This Row],[Товарооборот, руб]]*100</f>
        <v>89.829348824577025</v>
      </c>
      <c r="L36">
        <f>Merge2[[#This Row],[Товарооборот, руб]]/Merge2[[#This Row],[Количество складов]]</f>
        <v>121745.7</v>
      </c>
    </row>
    <row r="37" spans="1:12" x14ac:dyDescent="0.3">
      <c r="A37" s="16">
        <v>43950</v>
      </c>
      <c r="B37" t="s">
        <v>22</v>
      </c>
      <c r="C37">
        <v>203209.5</v>
      </c>
      <c r="D37">
        <v>20871391.5</v>
      </c>
      <c r="E37">
        <v>15206983.089</v>
      </c>
      <c r="F37">
        <v>284467.66153846157</v>
      </c>
      <c r="G37">
        <v>54</v>
      </c>
      <c r="H37">
        <v>12747</v>
      </c>
      <c r="I37">
        <v>11884</v>
      </c>
      <c r="J37">
        <f>(Merge2[[#This Row],[Товарооборот, руб]]-Merge2[[#This Row],[Товарооборот в себестоимости]])/Merge2[[#This Row],[Товарооборот в себестоимости]]*100</f>
        <v>37.248732229454248</v>
      </c>
      <c r="K37">
        <f>(Merge2[[#This Row],[Товарооборот, руб]]-Merge2[[#This Row],[Потери, руб]])/Merge2[[#This Row],[Товарооборот, руб]]*100</f>
        <v>98.637045059796506</v>
      </c>
      <c r="L37">
        <f>Merge2[[#This Row],[Товарооборот, руб]]/Merge2[[#This Row],[Количество складов]]</f>
        <v>386507.25</v>
      </c>
    </row>
    <row r="38" spans="1:12" x14ac:dyDescent="0.3">
      <c r="A38" s="16">
        <v>43957</v>
      </c>
      <c r="B38" t="s">
        <v>10</v>
      </c>
      <c r="C38">
        <v>32511</v>
      </c>
      <c r="D38">
        <v>2938623</v>
      </c>
      <c r="E38">
        <v>2406562.0579999997</v>
      </c>
      <c r="F38">
        <v>306098.4769230769</v>
      </c>
      <c r="G38">
        <v>20</v>
      </c>
      <c r="H38">
        <v>1784</v>
      </c>
      <c r="I38">
        <v>1632</v>
      </c>
      <c r="J38">
        <f>(Merge2[[#This Row],[Товарооборот, руб]]-Merge2[[#This Row],[Товарооборот в себестоимости]])/Merge2[[#This Row],[Товарооборот в себестоимости]]*100</f>
        <v>22.108756357697064</v>
      </c>
      <c r="K38">
        <f>(Merge2[[#This Row],[Товарооборот, руб]]-Merge2[[#This Row],[Потери, руб]])/Merge2[[#This Row],[Товарооборот, руб]]*100</f>
        <v>89.583608481827142</v>
      </c>
      <c r="L38">
        <f>Merge2[[#This Row],[Товарооборот, руб]]/Merge2[[#This Row],[Количество складов]]</f>
        <v>146931.15</v>
      </c>
    </row>
    <row r="39" spans="1:12" x14ac:dyDescent="0.3">
      <c r="A39" s="16">
        <v>43950</v>
      </c>
      <c r="B39" t="s">
        <v>21</v>
      </c>
      <c r="C39">
        <v>208351.5</v>
      </c>
      <c r="D39">
        <v>21615333</v>
      </c>
      <c r="E39">
        <v>15729720.814999998</v>
      </c>
      <c r="F39">
        <v>273156.71999999997</v>
      </c>
      <c r="G39">
        <v>59</v>
      </c>
      <c r="H39">
        <v>13186</v>
      </c>
      <c r="I39">
        <v>12251</v>
      </c>
      <c r="J39">
        <f>(Merge2[[#This Row],[Товарооборот, руб]]-Merge2[[#This Row],[Товарооборот в себестоимости]])/Merge2[[#This Row],[Товарооборот в себестоимости]]*100</f>
        <v>37.417143344257148</v>
      </c>
      <c r="K39">
        <f>(Merge2[[#This Row],[Товарооборот, руб]]-Merge2[[#This Row],[Потери, руб]])/Merge2[[#This Row],[Товарооборот, руб]]*100</f>
        <v>98.736282619379494</v>
      </c>
      <c r="L39">
        <f>Merge2[[#This Row],[Товарооборот, руб]]/Merge2[[#This Row],[Количество складов]]</f>
        <v>366361.57627118647</v>
      </c>
    </row>
    <row r="40" spans="1:12" x14ac:dyDescent="0.3">
      <c r="A40" s="16">
        <v>43974</v>
      </c>
      <c r="B40" t="s">
        <v>10</v>
      </c>
      <c r="C40">
        <v>42703.5</v>
      </c>
      <c r="D40">
        <v>3628726.5</v>
      </c>
      <c r="E40">
        <v>3056063.7349999999</v>
      </c>
      <c r="F40">
        <v>223670.01693846151</v>
      </c>
      <c r="G40">
        <v>21</v>
      </c>
      <c r="H40">
        <v>2340</v>
      </c>
      <c r="I40">
        <v>2146</v>
      </c>
      <c r="J40">
        <f>(Merge2[[#This Row],[Товарооборот, руб]]-Merge2[[#This Row],[Товарооборот в себестоимости]])/Merge2[[#This Row],[Товарооборот в себестоимости]]*100</f>
        <v>18.738574017338031</v>
      </c>
      <c r="K40">
        <f>(Merge2[[#This Row],[Товарооборот, руб]]-Merge2[[#This Row],[Потери, руб]])/Merge2[[#This Row],[Товарооборот, руб]]*100</f>
        <v>93.836129095470227</v>
      </c>
      <c r="L40">
        <f>Merge2[[#This Row],[Товарооборот, руб]]/Merge2[[#This Row],[Количество складов]]</f>
        <v>172796.5</v>
      </c>
    </row>
    <row r="41" spans="1:12" x14ac:dyDescent="0.3">
      <c r="A41" s="16">
        <v>43950</v>
      </c>
      <c r="B41" t="s">
        <v>13</v>
      </c>
      <c r="C41">
        <v>25917</v>
      </c>
      <c r="D41">
        <v>2397588</v>
      </c>
      <c r="E41">
        <v>1937222.0459999999</v>
      </c>
      <c r="F41">
        <v>159472.57584615384</v>
      </c>
      <c r="G41">
        <v>18</v>
      </c>
      <c r="H41">
        <v>1534</v>
      </c>
      <c r="I41">
        <v>1369</v>
      </c>
      <c r="J41">
        <f>(Merge2[[#This Row],[Товарооборот, руб]]-Merge2[[#This Row],[Товарооборот в себестоимости]])/Merge2[[#This Row],[Товарооборот в себестоимости]]*100</f>
        <v>23.764232652140702</v>
      </c>
      <c r="K41">
        <f>(Merge2[[#This Row],[Товарооборот, руб]]-Merge2[[#This Row],[Потери, руб]])/Merge2[[#This Row],[Товарооборот, руб]]*100</f>
        <v>93.3486247075747</v>
      </c>
      <c r="L41">
        <f>Merge2[[#This Row],[Товарооборот, руб]]/Merge2[[#This Row],[Количество складов]]</f>
        <v>133199.33333333334</v>
      </c>
    </row>
    <row r="42" spans="1:12" x14ac:dyDescent="0.3">
      <c r="A42" s="16">
        <v>43976</v>
      </c>
      <c r="B42" t="s">
        <v>10</v>
      </c>
      <c r="C42">
        <v>35592</v>
      </c>
      <c r="D42">
        <v>3176580</v>
      </c>
      <c r="E42">
        <v>2540760.0409999997</v>
      </c>
      <c r="F42">
        <v>351098.05384615384</v>
      </c>
      <c r="G42">
        <v>20</v>
      </c>
      <c r="H42">
        <v>2087</v>
      </c>
      <c r="I42">
        <v>1914</v>
      </c>
      <c r="J42">
        <f>(Merge2[[#This Row],[Товарооборот, руб]]-Merge2[[#This Row],[Товарооборот в себестоимости]])/Merge2[[#This Row],[Товарооборот в себестоимости]]*100</f>
        <v>25.024793712898301</v>
      </c>
      <c r="K42">
        <f>(Merge2[[#This Row],[Товарооборот, руб]]-Merge2[[#This Row],[Потери, руб]])/Merge2[[#This Row],[Товарооборот, руб]]*100</f>
        <v>88.947293823981951</v>
      </c>
      <c r="L42">
        <f>Merge2[[#This Row],[Товарооборот, руб]]/Merge2[[#This Row],[Количество складов]]</f>
        <v>158829</v>
      </c>
    </row>
    <row r="43" spans="1:12" x14ac:dyDescent="0.3">
      <c r="A43" s="16">
        <v>43950</v>
      </c>
      <c r="B43" t="s">
        <v>23</v>
      </c>
      <c r="C43">
        <v>12250.5</v>
      </c>
      <c r="D43">
        <v>981519</v>
      </c>
      <c r="E43">
        <v>867080.68200000003</v>
      </c>
      <c r="F43">
        <v>102160.21538461538</v>
      </c>
      <c r="G43">
        <v>15</v>
      </c>
      <c r="H43">
        <v>659</v>
      </c>
      <c r="I43">
        <v>575</v>
      </c>
      <c r="J43">
        <f>(Merge2[[#This Row],[Товарооборот, руб]]-Merge2[[#This Row],[Товарооборот в себестоимости]])/Merge2[[#This Row],[Товарооборот в себестоимости]]*100</f>
        <v>13.198116435489906</v>
      </c>
      <c r="K43">
        <f>(Merge2[[#This Row],[Товарооборот, руб]]-Merge2[[#This Row],[Потери, руб]])/Merge2[[#This Row],[Товарооборот, руб]]*100</f>
        <v>89.591621213179224</v>
      </c>
      <c r="L43">
        <f>Merge2[[#This Row],[Товарооборот, руб]]/Merge2[[#This Row],[Количество складов]]</f>
        <v>65434.6</v>
      </c>
    </row>
    <row r="44" spans="1:12" x14ac:dyDescent="0.3">
      <c r="A44" s="16">
        <v>43951</v>
      </c>
      <c r="B44" t="s">
        <v>10</v>
      </c>
      <c r="C44">
        <v>30445.5</v>
      </c>
      <c r="D44">
        <v>2817196.5</v>
      </c>
      <c r="E44">
        <v>2244503.1999999997</v>
      </c>
      <c r="F44">
        <v>203231.46096923074</v>
      </c>
      <c r="G44">
        <v>19</v>
      </c>
      <c r="H44">
        <v>1712</v>
      </c>
      <c r="I44">
        <v>1552</v>
      </c>
      <c r="J44">
        <f>(Merge2[[#This Row],[Товарооборот, руб]]-Merge2[[#This Row],[Товарооборот в себестоимости]])/Merge2[[#This Row],[Товарооборот в себестоимости]]*100</f>
        <v>25.515370171893732</v>
      </c>
      <c r="K44">
        <f>(Merge2[[#This Row],[Товарооборот, руб]]-Merge2[[#This Row],[Потери, руб]])/Merge2[[#This Row],[Товарооборот, руб]]*100</f>
        <v>92.786038852127263</v>
      </c>
      <c r="L44">
        <f>Merge2[[#This Row],[Товарооборот, руб]]/Merge2[[#This Row],[Количество складов]]</f>
        <v>148273.5</v>
      </c>
    </row>
    <row r="45" spans="1:12" x14ac:dyDescent="0.3">
      <c r="A45" s="16">
        <v>43950</v>
      </c>
      <c r="B45" t="s">
        <v>18</v>
      </c>
      <c r="C45">
        <v>13014</v>
      </c>
      <c r="D45">
        <v>1115992.5</v>
      </c>
      <c r="E45">
        <v>928035.23599999992</v>
      </c>
      <c r="F45">
        <v>185811.06153846154</v>
      </c>
      <c r="G45">
        <v>15</v>
      </c>
      <c r="H45">
        <v>786</v>
      </c>
      <c r="I45">
        <v>695</v>
      </c>
      <c r="J45">
        <f>(Merge2[[#This Row],[Товарооборот, руб]]-Merge2[[#This Row],[Товарооборот в себестоимости]])/Merge2[[#This Row],[Товарооборот в себестоимости]]*100</f>
        <v>20.253246504963535</v>
      </c>
      <c r="K45">
        <f>(Merge2[[#This Row],[Товарооборот, руб]]-Merge2[[#This Row],[Потери, руб]])/Merge2[[#This Row],[Товарооборот, руб]]*100</f>
        <v>83.350151408861478</v>
      </c>
      <c r="L45">
        <f>Merge2[[#This Row],[Товарооборот, руб]]/Merge2[[#This Row],[Количество складов]]</f>
        <v>74399.5</v>
      </c>
    </row>
    <row r="46" spans="1:12" x14ac:dyDescent="0.3">
      <c r="A46" s="16">
        <v>43961</v>
      </c>
      <c r="B46" t="s">
        <v>10</v>
      </c>
      <c r="C46">
        <v>36619.5</v>
      </c>
      <c r="D46">
        <v>3312967.5</v>
      </c>
      <c r="E46">
        <v>2647972.3429999999</v>
      </c>
      <c r="F46">
        <v>371661.65384615387</v>
      </c>
      <c r="G46">
        <v>21</v>
      </c>
      <c r="H46">
        <v>2016</v>
      </c>
      <c r="I46">
        <v>1846</v>
      </c>
      <c r="J46">
        <f>(Merge2[[#This Row],[Товарооборот, руб]]-Merge2[[#This Row],[Товарооборот в себестоимости]])/Merge2[[#This Row],[Товарооборот в себестоимости]]*100</f>
        <v>25.113372454887461</v>
      </c>
      <c r="K46">
        <f>(Merge2[[#This Row],[Товарооборот, руб]]-Merge2[[#This Row],[Потери, руб]])/Merge2[[#This Row],[Товарооборот, руб]]*100</f>
        <v>88.781608819097869</v>
      </c>
      <c r="L46">
        <f>Merge2[[#This Row],[Товарооборот, руб]]/Merge2[[#This Row],[Количество складов]]</f>
        <v>157760.35714285713</v>
      </c>
    </row>
    <row r="47" spans="1:12" x14ac:dyDescent="0.3">
      <c r="A47" s="16">
        <v>43950</v>
      </c>
      <c r="B47" t="s">
        <v>15</v>
      </c>
      <c r="C47">
        <v>387220.5</v>
      </c>
      <c r="D47">
        <v>41559384</v>
      </c>
      <c r="E47">
        <v>30476170.214999996</v>
      </c>
      <c r="F47">
        <v>642893.56656923075</v>
      </c>
      <c r="G47">
        <v>125</v>
      </c>
      <c r="H47">
        <v>21863</v>
      </c>
      <c r="I47">
        <v>20160</v>
      </c>
      <c r="J47">
        <f>(Merge2[[#This Row],[Товарооборот, руб]]-Merge2[[#This Row],[Товарооборот в себестоимости]])/Merge2[[#This Row],[Товарооборот в себестоимости]]*100</f>
        <v>36.366819409431514</v>
      </c>
      <c r="K47">
        <f>(Merge2[[#This Row],[Товарооборот, руб]]-Merge2[[#This Row],[Потери, руб]])/Merge2[[#This Row],[Товарооборот, руб]]*100</f>
        <v>98.453072435892622</v>
      </c>
      <c r="L47">
        <f>Merge2[[#This Row],[Товарооборот, руб]]/Merge2[[#This Row],[Количество складов]]</f>
        <v>332475.07199999999</v>
      </c>
    </row>
    <row r="48" spans="1:12" x14ac:dyDescent="0.3">
      <c r="A48" s="16">
        <v>43959</v>
      </c>
      <c r="B48" t="s">
        <v>10</v>
      </c>
      <c r="C48">
        <v>29409</v>
      </c>
      <c r="D48">
        <v>2645160</v>
      </c>
      <c r="E48">
        <v>2133443.3049999997</v>
      </c>
      <c r="F48">
        <v>355537.44449230767</v>
      </c>
      <c r="G48">
        <v>21</v>
      </c>
      <c r="H48">
        <v>1646</v>
      </c>
      <c r="I48">
        <v>1492</v>
      </c>
      <c r="J48">
        <f>(Merge2[[#This Row],[Товарооборот, руб]]-Merge2[[#This Row],[Товарооборот в себестоимости]])/Merge2[[#This Row],[Товарооборот в себестоимости]]*100</f>
        <v>23.98548364518177</v>
      </c>
      <c r="K48">
        <f>(Merge2[[#This Row],[Товарооборот, руб]]-Merge2[[#This Row],[Потери, руб]])/Merge2[[#This Row],[Товарооборот, руб]]*100</f>
        <v>86.55894371258043</v>
      </c>
      <c r="L48">
        <f>Merge2[[#This Row],[Товарооборот, руб]]/Merge2[[#This Row],[Количество складов]]</f>
        <v>125960</v>
      </c>
    </row>
    <row r="49" spans="1:12" x14ac:dyDescent="0.3">
      <c r="A49" s="16">
        <v>43950</v>
      </c>
      <c r="B49" t="s">
        <v>14</v>
      </c>
      <c r="C49">
        <v>298059</v>
      </c>
      <c r="D49">
        <v>30869287.5</v>
      </c>
      <c r="E49">
        <v>22717731.617999997</v>
      </c>
      <c r="F49">
        <v>661329.17833846144</v>
      </c>
      <c r="G49">
        <v>128</v>
      </c>
      <c r="H49">
        <v>17368</v>
      </c>
      <c r="I49">
        <v>16077</v>
      </c>
      <c r="J49">
        <f>(Merge2[[#This Row],[Товарооборот, руб]]-Merge2[[#This Row],[Товарооборот в себестоимости]])/Merge2[[#This Row],[Товарооборот в себестоимости]]*100</f>
        <v>35.881909422423405</v>
      </c>
      <c r="K49">
        <f>(Merge2[[#This Row],[Товарооборот, руб]]-Merge2[[#This Row],[Потери, руб]])/Merge2[[#This Row],[Товарооборот, руб]]*100</f>
        <v>97.857646768366578</v>
      </c>
      <c r="L49">
        <f>Merge2[[#This Row],[Товарооборот, руб]]/Merge2[[#This Row],[Количество складов]]</f>
        <v>241166.30859375</v>
      </c>
    </row>
    <row r="50" spans="1:12" x14ac:dyDescent="0.3">
      <c r="A50" s="16">
        <v>43958</v>
      </c>
      <c r="B50" t="s">
        <v>10</v>
      </c>
      <c r="C50">
        <v>27018</v>
      </c>
      <c r="D50">
        <v>2472213</v>
      </c>
      <c r="E50">
        <v>2000889.9870000002</v>
      </c>
      <c r="F50">
        <v>283287.86923076923</v>
      </c>
      <c r="G50">
        <v>21</v>
      </c>
      <c r="H50">
        <v>1542</v>
      </c>
      <c r="I50">
        <v>1405</v>
      </c>
      <c r="J50">
        <f>(Merge2[[#This Row],[Товарооборот, руб]]-Merge2[[#This Row],[Товарооборот в себестоимости]])/Merge2[[#This Row],[Товарооборот в себестоимости]]*100</f>
        <v>23.555668530615709</v>
      </c>
      <c r="K50">
        <f>(Merge2[[#This Row],[Товарооборот, руб]]-Merge2[[#This Row],[Потери, руб]])/Merge2[[#This Row],[Товарооборот, руб]]*100</f>
        <v>88.541122094626587</v>
      </c>
      <c r="L50">
        <f>Merge2[[#This Row],[Товарооборот, руб]]/Merge2[[#This Row],[Количество складов]]</f>
        <v>117724.42857142857</v>
      </c>
    </row>
    <row r="51" spans="1:12" x14ac:dyDescent="0.3">
      <c r="A51" s="16">
        <v>43950</v>
      </c>
      <c r="B51" t="s">
        <v>12</v>
      </c>
      <c r="C51">
        <v>10840.5</v>
      </c>
      <c r="D51">
        <v>797919</v>
      </c>
      <c r="E51">
        <v>783753.29499999993</v>
      </c>
      <c r="F51">
        <v>58214.93076923077</v>
      </c>
      <c r="G51">
        <v>10</v>
      </c>
      <c r="H51">
        <v>502</v>
      </c>
      <c r="I51">
        <v>433</v>
      </c>
      <c r="J51">
        <f>(Merge2[[#This Row],[Товарооборот, руб]]-Merge2[[#This Row],[Товарооборот в себестоимости]])/Merge2[[#This Row],[Товарооборот в себестоимости]]*100</f>
        <v>1.8074188766249559</v>
      </c>
      <c r="K51">
        <f>(Merge2[[#This Row],[Товарооборот, руб]]-Merge2[[#This Row],[Потери, руб]])/Merge2[[#This Row],[Товарооборот, руб]]*100</f>
        <v>92.70415533791892</v>
      </c>
      <c r="L51">
        <f>Merge2[[#This Row],[Товарооборот, руб]]/Merge2[[#This Row],[Количество складов]]</f>
        <v>79791.899999999994</v>
      </c>
    </row>
    <row r="52" spans="1:12" x14ac:dyDescent="0.3">
      <c r="A52" s="16">
        <v>43975</v>
      </c>
      <c r="B52" t="s">
        <v>10</v>
      </c>
      <c r="C52">
        <v>34303.5</v>
      </c>
      <c r="D52">
        <v>2924746.5</v>
      </c>
      <c r="E52">
        <v>2399312.9350000001</v>
      </c>
      <c r="F52">
        <v>282325.24615384615</v>
      </c>
      <c r="G52">
        <v>20</v>
      </c>
      <c r="H52">
        <v>1999</v>
      </c>
      <c r="I52">
        <v>1829</v>
      </c>
      <c r="J52">
        <f>(Merge2[[#This Row],[Товарооборот, руб]]-Merge2[[#This Row],[Товарооборот в себестоимости]])/Merge2[[#This Row],[Товарооборот в себестоимости]]*100</f>
        <v>21.899334485936905</v>
      </c>
      <c r="K52">
        <f>(Merge2[[#This Row],[Товарооборот, руб]]-Merge2[[#This Row],[Потери, руб]])/Merge2[[#This Row],[Товарооборот, руб]]*100</f>
        <v>90.34701824059465</v>
      </c>
      <c r="L52">
        <f>Merge2[[#This Row],[Товарооборот, руб]]/Merge2[[#This Row],[Количество складов]]</f>
        <v>146237.32500000001</v>
      </c>
    </row>
    <row r="53" spans="1:12" x14ac:dyDescent="0.3">
      <c r="A53" s="16">
        <v>43951</v>
      </c>
      <c r="B53" t="s">
        <v>16</v>
      </c>
      <c r="C53">
        <v>78235.5</v>
      </c>
      <c r="D53">
        <v>6819594</v>
      </c>
      <c r="E53">
        <v>5260171.5349999992</v>
      </c>
      <c r="F53">
        <v>70931.816676923074</v>
      </c>
      <c r="G53">
        <v>36</v>
      </c>
      <c r="H53">
        <v>5143</v>
      </c>
      <c r="I53">
        <v>4715</v>
      </c>
      <c r="J53">
        <f>(Merge2[[#This Row],[Товарооборот, руб]]-Merge2[[#This Row],[Товарооборот в себестоимости]])/Merge2[[#This Row],[Товарооборот в себестоимости]]*100</f>
        <v>29.645848136775658</v>
      </c>
      <c r="K53">
        <f>(Merge2[[#This Row],[Товарооборот, руб]]-Merge2[[#This Row],[Потери, руб]])/Merge2[[#This Row],[Товарооборот, руб]]*100</f>
        <v>98.959882117954194</v>
      </c>
      <c r="L53">
        <f>Merge2[[#This Row],[Товарооборот, руб]]/Merge2[[#This Row],[Количество складов]]</f>
        <v>189433.16666666666</v>
      </c>
    </row>
    <row r="54" spans="1:12" x14ac:dyDescent="0.3">
      <c r="A54" s="16">
        <v>43982</v>
      </c>
      <c r="B54" t="s">
        <v>10</v>
      </c>
      <c r="C54">
        <v>36999</v>
      </c>
      <c r="D54">
        <v>3473895</v>
      </c>
      <c r="E54">
        <v>2757933.63</v>
      </c>
      <c r="F54">
        <v>112971.77692307692</v>
      </c>
      <c r="G54">
        <v>21</v>
      </c>
      <c r="H54">
        <v>2271</v>
      </c>
      <c r="I54">
        <v>2085</v>
      </c>
      <c r="J54">
        <f>(Merge2[[#This Row],[Товарооборот, руб]]-Merge2[[#This Row],[Товарооборот в себестоимости]])/Merge2[[#This Row],[Товарооборот в себестоимости]]*100</f>
        <v>25.960065253637023</v>
      </c>
      <c r="K54">
        <f>(Merge2[[#This Row],[Товарооборот, руб]]-Merge2[[#This Row],[Потери, руб]])/Merge2[[#This Row],[Товарооборот, руб]]*100</f>
        <v>96.747979518002808</v>
      </c>
      <c r="L54">
        <f>Merge2[[#This Row],[Товарооборот, руб]]/Merge2[[#This Row],[Количество складов]]</f>
        <v>165423.57142857142</v>
      </c>
    </row>
    <row r="55" spans="1:12" x14ac:dyDescent="0.3">
      <c r="A55" s="16">
        <v>43951</v>
      </c>
      <c r="B55" t="s">
        <v>11</v>
      </c>
      <c r="C55">
        <v>77565</v>
      </c>
      <c r="D55">
        <v>7023727.5</v>
      </c>
      <c r="E55">
        <v>5349682.4849999994</v>
      </c>
      <c r="F55">
        <v>31578.207692307689</v>
      </c>
      <c r="G55">
        <v>31</v>
      </c>
      <c r="H55">
        <v>5120</v>
      </c>
      <c r="I55">
        <v>4737</v>
      </c>
      <c r="J55">
        <f>(Merge2[[#This Row],[Товарооборот, руб]]-Merge2[[#This Row],[Товарооборот в себестоимости]])/Merge2[[#This Row],[Товарооборот в себестоимости]]*100</f>
        <v>31.292418189189053</v>
      </c>
      <c r="K55">
        <f>(Merge2[[#This Row],[Товарооборот, руб]]-Merge2[[#This Row],[Потери, руб]])/Merge2[[#This Row],[Товарооборот, руб]]*100</f>
        <v>99.550406707943779</v>
      </c>
      <c r="L55">
        <f>Merge2[[#This Row],[Товарооборот, руб]]/Merge2[[#This Row],[Количество складов]]</f>
        <v>226571.85483870967</v>
      </c>
    </row>
    <row r="56" spans="1:12" x14ac:dyDescent="0.3">
      <c r="A56" s="16">
        <v>43981</v>
      </c>
      <c r="B56" t="s">
        <v>10</v>
      </c>
      <c r="C56">
        <v>44001</v>
      </c>
      <c r="D56">
        <v>3921784.5</v>
      </c>
      <c r="E56">
        <v>3132604.841</v>
      </c>
      <c r="F56">
        <v>242715.26253846151</v>
      </c>
      <c r="G56">
        <v>20</v>
      </c>
      <c r="H56">
        <v>2597</v>
      </c>
      <c r="I56">
        <v>2376</v>
      </c>
      <c r="J56">
        <f>(Merge2[[#This Row],[Товарооборот, руб]]-Merge2[[#This Row],[Товарооборот в себестоимости]])/Merge2[[#This Row],[Товарооборот в себестоимости]]*100</f>
        <v>25.192442042836007</v>
      </c>
      <c r="K56">
        <f>(Merge2[[#This Row],[Товарооборот, руб]]-Merge2[[#This Row],[Потери, руб]])/Merge2[[#This Row],[Товарооборот, руб]]*100</f>
        <v>93.811101488660029</v>
      </c>
      <c r="L56">
        <f>Merge2[[#This Row],[Товарооборот, руб]]/Merge2[[#This Row],[Количество складов]]</f>
        <v>196089.22500000001</v>
      </c>
    </row>
    <row r="57" spans="1:12" x14ac:dyDescent="0.3">
      <c r="A57" s="16">
        <v>43951</v>
      </c>
      <c r="B57" t="s">
        <v>17</v>
      </c>
      <c r="C57">
        <v>31231.5</v>
      </c>
      <c r="D57">
        <v>2853310.5</v>
      </c>
      <c r="E57">
        <v>2211817.6569999997</v>
      </c>
      <c r="F57">
        <v>63441.684615384613</v>
      </c>
      <c r="G57">
        <v>20</v>
      </c>
      <c r="H57">
        <v>1756</v>
      </c>
      <c r="I57">
        <v>1586</v>
      </c>
      <c r="J57">
        <f>(Merge2[[#This Row],[Товарооборот, руб]]-Merge2[[#This Row],[Товарооборот в себестоимости]])/Merge2[[#This Row],[Товарооборот в себестоимости]]*100</f>
        <v>29.002971423516421</v>
      </c>
      <c r="K57">
        <f>(Merge2[[#This Row],[Товарооборот, руб]]-Merge2[[#This Row],[Потери, руб]])/Merge2[[#This Row],[Товарооборот, руб]]*100</f>
        <v>97.776558681034373</v>
      </c>
      <c r="L57">
        <f>Merge2[[#This Row],[Товарооборот, руб]]/Merge2[[#This Row],[Количество складов]]</f>
        <v>142665.52499999999</v>
      </c>
    </row>
    <row r="58" spans="1:12" x14ac:dyDescent="0.3">
      <c r="A58" s="16">
        <v>43979</v>
      </c>
      <c r="B58" t="s">
        <v>10</v>
      </c>
      <c r="C58">
        <v>30982.5</v>
      </c>
      <c r="D58">
        <v>2827773</v>
      </c>
      <c r="E58">
        <v>2232253.034</v>
      </c>
      <c r="F58">
        <v>343211.54262307688</v>
      </c>
      <c r="G58">
        <v>20</v>
      </c>
      <c r="H58">
        <v>1886</v>
      </c>
      <c r="I58">
        <v>1736</v>
      </c>
      <c r="J58">
        <f>(Merge2[[#This Row],[Товарооборот, руб]]-Merge2[[#This Row],[Товарооборот в себестоимости]])/Merge2[[#This Row],[Товарооборот в себестоимости]]*100</f>
        <v>26.677977672310782</v>
      </c>
      <c r="K58">
        <f>(Merge2[[#This Row],[Товарооборот, руб]]-Merge2[[#This Row],[Потери, руб]])/Merge2[[#This Row],[Товарооборот, руб]]*100</f>
        <v>87.862832602791059</v>
      </c>
      <c r="L58">
        <f>Merge2[[#This Row],[Товарооборот, руб]]/Merge2[[#This Row],[Количество складов]]</f>
        <v>141388.65</v>
      </c>
    </row>
    <row r="59" spans="1:12" x14ac:dyDescent="0.3">
      <c r="A59" s="16">
        <v>43967</v>
      </c>
      <c r="B59" t="s">
        <v>11</v>
      </c>
      <c r="C59">
        <v>88063.5</v>
      </c>
      <c r="D59">
        <v>7583758.5</v>
      </c>
      <c r="E59">
        <v>5779076.7979999995</v>
      </c>
      <c r="F59">
        <v>152384.93586153846</v>
      </c>
      <c r="G59">
        <v>31</v>
      </c>
      <c r="H59">
        <v>5593</v>
      </c>
      <c r="I59">
        <v>5177</v>
      </c>
      <c r="J59">
        <f>(Merge2[[#This Row],[Товарооборот, руб]]-Merge2[[#This Row],[Товарооборот в себестоимости]])/Merge2[[#This Row],[Товарооборот в себестоимости]]*100</f>
        <v>31.227854639768026</v>
      </c>
      <c r="K59">
        <f>(Merge2[[#This Row],[Товарооборот, руб]]-Merge2[[#This Row],[Потери, руб]])/Merge2[[#This Row],[Товарооборот, руб]]*100</f>
        <v>97.990640974900003</v>
      </c>
      <c r="L59">
        <f>Merge2[[#This Row],[Товарооборот, руб]]/Merge2[[#This Row],[Количество складов]]</f>
        <v>244637.37096774194</v>
      </c>
    </row>
    <row r="60" spans="1:12" x14ac:dyDescent="0.3">
      <c r="A60" s="16">
        <v>43951</v>
      </c>
      <c r="B60" t="s">
        <v>20</v>
      </c>
      <c r="C60">
        <v>27883.5</v>
      </c>
      <c r="D60">
        <v>2560080</v>
      </c>
      <c r="E60">
        <v>2016381.645</v>
      </c>
      <c r="F60">
        <v>41912.707692307689</v>
      </c>
      <c r="G60">
        <v>19</v>
      </c>
      <c r="H60">
        <v>1662</v>
      </c>
      <c r="I60">
        <v>1506</v>
      </c>
      <c r="J60">
        <f>(Merge2[[#This Row],[Товарооборот, руб]]-Merge2[[#This Row],[Товарооборот в себестоимости]])/Merge2[[#This Row],[Товарооборот в себестоимости]]*100</f>
        <v>26.964059921305221</v>
      </c>
      <c r="K60">
        <f>(Merge2[[#This Row],[Товарооборот, руб]]-Merge2[[#This Row],[Потери, руб]])/Merge2[[#This Row],[Товарооборот, руб]]*100</f>
        <v>98.362836017143678</v>
      </c>
      <c r="L60">
        <f>Merge2[[#This Row],[Товарооборот, руб]]/Merge2[[#This Row],[Количество складов]]</f>
        <v>134741.05263157896</v>
      </c>
    </row>
    <row r="61" spans="1:12" x14ac:dyDescent="0.3">
      <c r="A61" s="16">
        <v>43970</v>
      </c>
      <c r="B61" t="s">
        <v>11</v>
      </c>
      <c r="C61">
        <v>84024</v>
      </c>
      <c r="D61">
        <v>6815511</v>
      </c>
      <c r="E61">
        <v>5426339.5819999995</v>
      </c>
      <c r="F61">
        <v>195070.25003076921</v>
      </c>
      <c r="G61">
        <v>31</v>
      </c>
      <c r="H61">
        <v>5389</v>
      </c>
      <c r="I61">
        <v>5024</v>
      </c>
      <c r="J61">
        <f>(Merge2[[#This Row],[Товарооборот, руб]]-Merge2[[#This Row],[Товарооборот в себестоимости]])/Merge2[[#This Row],[Товарооборот в себестоимости]]*100</f>
        <v>25.600524939649837</v>
      </c>
      <c r="K61">
        <f>(Merge2[[#This Row],[Товарооборот, руб]]-Merge2[[#This Row],[Потери, руб]])/Merge2[[#This Row],[Товарооборот, руб]]*100</f>
        <v>97.137848504231457</v>
      </c>
      <c r="L61">
        <f>Merge2[[#This Row],[Товарооборот, руб]]/Merge2[[#This Row],[Количество складов]]</f>
        <v>219855.19354838709</v>
      </c>
    </row>
    <row r="62" spans="1:12" x14ac:dyDescent="0.3">
      <c r="A62" s="16">
        <v>43951</v>
      </c>
      <c r="B62" t="s">
        <v>22</v>
      </c>
      <c r="C62">
        <v>206038.5</v>
      </c>
      <c r="D62">
        <v>21740460</v>
      </c>
      <c r="E62">
        <v>15789926.042999998</v>
      </c>
      <c r="F62">
        <v>115102.03846153845</v>
      </c>
      <c r="G62">
        <v>54</v>
      </c>
      <c r="H62">
        <v>12817</v>
      </c>
      <c r="I62">
        <v>11865</v>
      </c>
      <c r="J62">
        <f>(Merge2[[#This Row],[Товарооборот, руб]]-Merge2[[#This Row],[Товарооборот в себестоимости]])/Merge2[[#This Row],[Товарооборот в себестоимости]]*100</f>
        <v>37.685635390534316</v>
      </c>
      <c r="K62">
        <f>(Merge2[[#This Row],[Товарооборот, руб]]-Merge2[[#This Row],[Потери, руб]])/Merge2[[#This Row],[Товарооборот, руб]]*100</f>
        <v>99.47056300344363</v>
      </c>
      <c r="L62">
        <f>Merge2[[#This Row],[Товарооборот, руб]]/Merge2[[#This Row],[Количество складов]]</f>
        <v>402601.11111111112</v>
      </c>
    </row>
    <row r="63" spans="1:12" x14ac:dyDescent="0.3">
      <c r="A63" s="16">
        <v>43968</v>
      </c>
      <c r="B63" t="s">
        <v>11</v>
      </c>
      <c r="C63">
        <v>78057</v>
      </c>
      <c r="D63">
        <v>6774946.5</v>
      </c>
      <c r="E63">
        <v>5115462.4009999996</v>
      </c>
      <c r="F63">
        <v>61149.515384615377</v>
      </c>
      <c r="G63">
        <v>31</v>
      </c>
      <c r="H63">
        <v>5206</v>
      </c>
      <c r="I63">
        <v>4843</v>
      </c>
      <c r="J63">
        <f>(Merge2[[#This Row],[Товарооборот, руб]]-Merge2[[#This Row],[Товарооборот в себестоимости]])/Merge2[[#This Row],[Товарооборот в себестоимости]]*100</f>
        <v>32.440549239020797</v>
      </c>
      <c r="K63">
        <f>(Merge2[[#This Row],[Товарооборот, руб]]-Merge2[[#This Row],[Потери, руб]])/Merge2[[#This Row],[Товарооборот, руб]]*100</f>
        <v>99.097416999756149</v>
      </c>
      <c r="L63">
        <f>Merge2[[#This Row],[Товарооборот, руб]]/Merge2[[#This Row],[Количество складов]]</f>
        <v>218546.66129032258</v>
      </c>
    </row>
    <row r="64" spans="1:12" x14ac:dyDescent="0.3">
      <c r="A64" s="16">
        <v>43951</v>
      </c>
      <c r="B64" t="s">
        <v>21</v>
      </c>
      <c r="C64">
        <v>214386</v>
      </c>
      <c r="D64">
        <v>22530000</v>
      </c>
      <c r="E64">
        <v>16370527.077</v>
      </c>
      <c r="F64">
        <v>115618.05384615384</v>
      </c>
      <c r="G64">
        <v>59</v>
      </c>
      <c r="H64">
        <v>13251</v>
      </c>
      <c r="I64">
        <v>12255</v>
      </c>
      <c r="J64">
        <f>(Merge2[[#This Row],[Товарооборот, руб]]-Merge2[[#This Row],[Товарооборот в себестоимости]])/Merge2[[#This Row],[Товарооборот в себестоимости]]*100</f>
        <v>37.625379403048285</v>
      </c>
      <c r="K64">
        <f>(Merge2[[#This Row],[Товарооборот, руб]]-Merge2[[#This Row],[Потери, руб]])/Merge2[[#This Row],[Товарооборот, руб]]*100</f>
        <v>99.486826214619811</v>
      </c>
      <c r="L64">
        <f>Merge2[[#This Row],[Товарооборот, руб]]/Merge2[[#This Row],[Количество складов]]</f>
        <v>381864.40677966102</v>
      </c>
    </row>
    <row r="65" spans="1:12" x14ac:dyDescent="0.3">
      <c r="A65" s="16">
        <v>43960</v>
      </c>
      <c r="B65" t="s">
        <v>11</v>
      </c>
      <c r="C65">
        <v>69720</v>
      </c>
      <c r="D65">
        <v>6264933</v>
      </c>
      <c r="E65">
        <v>4726931.9569999995</v>
      </c>
      <c r="F65">
        <v>294634.35530769231</v>
      </c>
      <c r="G65">
        <v>31</v>
      </c>
      <c r="H65">
        <v>4556</v>
      </c>
      <c r="I65">
        <v>4220</v>
      </c>
      <c r="J65">
        <f>(Merge2[[#This Row],[Товарооборот, руб]]-Merge2[[#This Row],[Товарооборот в себестоимости]])/Merge2[[#This Row],[Товарооборот в себестоимости]]*100</f>
        <v>32.536982909652671</v>
      </c>
      <c r="K65">
        <f>(Merge2[[#This Row],[Товарооборот, руб]]-Merge2[[#This Row],[Потери, руб]])/Merge2[[#This Row],[Товарооборот, руб]]*100</f>
        <v>95.297086891309249</v>
      </c>
      <c r="L65">
        <f>Merge2[[#This Row],[Товарооборот, руб]]/Merge2[[#This Row],[Количество складов]]</f>
        <v>202094.61290322582</v>
      </c>
    </row>
    <row r="66" spans="1:12" x14ac:dyDescent="0.3">
      <c r="A66" s="16">
        <v>43951</v>
      </c>
      <c r="B66" t="s">
        <v>13</v>
      </c>
      <c r="C66">
        <v>24211.5</v>
      </c>
      <c r="D66">
        <v>2267664</v>
      </c>
      <c r="E66">
        <v>1801564.392</v>
      </c>
      <c r="F66">
        <v>97090.63692307692</v>
      </c>
      <c r="G66">
        <v>19</v>
      </c>
      <c r="H66">
        <v>1499</v>
      </c>
      <c r="I66">
        <v>1322</v>
      </c>
      <c r="J66">
        <f>(Merge2[[#This Row],[Товарооборот, руб]]-Merge2[[#This Row],[Товарооборот в себестоимости]])/Merge2[[#This Row],[Товарооборот в себестоимости]]*100</f>
        <v>25.871937193572155</v>
      </c>
      <c r="K66">
        <f>(Merge2[[#This Row],[Товарооборот, руб]]-Merge2[[#This Row],[Потери, руб]])/Merge2[[#This Row],[Товарооборот, руб]]*100</f>
        <v>95.718473419206845</v>
      </c>
      <c r="L66">
        <f>Merge2[[#This Row],[Товарооборот, руб]]/Merge2[[#This Row],[Количество складов]]</f>
        <v>119350.73684210527</v>
      </c>
    </row>
    <row r="67" spans="1:12" x14ac:dyDescent="0.3">
      <c r="A67" s="16">
        <v>43955</v>
      </c>
      <c r="B67" t="s">
        <v>11</v>
      </c>
      <c r="C67">
        <v>72928.5</v>
      </c>
      <c r="D67">
        <v>6642249</v>
      </c>
      <c r="E67">
        <v>4993791.9560000002</v>
      </c>
      <c r="F67">
        <v>215294.37692307692</v>
      </c>
      <c r="G67">
        <v>31</v>
      </c>
      <c r="H67">
        <v>4968</v>
      </c>
      <c r="I67">
        <v>4596</v>
      </c>
      <c r="J67">
        <f>(Merge2[[#This Row],[Товарооборот, руб]]-Merge2[[#This Row],[Товарооборот в себестоимости]])/Merge2[[#This Row],[Товарооборот в себестоимости]]*100</f>
        <v>33.010126543605651</v>
      </c>
      <c r="K67">
        <f>(Merge2[[#This Row],[Товарооборот, руб]]-Merge2[[#This Row],[Потери, руб]])/Merge2[[#This Row],[Товарооборот, руб]]*100</f>
        <v>96.758712645023138</v>
      </c>
      <c r="L67">
        <f>Merge2[[#This Row],[Товарооборот, руб]]/Merge2[[#This Row],[Количество складов]]</f>
        <v>214266.09677419355</v>
      </c>
    </row>
    <row r="68" spans="1:12" x14ac:dyDescent="0.3">
      <c r="A68" s="16">
        <v>43951</v>
      </c>
      <c r="B68" t="s">
        <v>23</v>
      </c>
      <c r="C68">
        <v>11976</v>
      </c>
      <c r="D68">
        <v>1004511</v>
      </c>
      <c r="E68">
        <v>861334.61399999994</v>
      </c>
      <c r="F68">
        <v>20847.353846153845</v>
      </c>
      <c r="G68">
        <v>15</v>
      </c>
      <c r="H68">
        <v>644</v>
      </c>
      <c r="I68">
        <v>550</v>
      </c>
      <c r="J68">
        <f>(Merge2[[#This Row],[Товарооборот, руб]]-Merge2[[#This Row],[Товарооборот в себестоимости]])/Merge2[[#This Row],[Товарооборот в себестоимости]]*100</f>
        <v>16.622620718224155</v>
      </c>
      <c r="K68">
        <f>(Merge2[[#This Row],[Товарооборот, руб]]-Merge2[[#This Row],[Потери, руб]])/Merge2[[#This Row],[Товарооборот, руб]]*100</f>
        <v>97.924626624680684</v>
      </c>
      <c r="L68">
        <f>Merge2[[#This Row],[Товарооборот, руб]]/Merge2[[#This Row],[Количество складов]]</f>
        <v>66967.399999999994</v>
      </c>
    </row>
    <row r="69" spans="1:12" x14ac:dyDescent="0.3">
      <c r="A69" s="16">
        <v>43951</v>
      </c>
      <c r="B69" t="s">
        <v>18</v>
      </c>
      <c r="C69">
        <v>12753</v>
      </c>
      <c r="D69">
        <v>1103068.5</v>
      </c>
      <c r="E69">
        <v>904501.45600000001</v>
      </c>
      <c r="F69">
        <v>58978.558669230762</v>
      </c>
      <c r="G69">
        <v>15</v>
      </c>
      <c r="H69">
        <v>791</v>
      </c>
      <c r="I69">
        <v>691</v>
      </c>
      <c r="J69">
        <f>(Merge2[[#This Row],[Товарооборот, руб]]-Merge2[[#This Row],[Товарооборот в себестоимости]])/Merge2[[#This Row],[Товарооборот в себестоимости]]*100</f>
        <v>21.953203356700843</v>
      </c>
      <c r="K69">
        <f>(Merge2[[#This Row],[Товарооборот, руб]]-Merge2[[#This Row],[Потери, руб]])/Merge2[[#This Row],[Товарооборот, руб]]*100</f>
        <v>94.653227912026253</v>
      </c>
      <c r="L69">
        <f>Merge2[[#This Row],[Товарооборот, руб]]/Merge2[[#This Row],[Количество складов]]</f>
        <v>73537.899999999994</v>
      </c>
    </row>
    <row r="70" spans="1:12" x14ac:dyDescent="0.3">
      <c r="A70" s="16">
        <v>43953</v>
      </c>
      <c r="B70" t="s">
        <v>11</v>
      </c>
      <c r="C70">
        <v>60463.5</v>
      </c>
      <c r="D70">
        <v>5554192.5</v>
      </c>
      <c r="E70">
        <v>4218316.0290000001</v>
      </c>
      <c r="F70">
        <v>244262.12107692307</v>
      </c>
      <c r="G70">
        <v>31</v>
      </c>
      <c r="H70">
        <v>4157</v>
      </c>
      <c r="I70">
        <v>3823</v>
      </c>
      <c r="J70">
        <f>(Merge2[[#This Row],[Товарооборот, руб]]-Merge2[[#This Row],[Товарооборот в себестоимости]])/Merge2[[#This Row],[Товарооборот в себестоимости]]*100</f>
        <v>31.66847770096269</v>
      </c>
      <c r="K70">
        <f>(Merge2[[#This Row],[Товарооборот, руб]]-Merge2[[#This Row],[Потери, руб]])/Merge2[[#This Row],[Товарооборот, руб]]*100</f>
        <v>95.60220282107754</v>
      </c>
      <c r="L70">
        <f>Merge2[[#This Row],[Товарооборот, руб]]/Merge2[[#This Row],[Количество складов]]</f>
        <v>179167.5</v>
      </c>
    </row>
    <row r="71" spans="1:12" x14ac:dyDescent="0.3">
      <c r="A71" s="16">
        <v>43951</v>
      </c>
      <c r="B71" t="s">
        <v>19</v>
      </c>
      <c r="C71">
        <v>4285.5</v>
      </c>
      <c r="D71">
        <v>404691</v>
      </c>
      <c r="E71">
        <v>333054.54800000001</v>
      </c>
      <c r="F71">
        <v>11494.630769230769</v>
      </c>
      <c r="G71">
        <v>15</v>
      </c>
      <c r="H71">
        <v>262</v>
      </c>
      <c r="I71">
        <v>195</v>
      </c>
      <c r="J71">
        <f>(Merge2[[#This Row],[Товарооборот, руб]]-Merge2[[#This Row],[Товарооборот в себестоимости]])/Merge2[[#This Row],[Товарооборот в себестоимости]]*100</f>
        <v>21.508924718241644</v>
      </c>
      <c r="K71">
        <f>(Merge2[[#This Row],[Товарооборот, руб]]-Merge2[[#This Row],[Потери, руб]])/Merge2[[#This Row],[Товарооборот, руб]]*100</f>
        <v>97.159652483195629</v>
      </c>
      <c r="L71">
        <f>Merge2[[#This Row],[Товарооборот, руб]]/Merge2[[#This Row],[Количество складов]]</f>
        <v>26979.4</v>
      </c>
    </row>
    <row r="72" spans="1:12" x14ac:dyDescent="0.3">
      <c r="A72" s="16">
        <v>43977</v>
      </c>
      <c r="B72" t="s">
        <v>11</v>
      </c>
      <c r="C72">
        <v>79975.5</v>
      </c>
      <c r="D72">
        <v>6676459.5</v>
      </c>
      <c r="E72">
        <v>5083946.1689999998</v>
      </c>
      <c r="F72">
        <v>141931.13193076922</v>
      </c>
      <c r="G72">
        <v>31</v>
      </c>
      <c r="H72">
        <v>5493</v>
      </c>
      <c r="I72">
        <v>5119</v>
      </c>
      <c r="J72">
        <f>(Merge2[[#This Row],[Товарооборот, руб]]-Merge2[[#This Row],[Товарооборот в себестоимости]])/Merge2[[#This Row],[Товарооборот в себестоимости]]*100</f>
        <v>31.324354705219935</v>
      </c>
      <c r="K72">
        <f>(Merge2[[#This Row],[Товарооборот, руб]]-Merge2[[#This Row],[Потери, руб]])/Merge2[[#This Row],[Товарооборот, руб]]*100</f>
        <v>97.874155726837415</v>
      </c>
      <c r="L72">
        <f>Merge2[[#This Row],[Товарооборот, руб]]/Merge2[[#This Row],[Количество складов]]</f>
        <v>215369.66129032258</v>
      </c>
    </row>
    <row r="73" spans="1:12" x14ac:dyDescent="0.3">
      <c r="A73" s="16">
        <v>43951</v>
      </c>
      <c r="B73" t="s">
        <v>15</v>
      </c>
      <c r="C73">
        <v>401580</v>
      </c>
      <c r="D73">
        <v>43028734.5</v>
      </c>
      <c r="E73">
        <v>31156525.939999998</v>
      </c>
      <c r="F73">
        <v>343786.08461538458</v>
      </c>
      <c r="G73">
        <v>125</v>
      </c>
      <c r="H73">
        <v>22368</v>
      </c>
      <c r="I73">
        <v>20625</v>
      </c>
      <c r="J73">
        <f>(Merge2[[#This Row],[Товарооборот, руб]]-Merge2[[#This Row],[Товарооборот в себестоимости]])/Merge2[[#This Row],[Товарооборот в себестоимости]]*100</f>
        <v>38.105046059573624</v>
      </c>
      <c r="K73">
        <f>(Merge2[[#This Row],[Товарооборот, руб]]-Merge2[[#This Row],[Потери, руб]])/Merge2[[#This Row],[Товарооборот, руб]]*100</f>
        <v>99.201031383771266</v>
      </c>
      <c r="L73">
        <f>Merge2[[#This Row],[Товарооборот, руб]]/Merge2[[#This Row],[Количество складов]]</f>
        <v>344229.87599999999</v>
      </c>
    </row>
    <row r="74" spans="1:12" x14ac:dyDescent="0.3">
      <c r="A74" s="16">
        <v>43952</v>
      </c>
      <c r="B74" t="s">
        <v>11</v>
      </c>
      <c r="C74">
        <v>97534.5</v>
      </c>
      <c r="D74">
        <v>8893024.5</v>
      </c>
      <c r="E74">
        <v>6855177.2400000002</v>
      </c>
      <c r="F74">
        <v>185180.38007692309</v>
      </c>
      <c r="G74">
        <v>31</v>
      </c>
      <c r="H74">
        <v>6118</v>
      </c>
      <c r="I74">
        <v>5564</v>
      </c>
      <c r="J74">
        <f>(Merge2[[#This Row],[Товарооборот, руб]]-Merge2[[#This Row],[Товарооборот в себестоимости]])/Merge2[[#This Row],[Товарооборот в себестоимости]]*100</f>
        <v>29.72712723033839</v>
      </c>
      <c r="K74">
        <f>(Merge2[[#This Row],[Товарооборот, руб]]-Merge2[[#This Row],[Потери, руб]])/Merge2[[#This Row],[Товарооборот, руб]]*100</f>
        <v>97.917689532094258</v>
      </c>
      <c r="L74">
        <f>Merge2[[#This Row],[Товарооборот, руб]]/Merge2[[#This Row],[Количество складов]]</f>
        <v>286871.75806451612</v>
      </c>
    </row>
    <row r="75" spans="1:12" x14ac:dyDescent="0.3">
      <c r="A75" s="16">
        <v>43951</v>
      </c>
      <c r="B75" t="s">
        <v>14</v>
      </c>
      <c r="C75">
        <v>311131.5</v>
      </c>
      <c r="D75">
        <v>32418879</v>
      </c>
      <c r="E75">
        <v>23595019.660999998</v>
      </c>
      <c r="F75">
        <v>265444.33165384614</v>
      </c>
      <c r="G75">
        <v>129</v>
      </c>
      <c r="H75">
        <v>18042</v>
      </c>
      <c r="I75">
        <v>16631</v>
      </c>
      <c r="J75">
        <f>(Merge2[[#This Row],[Товарооборот, руб]]-Merge2[[#This Row],[Товарооборот в себестоимости]])/Merge2[[#This Row],[Товарооборот в себестоимости]]*100</f>
        <v>37.39712645200666</v>
      </c>
      <c r="K75">
        <f>(Merge2[[#This Row],[Товарооборот, руб]]-Merge2[[#This Row],[Потери, руб]])/Merge2[[#This Row],[Товарооборот, руб]]*100</f>
        <v>99.18120447146292</v>
      </c>
      <c r="L75">
        <f>Merge2[[#This Row],[Товарооборот, руб]]/Merge2[[#This Row],[Количество складов]]</f>
        <v>251309.13953488372</v>
      </c>
    </row>
    <row r="76" spans="1:12" x14ac:dyDescent="0.3">
      <c r="A76" s="16">
        <v>43963</v>
      </c>
      <c r="B76" t="s">
        <v>11</v>
      </c>
      <c r="C76">
        <v>71520</v>
      </c>
      <c r="D76">
        <v>6398361</v>
      </c>
      <c r="E76">
        <v>4793096.1439999994</v>
      </c>
      <c r="F76">
        <v>181432.06769230767</v>
      </c>
      <c r="G76">
        <v>31</v>
      </c>
      <c r="H76">
        <v>4800</v>
      </c>
      <c r="I76">
        <v>4470</v>
      </c>
      <c r="J76">
        <f>(Merge2[[#This Row],[Товарооборот, руб]]-Merge2[[#This Row],[Товарооборот в себестоимости]])/Merge2[[#This Row],[Товарооборот в себестоимости]]*100</f>
        <v>33.491188321132931</v>
      </c>
      <c r="K76">
        <f>(Merge2[[#This Row],[Товарооборот, руб]]-Merge2[[#This Row],[Потери, руб]])/Merge2[[#This Row],[Товарооборот, руб]]*100</f>
        <v>97.164397762297128</v>
      </c>
      <c r="L76">
        <f>Merge2[[#This Row],[Товарооборот, руб]]/Merge2[[#This Row],[Количество складов]]</f>
        <v>206398.74193548388</v>
      </c>
    </row>
    <row r="77" spans="1:12" x14ac:dyDescent="0.3">
      <c r="A77" s="16">
        <v>43951</v>
      </c>
      <c r="B77" t="s">
        <v>12</v>
      </c>
      <c r="C77">
        <v>8934</v>
      </c>
      <c r="D77">
        <v>716196</v>
      </c>
      <c r="E77">
        <v>663415.49699999997</v>
      </c>
      <c r="F77">
        <v>24274.438461538462</v>
      </c>
      <c r="G77">
        <v>10</v>
      </c>
      <c r="H77">
        <v>448</v>
      </c>
      <c r="I77">
        <v>376</v>
      </c>
      <c r="J77">
        <f>(Merge2[[#This Row],[Товарооборот, руб]]-Merge2[[#This Row],[Товарооборот в себестоимости]])/Merge2[[#This Row],[Товарооборот в себестоимости]]*100</f>
        <v>7.9558742957733521</v>
      </c>
      <c r="K77">
        <f>(Merge2[[#This Row],[Товарооборот, руб]]-Merge2[[#This Row],[Потери, руб]])/Merge2[[#This Row],[Товарооборот, руб]]*100</f>
        <v>96.610643111447374</v>
      </c>
      <c r="L77">
        <f>Merge2[[#This Row],[Товарооборот, руб]]/Merge2[[#This Row],[Количество складов]]</f>
        <v>71619.600000000006</v>
      </c>
    </row>
    <row r="78" spans="1:12" x14ac:dyDescent="0.3">
      <c r="A78" s="16">
        <v>43972</v>
      </c>
      <c r="B78" t="s">
        <v>11</v>
      </c>
      <c r="C78">
        <v>79485</v>
      </c>
      <c r="D78">
        <v>6633847.5</v>
      </c>
      <c r="E78">
        <v>5212858.58</v>
      </c>
      <c r="F78">
        <v>120955.33846153846</v>
      </c>
      <c r="G78">
        <v>31</v>
      </c>
      <c r="H78">
        <v>5207</v>
      </c>
      <c r="I78">
        <v>4868</v>
      </c>
      <c r="J78">
        <f>(Merge2[[#This Row],[Товарооборот, руб]]-Merge2[[#This Row],[Товарооборот в себестоимости]])/Merge2[[#This Row],[Товарооборот в себестоимости]]*100</f>
        <v>27.2593030904744</v>
      </c>
      <c r="K78">
        <f>(Merge2[[#This Row],[Товарооборот, руб]]-Merge2[[#This Row],[Потери, руб]])/Merge2[[#This Row],[Товарооборот, руб]]*100</f>
        <v>98.17669401562911</v>
      </c>
      <c r="L78">
        <f>Merge2[[#This Row],[Товарооборот, руб]]/Merge2[[#This Row],[Количество складов]]</f>
        <v>213995.0806451613</v>
      </c>
    </row>
    <row r="79" spans="1:12" x14ac:dyDescent="0.3">
      <c r="A79" s="16">
        <v>43952</v>
      </c>
      <c r="B79" t="s">
        <v>16</v>
      </c>
      <c r="C79">
        <v>82228.5</v>
      </c>
      <c r="D79">
        <v>7032225</v>
      </c>
      <c r="E79">
        <v>5546127.1919999998</v>
      </c>
      <c r="F79">
        <v>196859.98644615384</v>
      </c>
      <c r="G79">
        <v>36</v>
      </c>
      <c r="H79">
        <v>5457</v>
      </c>
      <c r="I79">
        <v>4916</v>
      </c>
      <c r="J79">
        <f>(Merge2[[#This Row],[Товарооборот, руб]]-Merge2[[#This Row],[Товарооборот в себестоимости]])/Merge2[[#This Row],[Товарооборот в себестоимости]]*100</f>
        <v>26.795234882885826</v>
      </c>
      <c r="K79">
        <f>(Merge2[[#This Row],[Товарооборот, руб]]-Merge2[[#This Row],[Потери, руб]])/Merge2[[#This Row],[Товарооборот, руб]]*100</f>
        <v>97.200601709328794</v>
      </c>
      <c r="L79">
        <f>Merge2[[#This Row],[Товарооборот, руб]]/Merge2[[#This Row],[Количество складов]]</f>
        <v>195339.58333333334</v>
      </c>
    </row>
    <row r="80" spans="1:12" x14ac:dyDescent="0.3">
      <c r="A80" s="16">
        <v>43971</v>
      </c>
      <c r="B80" t="s">
        <v>11</v>
      </c>
      <c r="C80">
        <v>93313.5</v>
      </c>
      <c r="D80">
        <v>7247575.5</v>
      </c>
      <c r="E80">
        <v>5922822.6779999994</v>
      </c>
      <c r="F80">
        <v>714758.2</v>
      </c>
      <c r="G80">
        <v>31</v>
      </c>
      <c r="H80">
        <v>5698</v>
      </c>
      <c r="I80">
        <v>5258</v>
      </c>
      <c r="J80">
        <f>(Merge2[[#This Row],[Товарооборот, руб]]-Merge2[[#This Row],[Товарооборот в себестоимости]])/Merge2[[#This Row],[Товарооборот в себестоимости]]*100</f>
        <v>22.366916823640903</v>
      </c>
      <c r="K80">
        <f>(Merge2[[#This Row],[Товарооборот, руб]]-Merge2[[#This Row],[Потери, руб]])/Merge2[[#This Row],[Товарооборот, руб]]*100</f>
        <v>90.137968207437098</v>
      </c>
      <c r="L80">
        <f>Merge2[[#This Row],[Товарооборот, руб]]/Merge2[[#This Row],[Количество складов]]</f>
        <v>233792.75806451612</v>
      </c>
    </row>
    <row r="81" spans="1:12" x14ac:dyDescent="0.3">
      <c r="A81" s="16">
        <v>43956</v>
      </c>
      <c r="B81" t="s">
        <v>11</v>
      </c>
      <c r="C81">
        <v>76585.5</v>
      </c>
      <c r="D81">
        <v>6921316.5</v>
      </c>
      <c r="E81">
        <v>5290094.2719999999</v>
      </c>
      <c r="F81">
        <v>386033.17544615385</v>
      </c>
      <c r="G81">
        <v>31</v>
      </c>
      <c r="H81">
        <v>5188</v>
      </c>
      <c r="I81">
        <v>4800</v>
      </c>
      <c r="J81">
        <f>(Merge2[[#This Row],[Товарооборот, руб]]-Merge2[[#This Row],[Товарооборот в себестоимости]])/Merge2[[#This Row],[Товарооборот в себестоимости]]*100</f>
        <v>30.835409429921029</v>
      </c>
      <c r="K81">
        <f>(Merge2[[#This Row],[Товарооборот, руб]]-Merge2[[#This Row],[Потери, руб]])/Merge2[[#This Row],[Товарооборот, руб]]*100</f>
        <v>94.422546990212723</v>
      </c>
      <c r="L81">
        <f>Merge2[[#This Row],[Товарооборот, руб]]/Merge2[[#This Row],[Количество складов]]</f>
        <v>223268.27419354839</v>
      </c>
    </row>
    <row r="82" spans="1:12" x14ac:dyDescent="0.3">
      <c r="A82" s="16">
        <v>43952</v>
      </c>
      <c r="B82" t="s">
        <v>17</v>
      </c>
      <c r="C82">
        <v>46620</v>
      </c>
      <c r="D82">
        <v>4293241.5</v>
      </c>
      <c r="E82">
        <v>3389723.9589999998</v>
      </c>
      <c r="F82">
        <v>329717.03827692306</v>
      </c>
      <c r="G82">
        <v>20</v>
      </c>
      <c r="H82">
        <v>2468</v>
      </c>
      <c r="I82">
        <v>2221</v>
      </c>
      <c r="J82">
        <f>(Merge2[[#This Row],[Товарооборот, руб]]-Merge2[[#This Row],[Товарооборот в себестоимости]])/Merge2[[#This Row],[Товарооборот в себестоимости]]*100</f>
        <v>26.65460526958503</v>
      </c>
      <c r="K82">
        <f>(Merge2[[#This Row],[Товарооборот, руб]]-Merge2[[#This Row],[Потери, руб]])/Merge2[[#This Row],[Товарооборот, руб]]*100</f>
        <v>92.320091048292468</v>
      </c>
      <c r="L82">
        <f>Merge2[[#This Row],[Товарооборот, руб]]/Merge2[[#This Row],[Количество складов]]</f>
        <v>214662.07500000001</v>
      </c>
    </row>
    <row r="83" spans="1:12" x14ac:dyDescent="0.3">
      <c r="A83" s="16">
        <v>43964</v>
      </c>
      <c r="B83" t="s">
        <v>11</v>
      </c>
      <c r="C83">
        <v>78846</v>
      </c>
      <c r="D83">
        <v>6993952.5</v>
      </c>
      <c r="E83">
        <v>5288518.7799999993</v>
      </c>
      <c r="F83">
        <v>227969.01538461537</v>
      </c>
      <c r="G83">
        <v>31</v>
      </c>
      <c r="H83">
        <v>5251</v>
      </c>
      <c r="I83">
        <v>4853</v>
      </c>
      <c r="J83">
        <f>(Merge2[[#This Row],[Товарооборот, руб]]-Merge2[[#This Row],[Товарооборот в себестоимости]])/Merge2[[#This Row],[Товарооборот в себестоимости]]*100</f>
        <v>32.24785220484744</v>
      </c>
      <c r="K83">
        <f>(Merge2[[#This Row],[Товарооборот, руб]]-Merge2[[#This Row],[Потери, руб]])/Merge2[[#This Row],[Товарооборот, руб]]*100</f>
        <v>96.740483791037818</v>
      </c>
      <c r="L83">
        <f>Merge2[[#This Row],[Товарооборот, руб]]/Merge2[[#This Row],[Количество складов]]</f>
        <v>225611.37096774194</v>
      </c>
    </row>
    <row r="84" spans="1:12" x14ac:dyDescent="0.3">
      <c r="A84" s="16">
        <v>43952</v>
      </c>
      <c r="B84" t="s">
        <v>20</v>
      </c>
      <c r="C84">
        <v>35190</v>
      </c>
      <c r="D84">
        <v>3168510</v>
      </c>
      <c r="E84">
        <v>2533138.7200000002</v>
      </c>
      <c r="F84">
        <v>102615.49999999999</v>
      </c>
      <c r="G84">
        <v>19</v>
      </c>
      <c r="H84">
        <v>1987</v>
      </c>
      <c r="I84">
        <v>1791</v>
      </c>
      <c r="J84">
        <f>(Merge2[[#This Row],[Товарооборот, руб]]-Merge2[[#This Row],[Товарооборот в себестоимости]])/Merge2[[#This Row],[Товарооборот в себестоимости]]*100</f>
        <v>25.082372117386438</v>
      </c>
      <c r="K84">
        <f>(Merge2[[#This Row],[Товарооборот, руб]]-Merge2[[#This Row],[Потери, руб]])/Merge2[[#This Row],[Товарооборот, руб]]*100</f>
        <v>96.761395734903786</v>
      </c>
      <c r="L84">
        <f>Merge2[[#This Row],[Товарооборот, руб]]/Merge2[[#This Row],[Количество складов]]</f>
        <v>166763.68421052632</v>
      </c>
    </row>
    <row r="85" spans="1:12" x14ac:dyDescent="0.3">
      <c r="A85" s="16">
        <v>43954</v>
      </c>
      <c r="B85" t="s">
        <v>11</v>
      </c>
      <c r="C85">
        <v>77263.5</v>
      </c>
      <c r="D85">
        <v>7013670</v>
      </c>
      <c r="E85">
        <v>5282661.8549999995</v>
      </c>
      <c r="F85">
        <v>161473.07692307691</v>
      </c>
      <c r="G85">
        <v>31</v>
      </c>
      <c r="H85">
        <v>5155</v>
      </c>
      <c r="I85">
        <v>4762</v>
      </c>
      <c r="J85">
        <f>(Merge2[[#This Row],[Товарооборот, руб]]-Merge2[[#This Row],[Товарооборот в себестоимости]])/Merge2[[#This Row],[Товарооборот в себестоимости]]*100</f>
        <v>32.767725675297847</v>
      </c>
      <c r="K85">
        <f>(Merge2[[#This Row],[Товарооборот, руб]]-Merge2[[#This Row],[Потери, руб]])/Merge2[[#This Row],[Товарооборот, руб]]*100</f>
        <v>97.697737747526233</v>
      </c>
      <c r="L85">
        <f>Merge2[[#This Row],[Товарооборот, руб]]/Merge2[[#This Row],[Количество складов]]</f>
        <v>226247.4193548387</v>
      </c>
    </row>
    <row r="86" spans="1:12" x14ac:dyDescent="0.3">
      <c r="A86" s="16">
        <v>43952</v>
      </c>
      <c r="B86" t="s">
        <v>22</v>
      </c>
      <c r="C86">
        <v>226540.5</v>
      </c>
      <c r="D86">
        <v>23953536</v>
      </c>
      <c r="E86">
        <v>17342946.796999998</v>
      </c>
      <c r="F86">
        <v>380499.56092307693</v>
      </c>
      <c r="G86">
        <v>54</v>
      </c>
      <c r="H86">
        <v>14205</v>
      </c>
      <c r="I86">
        <v>13026</v>
      </c>
      <c r="J86">
        <f>(Merge2[[#This Row],[Товарооборот, руб]]-Merge2[[#This Row],[Товарооборот в себестоимости]])/Merge2[[#This Row],[Товарооборот в себестоимости]]*100</f>
        <v>38.11687414127055</v>
      </c>
      <c r="K86">
        <f>(Merge2[[#This Row],[Товарооборот, руб]]-Merge2[[#This Row],[Потери, руб]])/Merge2[[#This Row],[Товарооборот, руб]]*100</f>
        <v>98.411509845882136</v>
      </c>
      <c r="L86">
        <f>Merge2[[#This Row],[Товарооборот, руб]]/Merge2[[#This Row],[Количество складов]]</f>
        <v>443584</v>
      </c>
    </row>
    <row r="87" spans="1:12" x14ac:dyDescent="0.3">
      <c r="A87" s="16">
        <v>43957</v>
      </c>
      <c r="B87" t="s">
        <v>11</v>
      </c>
      <c r="C87">
        <v>68994</v>
      </c>
      <c r="D87">
        <v>6168657</v>
      </c>
      <c r="E87">
        <v>4695811.3490000004</v>
      </c>
      <c r="F87">
        <v>157384.1788307692</v>
      </c>
      <c r="G87">
        <v>31</v>
      </c>
      <c r="H87">
        <v>4709</v>
      </c>
      <c r="I87">
        <v>4348</v>
      </c>
      <c r="J87">
        <f>(Merge2[[#This Row],[Товарооборот, руб]]-Merge2[[#This Row],[Товарооборот в себестоимости]])/Merge2[[#This Row],[Товарооборот в себестоимости]]*100</f>
        <v>31.365094155957745</v>
      </c>
      <c r="K87">
        <f>(Merge2[[#This Row],[Товарооборот, руб]]-Merge2[[#This Row],[Потери, руб]])/Merge2[[#This Row],[Товарооборот, руб]]*100</f>
        <v>97.448647593296741</v>
      </c>
      <c r="L87">
        <f>Merge2[[#This Row],[Товарооборот, руб]]/Merge2[[#This Row],[Количество складов]]</f>
        <v>198988.93548387097</v>
      </c>
    </row>
    <row r="88" spans="1:12" x14ac:dyDescent="0.3">
      <c r="A88" s="16">
        <v>43952</v>
      </c>
      <c r="B88" t="s">
        <v>21</v>
      </c>
      <c r="C88">
        <v>239409</v>
      </c>
      <c r="D88">
        <v>25413351</v>
      </c>
      <c r="E88">
        <v>18463277.771000002</v>
      </c>
      <c r="F88">
        <v>369443.39999999997</v>
      </c>
      <c r="G88">
        <v>59</v>
      </c>
      <c r="H88">
        <v>15222</v>
      </c>
      <c r="I88">
        <v>13873</v>
      </c>
      <c r="J88">
        <f>(Merge2[[#This Row],[Товарооборот, руб]]-Merge2[[#This Row],[Товарооборот в себестоимости]])/Merge2[[#This Row],[Товарооборот в себестоимости]]*100</f>
        <v>37.642683575482877</v>
      </c>
      <c r="K88">
        <f>(Merge2[[#This Row],[Товарооборот, руб]]-Merge2[[#This Row],[Потери, руб]])/Merge2[[#This Row],[Товарооборот, руб]]*100</f>
        <v>98.546262553096611</v>
      </c>
      <c r="L88">
        <f>Merge2[[#This Row],[Товарооборот, руб]]/Merge2[[#This Row],[Количество складов]]</f>
        <v>430734.76271186443</v>
      </c>
    </row>
    <row r="89" spans="1:12" x14ac:dyDescent="0.3">
      <c r="A89" s="16">
        <v>43974</v>
      </c>
      <c r="B89" t="s">
        <v>11</v>
      </c>
      <c r="C89">
        <v>102889.5</v>
      </c>
      <c r="D89">
        <v>8089143</v>
      </c>
      <c r="E89">
        <v>6673236.3720000004</v>
      </c>
      <c r="F89">
        <v>127223.84583076923</v>
      </c>
      <c r="G89">
        <v>31</v>
      </c>
      <c r="H89">
        <v>6276</v>
      </c>
      <c r="I89">
        <v>5801</v>
      </c>
      <c r="J89">
        <f>(Merge2[[#This Row],[Товарооборот, руб]]-Merge2[[#This Row],[Товарооборот в себестоимости]])/Merge2[[#This Row],[Товарооборот в себестоимости]]*100</f>
        <v>21.217690324007595</v>
      </c>
      <c r="K89">
        <f>(Merge2[[#This Row],[Товарооборот, руб]]-Merge2[[#This Row],[Потери, руб]])/Merge2[[#This Row],[Товарооборот, руб]]*100</f>
        <v>98.427227138514311</v>
      </c>
      <c r="L89">
        <f>Merge2[[#This Row],[Товарооборот, руб]]/Merge2[[#This Row],[Количество складов]]</f>
        <v>260940.09677419355</v>
      </c>
    </row>
    <row r="90" spans="1:12" x14ac:dyDescent="0.3">
      <c r="A90" s="16">
        <v>43952</v>
      </c>
      <c r="B90" t="s">
        <v>13</v>
      </c>
      <c r="C90">
        <v>25792.5</v>
      </c>
      <c r="D90">
        <v>2374356</v>
      </c>
      <c r="E90">
        <v>1915101.034</v>
      </c>
      <c r="F90">
        <v>277477.31932307692</v>
      </c>
      <c r="G90">
        <v>19</v>
      </c>
      <c r="H90">
        <v>1497</v>
      </c>
      <c r="I90">
        <v>1291</v>
      </c>
      <c r="J90">
        <f>(Merge2[[#This Row],[Товарооборот, руб]]-Merge2[[#This Row],[Товарооборот в себестоимости]])/Merge2[[#This Row],[Товарооборот в себестоимости]]*100</f>
        <v>23.980717353630755</v>
      </c>
      <c r="K90">
        <f>(Merge2[[#This Row],[Товарооборот, руб]]-Merge2[[#This Row],[Потери, руб]])/Merge2[[#This Row],[Товарооборот, руб]]*100</f>
        <v>88.313575583312826</v>
      </c>
      <c r="L90">
        <f>Merge2[[#This Row],[Товарооборот, руб]]/Merge2[[#This Row],[Количество складов]]</f>
        <v>124966.10526315789</v>
      </c>
    </row>
    <row r="91" spans="1:12" x14ac:dyDescent="0.3">
      <c r="A91" s="16">
        <v>43976</v>
      </c>
      <c r="B91" t="s">
        <v>11</v>
      </c>
      <c r="C91">
        <v>76999.5</v>
      </c>
      <c r="D91">
        <v>6645603</v>
      </c>
      <c r="E91">
        <v>5032216.1889999993</v>
      </c>
      <c r="F91">
        <v>100883.95384615385</v>
      </c>
      <c r="G91">
        <v>31</v>
      </c>
      <c r="H91">
        <v>5210</v>
      </c>
      <c r="I91">
        <v>4841</v>
      </c>
      <c r="J91">
        <f>(Merge2[[#This Row],[Товарооборот, руб]]-Merge2[[#This Row],[Товарооборот в себестоимости]])/Merge2[[#This Row],[Товарооборот в себестоимости]]*100</f>
        <v>32.06115855131042</v>
      </c>
      <c r="K91">
        <f>(Merge2[[#This Row],[Товарооборот, руб]]-Merge2[[#This Row],[Потери, руб]])/Merge2[[#This Row],[Товарооборот, руб]]*100</f>
        <v>98.481944319482324</v>
      </c>
      <c r="L91">
        <f>Merge2[[#This Row],[Товарооборот, руб]]/Merge2[[#This Row],[Количество складов]]</f>
        <v>214374.29032258064</v>
      </c>
    </row>
    <row r="92" spans="1:12" x14ac:dyDescent="0.3">
      <c r="A92" s="16">
        <v>43952</v>
      </c>
      <c r="B92" t="s">
        <v>23</v>
      </c>
      <c r="C92">
        <v>13644</v>
      </c>
      <c r="D92">
        <v>1134444</v>
      </c>
      <c r="E92">
        <v>971710.87099999993</v>
      </c>
      <c r="F92">
        <v>291527.8831384615</v>
      </c>
      <c r="G92">
        <v>15</v>
      </c>
      <c r="H92">
        <v>721</v>
      </c>
      <c r="I92">
        <v>625</v>
      </c>
      <c r="J92">
        <f>(Merge2[[#This Row],[Товарооборот, руб]]-Merge2[[#This Row],[Товарооборот в себестоимости]])/Merge2[[#This Row],[Товарооборот в себестоимости]]*100</f>
        <v>16.747073008715994</v>
      </c>
      <c r="K92">
        <f>(Merge2[[#This Row],[Товарооборот, руб]]-Merge2[[#This Row],[Потери, руб]])/Merge2[[#This Row],[Товарооборот, руб]]*100</f>
        <v>74.302135395095618</v>
      </c>
      <c r="L92">
        <f>Merge2[[#This Row],[Товарооборот, руб]]/Merge2[[#This Row],[Количество складов]]</f>
        <v>75629.600000000006</v>
      </c>
    </row>
    <row r="93" spans="1:12" x14ac:dyDescent="0.3">
      <c r="A93" s="16">
        <v>43952</v>
      </c>
      <c r="B93" t="s">
        <v>18</v>
      </c>
      <c r="C93">
        <v>17113.5</v>
      </c>
      <c r="D93">
        <v>1465842</v>
      </c>
      <c r="E93">
        <v>1193019.642</v>
      </c>
      <c r="F93">
        <v>272484.63076923077</v>
      </c>
      <c r="G93">
        <v>15</v>
      </c>
      <c r="H93">
        <v>996</v>
      </c>
      <c r="I93">
        <v>888</v>
      </c>
      <c r="J93">
        <f>(Merge2[[#This Row],[Товарооборот, руб]]-Merge2[[#This Row],[Товарооборот в себестоимости]])/Merge2[[#This Row],[Товарооборот в себестоимости]]*100</f>
        <v>22.868220136144245</v>
      </c>
      <c r="K93">
        <f>(Merge2[[#This Row],[Товарооборот, руб]]-Merge2[[#This Row],[Потери, руб]])/Merge2[[#This Row],[Товарооборот, руб]]*100</f>
        <v>81.411050388157065</v>
      </c>
      <c r="L93">
        <f>Merge2[[#This Row],[Товарооборот, руб]]/Merge2[[#This Row],[Количество складов]]</f>
        <v>97722.8</v>
      </c>
    </row>
    <row r="94" spans="1:12" x14ac:dyDescent="0.3">
      <c r="A94" s="16">
        <v>43961</v>
      </c>
      <c r="B94" t="s">
        <v>11</v>
      </c>
      <c r="C94">
        <v>84132</v>
      </c>
      <c r="D94">
        <v>7483194</v>
      </c>
      <c r="E94">
        <v>5637882.125</v>
      </c>
      <c r="F94">
        <v>126673.26923076922</v>
      </c>
      <c r="G94">
        <v>31</v>
      </c>
      <c r="H94">
        <v>5495</v>
      </c>
      <c r="I94">
        <v>5093</v>
      </c>
      <c r="J94">
        <f>(Merge2[[#This Row],[Товарооборот, руб]]-Merge2[[#This Row],[Товарооборот в себестоимости]])/Merge2[[#This Row],[Товарооборот в себестоимости]]*100</f>
        <v>32.730586310369162</v>
      </c>
      <c r="K94">
        <f>(Merge2[[#This Row],[Товарооборот, руб]]-Merge2[[#This Row],[Потери, руб]])/Merge2[[#This Row],[Товарооборот, руб]]*100</f>
        <v>98.307229917722722</v>
      </c>
      <c r="L94">
        <f>Merge2[[#This Row],[Товарооборот, руб]]/Merge2[[#This Row],[Количество складов]]</f>
        <v>241393.35483870967</v>
      </c>
    </row>
    <row r="95" spans="1:12" x14ac:dyDescent="0.3">
      <c r="A95" s="16">
        <v>43952</v>
      </c>
      <c r="B95" t="s">
        <v>19</v>
      </c>
      <c r="C95">
        <v>5446.5</v>
      </c>
      <c r="D95">
        <v>505572</v>
      </c>
      <c r="E95">
        <v>422390.908</v>
      </c>
      <c r="F95">
        <v>42729.218369230766</v>
      </c>
      <c r="G95">
        <v>15</v>
      </c>
      <c r="H95">
        <v>294</v>
      </c>
      <c r="I95">
        <v>225</v>
      </c>
      <c r="J95">
        <f>(Merge2[[#This Row],[Товарооборот, руб]]-Merge2[[#This Row],[Товарооборот в себестоимости]])/Merge2[[#This Row],[Товарооборот в себестоимости]]*100</f>
        <v>19.692917253796573</v>
      </c>
      <c r="K95">
        <f>(Merge2[[#This Row],[Товарооборот, руб]]-Merge2[[#This Row],[Потери, руб]])/Merge2[[#This Row],[Товарооборот, руб]]*100</f>
        <v>91.548341607282296</v>
      </c>
      <c r="L95">
        <f>Merge2[[#This Row],[Товарооборот, руб]]/Merge2[[#This Row],[Количество складов]]</f>
        <v>33704.800000000003</v>
      </c>
    </row>
    <row r="96" spans="1:12" x14ac:dyDescent="0.3">
      <c r="A96" s="16">
        <v>43959</v>
      </c>
      <c r="B96" t="s">
        <v>11</v>
      </c>
      <c r="C96">
        <v>69544.5</v>
      </c>
      <c r="D96">
        <v>6293776.5</v>
      </c>
      <c r="E96">
        <v>4773839.9380000001</v>
      </c>
      <c r="F96">
        <v>201777.4038153846</v>
      </c>
      <c r="G96">
        <v>31</v>
      </c>
      <c r="H96">
        <v>4635</v>
      </c>
      <c r="I96">
        <v>4266</v>
      </c>
      <c r="J96">
        <f>(Merge2[[#This Row],[Товарооборот, руб]]-Merge2[[#This Row],[Товарооборот в себестоимости]])/Merge2[[#This Row],[Товарооборот в себестоимости]]*100</f>
        <v>31.838867279592481</v>
      </c>
      <c r="K96">
        <f>(Merge2[[#This Row],[Товарооборот, руб]]-Merge2[[#This Row],[Потери, руб]])/Merge2[[#This Row],[Товарооборот, руб]]*100</f>
        <v>96.794017013229109</v>
      </c>
      <c r="L96">
        <f>Merge2[[#This Row],[Товарооборот, руб]]/Merge2[[#This Row],[Количество складов]]</f>
        <v>203025.04838709679</v>
      </c>
    </row>
    <row r="97" spans="1:12" x14ac:dyDescent="0.3">
      <c r="A97" s="16">
        <v>43952</v>
      </c>
      <c r="B97" t="s">
        <v>15</v>
      </c>
      <c r="C97">
        <v>372504</v>
      </c>
      <c r="D97">
        <v>40077193.5</v>
      </c>
      <c r="E97">
        <v>29141359.438000001</v>
      </c>
      <c r="F97">
        <v>848425.41843846149</v>
      </c>
      <c r="G97">
        <v>125</v>
      </c>
      <c r="H97">
        <v>20602</v>
      </c>
      <c r="I97">
        <v>18845</v>
      </c>
      <c r="J97">
        <f>(Merge2[[#This Row],[Товарооборот, руб]]-Merge2[[#This Row],[Товарооборот в себестоимости]])/Merge2[[#This Row],[Товарооборот в себестоимости]]*100</f>
        <v>37.526849374568968</v>
      </c>
      <c r="K97">
        <f>(Merge2[[#This Row],[Товарооборот, руб]]-Merge2[[#This Row],[Потери, руб]])/Merge2[[#This Row],[Товарооборот, руб]]*100</f>
        <v>97.883021877670984</v>
      </c>
      <c r="L97">
        <f>Merge2[[#This Row],[Товарооборот, руб]]/Merge2[[#This Row],[Количество складов]]</f>
        <v>320617.54800000001</v>
      </c>
    </row>
    <row r="98" spans="1:12" x14ac:dyDescent="0.3">
      <c r="A98" s="16">
        <v>43958</v>
      </c>
      <c r="B98" t="s">
        <v>11</v>
      </c>
      <c r="C98">
        <v>73204.5</v>
      </c>
      <c r="D98">
        <v>6591883.5</v>
      </c>
      <c r="E98">
        <v>5001227.6710000001</v>
      </c>
      <c r="F98">
        <v>184167.76355384616</v>
      </c>
      <c r="G98">
        <v>31</v>
      </c>
      <c r="H98">
        <v>4903</v>
      </c>
      <c r="I98">
        <v>4527</v>
      </c>
      <c r="J98">
        <f>(Merge2[[#This Row],[Товарооборот, руб]]-Merge2[[#This Row],[Товарооборот в себестоимости]])/Merge2[[#This Row],[Товарооборот в себестоимости]]*100</f>
        <v>31.805307289318961</v>
      </c>
      <c r="K98">
        <f>(Merge2[[#This Row],[Товарооборот, руб]]-Merge2[[#This Row],[Потери, руб]])/Merge2[[#This Row],[Товарооборот, руб]]*100</f>
        <v>97.206143531604482</v>
      </c>
      <c r="L98">
        <f>Merge2[[#This Row],[Товарооборот, руб]]/Merge2[[#This Row],[Количество складов]]</f>
        <v>212641.40322580645</v>
      </c>
    </row>
    <row r="99" spans="1:12" x14ac:dyDescent="0.3">
      <c r="A99" s="16">
        <v>43952</v>
      </c>
      <c r="B99" t="s">
        <v>14</v>
      </c>
      <c r="C99">
        <v>296149.5</v>
      </c>
      <c r="D99">
        <v>31053316.5</v>
      </c>
      <c r="E99">
        <v>22737807.546999998</v>
      </c>
      <c r="F99">
        <v>896375.16923076916</v>
      </c>
      <c r="G99">
        <v>129</v>
      </c>
      <c r="H99">
        <v>17002</v>
      </c>
      <c r="I99">
        <v>15570</v>
      </c>
      <c r="J99">
        <f>(Merge2[[#This Row],[Товарооборот, руб]]-Merge2[[#This Row],[Товарооборот в себестоимости]])/Merge2[[#This Row],[Товарооборот в себестоимости]]*100</f>
        <v>36.571287428708757</v>
      </c>
      <c r="K99">
        <f>(Merge2[[#This Row],[Товарооборот, руб]]-Merge2[[#This Row],[Потери, руб]])/Merge2[[#This Row],[Товарооборот, руб]]*100</f>
        <v>97.11343176748683</v>
      </c>
      <c r="L99">
        <f>Merge2[[#This Row],[Товарооборот, руб]]/Merge2[[#This Row],[Количество складов]]</f>
        <v>240723.38372093023</v>
      </c>
    </row>
    <row r="100" spans="1:12" x14ac:dyDescent="0.3">
      <c r="A100" s="16">
        <v>43975</v>
      </c>
      <c r="B100" t="s">
        <v>11</v>
      </c>
      <c r="C100">
        <v>76663.5</v>
      </c>
      <c r="D100">
        <v>6451032</v>
      </c>
      <c r="E100">
        <v>5048965.7960000001</v>
      </c>
      <c r="F100">
        <v>94608.146153846144</v>
      </c>
      <c r="G100">
        <v>31</v>
      </c>
      <c r="H100">
        <v>5035</v>
      </c>
      <c r="I100">
        <v>4683</v>
      </c>
      <c r="J100">
        <f>(Merge2[[#This Row],[Товарооборот, руб]]-Merge2[[#This Row],[Товарооборот в себестоимости]])/Merge2[[#This Row],[Товарооборот в себестоимости]]*100</f>
        <v>27.769374177792507</v>
      </c>
      <c r="K100">
        <f>(Merge2[[#This Row],[Товарооборот, руб]]-Merge2[[#This Row],[Потери, руб]])/Merge2[[#This Row],[Товарооборот, руб]]*100</f>
        <v>98.533441685704773</v>
      </c>
      <c r="L100">
        <f>Merge2[[#This Row],[Товарооборот, руб]]/Merge2[[#This Row],[Количество складов]]</f>
        <v>208097.80645161291</v>
      </c>
    </row>
    <row r="101" spans="1:12" x14ac:dyDescent="0.3">
      <c r="A101" s="16">
        <v>43952</v>
      </c>
      <c r="B101" t="s">
        <v>12</v>
      </c>
      <c r="C101">
        <v>11619</v>
      </c>
      <c r="D101">
        <v>891139.5</v>
      </c>
      <c r="E101">
        <v>829782.37600000005</v>
      </c>
      <c r="F101">
        <v>121759.66210769229</v>
      </c>
      <c r="G101">
        <v>10</v>
      </c>
      <c r="H101">
        <v>554</v>
      </c>
      <c r="I101">
        <v>472</v>
      </c>
      <c r="J101">
        <f>(Merge2[[#This Row],[Товарооборот, руб]]-Merge2[[#This Row],[Товарооборот в себестоимости]])/Merge2[[#This Row],[Товарооборот в себестоимости]]*100</f>
        <v>7.3943633625691705</v>
      </c>
      <c r="K101">
        <f>(Merge2[[#This Row],[Товарооборот, руб]]-Merge2[[#This Row],[Потери, руб]])/Merge2[[#This Row],[Товарооборот, руб]]*100</f>
        <v>86.336632804662756</v>
      </c>
      <c r="L101">
        <f>Merge2[[#This Row],[Товарооборот, руб]]/Merge2[[#This Row],[Количество складов]]</f>
        <v>89113.95</v>
      </c>
    </row>
    <row r="102" spans="1:12" x14ac:dyDescent="0.3">
      <c r="A102" s="16">
        <v>43967</v>
      </c>
      <c r="B102" t="s">
        <v>12</v>
      </c>
      <c r="C102">
        <v>14265</v>
      </c>
      <c r="D102">
        <v>1130506.5</v>
      </c>
      <c r="E102">
        <v>1024403.9859999999</v>
      </c>
      <c r="F102">
        <v>72626.813907692311</v>
      </c>
      <c r="G102">
        <v>10</v>
      </c>
      <c r="H102">
        <v>760</v>
      </c>
      <c r="I102">
        <v>672</v>
      </c>
      <c r="J102">
        <f>(Merge2[[#This Row],[Товарооборот, руб]]-Merge2[[#This Row],[Товарооборот в себестоимости]])/Merge2[[#This Row],[Товарооборот в себестоимости]]*100</f>
        <v>10.357487421959338</v>
      </c>
      <c r="K102">
        <f>(Merge2[[#This Row],[Товарооборот, руб]]-Merge2[[#This Row],[Потери, руб]])/Merge2[[#This Row],[Товарооборот, руб]]*100</f>
        <v>93.575727878814291</v>
      </c>
      <c r="L102">
        <f>Merge2[[#This Row],[Товарооборот, руб]]/Merge2[[#This Row],[Количество складов]]</f>
        <v>113050.65</v>
      </c>
    </row>
    <row r="103" spans="1:12" x14ac:dyDescent="0.3">
      <c r="A103" s="16">
        <v>43953</v>
      </c>
      <c r="B103" t="s">
        <v>16</v>
      </c>
      <c r="C103">
        <v>46216.5</v>
      </c>
      <c r="D103">
        <v>4118251.5</v>
      </c>
      <c r="E103">
        <v>3133704.9279999998</v>
      </c>
      <c r="F103">
        <v>179531.89196153847</v>
      </c>
      <c r="G103">
        <v>36</v>
      </c>
      <c r="H103">
        <v>3442</v>
      </c>
      <c r="I103">
        <v>3147</v>
      </c>
      <c r="J103">
        <f>(Merge2[[#This Row],[Товарооборот, руб]]-Merge2[[#This Row],[Товарооборот в себестоимости]])/Merge2[[#This Row],[Товарооборот в себестоимости]]*100</f>
        <v>31.417973121941628</v>
      </c>
      <c r="K103">
        <f>(Merge2[[#This Row],[Товарооборот, руб]]-Merge2[[#This Row],[Потери, руб]])/Merge2[[#This Row],[Товарооборот, руб]]*100</f>
        <v>95.640579698409908</v>
      </c>
      <c r="L103">
        <f>Merge2[[#This Row],[Товарооборот, руб]]/Merge2[[#This Row],[Количество складов]]</f>
        <v>114395.875</v>
      </c>
    </row>
    <row r="104" spans="1:12" x14ac:dyDescent="0.3">
      <c r="A104" s="16">
        <v>43970</v>
      </c>
      <c r="B104" t="s">
        <v>12</v>
      </c>
      <c r="C104">
        <v>11526</v>
      </c>
      <c r="D104">
        <v>938764.5</v>
      </c>
      <c r="E104">
        <v>820018.375</v>
      </c>
      <c r="F104">
        <v>77816.215384615381</v>
      </c>
      <c r="G104">
        <v>10</v>
      </c>
      <c r="H104">
        <v>649</v>
      </c>
      <c r="I104">
        <v>568</v>
      </c>
      <c r="J104">
        <f>(Merge2[[#This Row],[Товарооборот, руб]]-Merge2[[#This Row],[Товарооборот в себестоимости]])/Merge2[[#This Row],[Товарооборот в себестоимости]]*100</f>
        <v>14.480910260090207</v>
      </c>
      <c r="K104">
        <f>(Merge2[[#This Row],[Товарооборот, руб]]-Merge2[[#This Row],[Потери, руб]])/Merge2[[#This Row],[Товарооборот, руб]]*100</f>
        <v>91.710784186596811</v>
      </c>
      <c r="L104">
        <f>Merge2[[#This Row],[Товарооборот, руб]]/Merge2[[#This Row],[Количество складов]]</f>
        <v>93876.45</v>
      </c>
    </row>
    <row r="105" spans="1:12" x14ac:dyDescent="0.3">
      <c r="A105" s="16">
        <v>43968</v>
      </c>
      <c r="B105" t="s">
        <v>12</v>
      </c>
      <c r="C105">
        <v>10402.5</v>
      </c>
      <c r="D105">
        <v>843727.5</v>
      </c>
      <c r="E105">
        <v>729677.51899999997</v>
      </c>
      <c r="F105">
        <v>140731.96461538461</v>
      </c>
      <c r="G105">
        <v>10</v>
      </c>
      <c r="H105">
        <v>591</v>
      </c>
      <c r="I105">
        <v>513</v>
      </c>
      <c r="J105">
        <f>(Merge2[[#This Row],[Товарооборот, руб]]-Merge2[[#This Row],[Товарооборот в себестоимости]])/Merge2[[#This Row],[Товарооборот в себестоимости]]*100</f>
        <v>15.630189779767633</v>
      </c>
      <c r="K105">
        <f>(Merge2[[#This Row],[Товарооборот, руб]]-Merge2[[#This Row],[Потери, руб]])/Merge2[[#This Row],[Товарооборот, руб]]*100</f>
        <v>83.320211251217415</v>
      </c>
      <c r="L105">
        <f>Merge2[[#This Row],[Товарооборот, руб]]/Merge2[[#This Row],[Количество складов]]</f>
        <v>84372.75</v>
      </c>
    </row>
    <row r="106" spans="1:12" x14ac:dyDescent="0.3">
      <c r="A106" s="16">
        <v>43953</v>
      </c>
      <c r="B106" t="s">
        <v>17</v>
      </c>
      <c r="C106">
        <v>26428.5</v>
      </c>
      <c r="D106">
        <v>2470465.5</v>
      </c>
      <c r="E106">
        <v>1911613.1440000001</v>
      </c>
      <c r="F106">
        <v>187667.93086153845</v>
      </c>
      <c r="G106">
        <v>20</v>
      </c>
      <c r="H106">
        <v>1613</v>
      </c>
      <c r="I106">
        <v>1457</v>
      </c>
      <c r="J106">
        <f>(Merge2[[#This Row],[Товарооборот, руб]]-Merge2[[#This Row],[Товарооборот в себестоимости]])/Merge2[[#This Row],[Товарооборот в себестоимости]]*100</f>
        <v>29.234594758572129</v>
      </c>
      <c r="K106">
        <f>(Merge2[[#This Row],[Товарооборот, руб]]-Merge2[[#This Row],[Потери, руб]])/Merge2[[#This Row],[Товарооборот, руб]]*100</f>
        <v>92.403539702880352</v>
      </c>
      <c r="L106">
        <f>Merge2[[#This Row],[Товарооборот, руб]]/Merge2[[#This Row],[Количество складов]]</f>
        <v>123523.27499999999</v>
      </c>
    </row>
    <row r="107" spans="1:12" x14ac:dyDescent="0.3">
      <c r="A107" s="16">
        <v>43960</v>
      </c>
      <c r="B107" t="s">
        <v>12</v>
      </c>
      <c r="C107">
        <v>13216.5</v>
      </c>
      <c r="D107">
        <v>1046400</v>
      </c>
      <c r="E107">
        <v>937716.15799999994</v>
      </c>
      <c r="F107">
        <v>61387.776923076919</v>
      </c>
      <c r="G107">
        <v>10</v>
      </c>
      <c r="H107">
        <v>644</v>
      </c>
      <c r="I107">
        <v>559</v>
      </c>
      <c r="J107">
        <f>(Merge2[[#This Row],[Товарооборот, руб]]-Merge2[[#This Row],[Товарооборот в себестоимости]])/Merge2[[#This Row],[Товарооборот в себестоимости]]*100</f>
        <v>11.590270794928552</v>
      </c>
      <c r="K107">
        <f>(Merge2[[#This Row],[Товарооборот, руб]]-Merge2[[#This Row],[Потери, руб]])/Merge2[[#This Row],[Товарооборот, руб]]*100</f>
        <v>94.133431104446004</v>
      </c>
      <c r="L107">
        <f>Merge2[[#This Row],[Товарооборот, руб]]/Merge2[[#This Row],[Количество складов]]</f>
        <v>104640</v>
      </c>
    </row>
    <row r="108" spans="1:12" x14ac:dyDescent="0.3">
      <c r="A108" s="16">
        <v>43955</v>
      </c>
      <c r="B108" t="s">
        <v>12</v>
      </c>
      <c r="C108">
        <v>9130.5</v>
      </c>
      <c r="D108">
        <v>728890.5</v>
      </c>
      <c r="E108">
        <v>644150.51899999997</v>
      </c>
      <c r="F108">
        <v>98026.490369230756</v>
      </c>
      <c r="G108">
        <v>10</v>
      </c>
      <c r="H108">
        <v>462</v>
      </c>
      <c r="I108">
        <v>396</v>
      </c>
      <c r="J108">
        <f>(Merge2[[#This Row],[Товарооборот, руб]]-Merge2[[#This Row],[Товарооборот в себестоимости]])/Merge2[[#This Row],[Товарооборот в себестоимости]]*100</f>
        <v>13.155307416588455</v>
      </c>
      <c r="K108">
        <f>(Merge2[[#This Row],[Товарооборот, руб]]-Merge2[[#This Row],[Потери, руб]])/Merge2[[#This Row],[Товарооборот, руб]]*100</f>
        <v>86.551273425949333</v>
      </c>
      <c r="L108">
        <f>Merge2[[#This Row],[Товарооборот, руб]]/Merge2[[#This Row],[Количество складов]]</f>
        <v>72889.05</v>
      </c>
    </row>
    <row r="109" spans="1:12" x14ac:dyDescent="0.3">
      <c r="A109" s="16">
        <v>43953</v>
      </c>
      <c r="B109" t="s">
        <v>20</v>
      </c>
      <c r="C109">
        <v>18427.5</v>
      </c>
      <c r="D109">
        <v>1682851.5</v>
      </c>
      <c r="E109">
        <v>1337535.2989999999</v>
      </c>
      <c r="F109">
        <v>121636.08074615385</v>
      </c>
      <c r="G109">
        <v>19</v>
      </c>
      <c r="H109">
        <v>1206</v>
      </c>
      <c r="I109">
        <v>1080</v>
      </c>
      <c r="J109">
        <f>(Merge2[[#This Row],[Товарооборот, руб]]-Merge2[[#This Row],[Товарооборот в себестоимости]])/Merge2[[#This Row],[Товарооборот в себестоимости]]*100</f>
        <v>25.817352353853661</v>
      </c>
      <c r="K109">
        <f>(Merge2[[#This Row],[Товарооборот, руб]]-Merge2[[#This Row],[Потери, руб]])/Merge2[[#This Row],[Товарооборот, руб]]*100</f>
        <v>92.77202529479554</v>
      </c>
      <c r="L109">
        <f>Merge2[[#This Row],[Товарооборот, руб]]/Merge2[[#This Row],[Количество складов]]</f>
        <v>88571.131578947374</v>
      </c>
    </row>
    <row r="110" spans="1:12" x14ac:dyDescent="0.3">
      <c r="A110" s="16">
        <v>43953</v>
      </c>
      <c r="B110" t="s">
        <v>22</v>
      </c>
      <c r="C110">
        <v>176397</v>
      </c>
      <c r="D110">
        <v>18625921.5</v>
      </c>
      <c r="E110">
        <v>13628439.163999999</v>
      </c>
      <c r="F110">
        <v>370802.93846153846</v>
      </c>
      <c r="G110">
        <v>54</v>
      </c>
      <c r="H110">
        <v>11622</v>
      </c>
      <c r="I110">
        <v>10754</v>
      </c>
      <c r="J110">
        <f>(Merge2[[#This Row],[Товарооборот, руб]]-Merge2[[#This Row],[Товарооборот в себестоимости]])/Merge2[[#This Row],[Товарооборот в себестоимости]]*100</f>
        <v>36.669513477383575</v>
      </c>
      <c r="K110">
        <f>(Merge2[[#This Row],[Товарооборот, руб]]-Merge2[[#This Row],[Потери, руб]])/Merge2[[#This Row],[Товарооборот, руб]]*100</f>
        <v>98.009210237133559</v>
      </c>
      <c r="L110">
        <f>Merge2[[#This Row],[Товарооборот, руб]]/Merge2[[#This Row],[Количество складов]]</f>
        <v>344924.47222222225</v>
      </c>
    </row>
    <row r="111" spans="1:12" x14ac:dyDescent="0.3">
      <c r="A111" s="16">
        <v>43953</v>
      </c>
      <c r="B111" t="s">
        <v>12</v>
      </c>
      <c r="C111">
        <v>7866</v>
      </c>
      <c r="D111">
        <v>617881.5</v>
      </c>
      <c r="E111">
        <v>575518.06799999997</v>
      </c>
      <c r="F111">
        <v>119723.42363076922</v>
      </c>
      <c r="G111">
        <v>10</v>
      </c>
      <c r="H111">
        <v>416</v>
      </c>
      <c r="I111">
        <v>341</v>
      </c>
      <c r="J111">
        <f>(Merge2[[#This Row],[Товарооборот, руб]]-Merge2[[#This Row],[Товарооборот в себестоимости]])/Merge2[[#This Row],[Товарооборот в себестоимости]]*100</f>
        <v>7.3609212908325281</v>
      </c>
      <c r="K111">
        <f>(Merge2[[#This Row],[Товарооборот, руб]]-Merge2[[#This Row],[Потери, руб]])/Merge2[[#This Row],[Товарооборот, руб]]*100</f>
        <v>80.623562344758781</v>
      </c>
      <c r="L111">
        <f>Merge2[[#This Row],[Товарооборот, руб]]/Merge2[[#This Row],[Количество складов]]</f>
        <v>61788.15</v>
      </c>
    </row>
    <row r="112" spans="1:12" x14ac:dyDescent="0.3">
      <c r="A112" s="16">
        <v>43953</v>
      </c>
      <c r="B112" t="s">
        <v>21</v>
      </c>
      <c r="C112">
        <v>185979</v>
      </c>
      <c r="D112">
        <v>19625364</v>
      </c>
      <c r="E112">
        <v>14386025.838000001</v>
      </c>
      <c r="F112">
        <v>361439.69230769225</v>
      </c>
      <c r="G112">
        <v>59</v>
      </c>
      <c r="H112">
        <v>12429</v>
      </c>
      <c r="I112">
        <v>11477</v>
      </c>
      <c r="J112">
        <f>(Merge2[[#This Row],[Товарооборот, руб]]-Merge2[[#This Row],[Товарооборот в себестоимости]])/Merge2[[#This Row],[Товарооборот в себестоимости]]*100</f>
        <v>36.419635422595562</v>
      </c>
      <c r="K112">
        <f>(Merge2[[#This Row],[Товарооборот, руб]]-Merge2[[#This Row],[Потери, руб]])/Merge2[[#This Row],[Товарооборот, руб]]*100</f>
        <v>98.158303243151607</v>
      </c>
      <c r="L112">
        <f>Merge2[[#This Row],[Товарооборот, руб]]/Merge2[[#This Row],[Количество складов]]</f>
        <v>332633.28813559323</v>
      </c>
    </row>
    <row r="113" spans="1:12" x14ac:dyDescent="0.3">
      <c r="A113" s="16">
        <v>43977</v>
      </c>
      <c r="B113" t="s">
        <v>12</v>
      </c>
      <c r="C113">
        <v>11835</v>
      </c>
      <c r="D113">
        <v>983109</v>
      </c>
      <c r="E113">
        <v>825345.05300000007</v>
      </c>
      <c r="F113">
        <v>109486.33076923077</v>
      </c>
      <c r="G113">
        <v>10</v>
      </c>
      <c r="H113">
        <v>692</v>
      </c>
      <c r="I113">
        <v>601</v>
      </c>
      <c r="J113">
        <f>(Merge2[[#This Row],[Товарооборот, руб]]-Merge2[[#This Row],[Товарооборот в себестоимости]])/Merge2[[#This Row],[Товарооборот в себестоимости]]*100</f>
        <v>19.114907931725362</v>
      </c>
      <c r="K113">
        <f>(Merge2[[#This Row],[Товарооборот, руб]]-Merge2[[#This Row],[Потери, руб]])/Merge2[[#This Row],[Товарооборот, руб]]*100</f>
        <v>88.863256183268518</v>
      </c>
      <c r="L113">
        <f>Merge2[[#This Row],[Товарооборот, руб]]/Merge2[[#This Row],[Количество складов]]</f>
        <v>98310.9</v>
      </c>
    </row>
    <row r="114" spans="1:12" x14ac:dyDescent="0.3">
      <c r="A114" s="16">
        <v>43953</v>
      </c>
      <c r="B114" t="s">
        <v>13</v>
      </c>
      <c r="C114">
        <v>19461</v>
      </c>
      <c r="D114">
        <v>1799230.5</v>
      </c>
      <c r="E114">
        <v>1457108.1479999998</v>
      </c>
      <c r="F114">
        <v>183829.81409230767</v>
      </c>
      <c r="G114">
        <v>19</v>
      </c>
      <c r="H114">
        <v>1217</v>
      </c>
      <c r="I114">
        <v>1048</v>
      </c>
      <c r="J114">
        <f>(Merge2[[#This Row],[Товарооборот, руб]]-Merge2[[#This Row],[Товарооборот в себестоимости]])/Merge2[[#This Row],[Товарооборот в себестоимости]]*100</f>
        <v>23.479544223919902</v>
      </c>
      <c r="K114">
        <f>(Merge2[[#This Row],[Товарооборот, руб]]-Merge2[[#This Row],[Потери, руб]])/Merge2[[#This Row],[Товарооборот, руб]]*100</f>
        <v>89.78286472509734</v>
      </c>
      <c r="L114">
        <f>Merge2[[#This Row],[Товарооборот, руб]]/Merge2[[#This Row],[Количество складов]]</f>
        <v>94696.34210526316</v>
      </c>
    </row>
    <row r="115" spans="1:12" x14ac:dyDescent="0.3">
      <c r="A115" s="16">
        <v>43953</v>
      </c>
      <c r="B115" t="s">
        <v>23</v>
      </c>
      <c r="C115">
        <v>10018.5</v>
      </c>
      <c r="D115">
        <v>816859.5</v>
      </c>
      <c r="E115">
        <v>697541.2969999999</v>
      </c>
      <c r="F115">
        <v>106508.82307692307</v>
      </c>
      <c r="G115">
        <v>15</v>
      </c>
      <c r="H115">
        <v>567</v>
      </c>
      <c r="I115">
        <v>493</v>
      </c>
      <c r="J115">
        <f>(Merge2[[#This Row],[Товарооборот, руб]]-Merge2[[#This Row],[Товарооборот в себестоимости]])/Merge2[[#This Row],[Товарооборот в себестоимости]]*100</f>
        <v>17.105539630867206</v>
      </c>
      <c r="K115">
        <f>(Merge2[[#This Row],[Товарооборот, руб]]-Merge2[[#This Row],[Потери, руб]])/Merge2[[#This Row],[Товарооборот, руб]]*100</f>
        <v>86.961182054328432</v>
      </c>
      <c r="L115">
        <f>Merge2[[#This Row],[Товарооборот, руб]]/Merge2[[#This Row],[Количество складов]]</f>
        <v>54457.3</v>
      </c>
    </row>
    <row r="116" spans="1:12" x14ac:dyDescent="0.3">
      <c r="A116" s="16">
        <v>43963</v>
      </c>
      <c r="B116" t="s">
        <v>12</v>
      </c>
      <c r="C116">
        <v>9328.5</v>
      </c>
      <c r="D116">
        <v>732964.5</v>
      </c>
      <c r="E116">
        <v>634517.67299999995</v>
      </c>
      <c r="F116">
        <v>136157.98361538461</v>
      </c>
      <c r="G116">
        <v>10</v>
      </c>
      <c r="H116">
        <v>526</v>
      </c>
      <c r="I116">
        <v>448</v>
      </c>
      <c r="J116">
        <f>(Merge2[[#This Row],[Товарооборот, руб]]-Merge2[[#This Row],[Товарооборот в себестоимости]])/Merge2[[#This Row],[Товарооборот в себестоимости]]*100</f>
        <v>15.515222221399034</v>
      </c>
      <c r="K116">
        <f>(Merge2[[#This Row],[Товарооборот, руб]]-Merge2[[#This Row],[Потери, руб]])/Merge2[[#This Row],[Товарооборот, руб]]*100</f>
        <v>81.423659179211995</v>
      </c>
      <c r="L116">
        <f>Merge2[[#This Row],[Товарооборот, руб]]/Merge2[[#This Row],[Количество складов]]</f>
        <v>73296.45</v>
      </c>
    </row>
    <row r="117" spans="1:12" x14ac:dyDescent="0.3">
      <c r="A117" s="16">
        <v>43953</v>
      </c>
      <c r="B117" t="s">
        <v>18</v>
      </c>
      <c r="C117">
        <v>12313.5</v>
      </c>
      <c r="D117">
        <v>1053220.5</v>
      </c>
      <c r="E117">
        <v>843395.10900000005</v>
      </c>
      <c r="F117">
        <v>137019.67692307691</v>
      </c>
      <c r="G117">
        <v>15</v>
      </c>
      <c r="H117">
        <v>751</v>
      </c>
      <c r="I117">
        <v>651</v>
      </c>
      <c r="J117">
        <f>(Merge2[[#This Row],[Товарооборот, руб]]-Merge2[[#This Row],[Товарооборот в себестоимости]])/Merge2[[#This Row],[Товарооборот в себестоимости]]*100</f>
        <v>24.87865874024175</v>
      </c>
      <c r="K117">
        <f>(Merge2[[#This Row],[Товарооборот, руб]]-Merge2[[#This Row],[Потери, руб]])/Merge2[[#This Row],[Товарооборот, руб]]*100</f>
        <v>86.990409233102</v>
      </c>
      <c r="L117">
        <f>Merge2[[#This Row],[Товарооборот, руб]]/Merge2[[#This Row],[Количество складов]]</f>
        <v>70214.7</v>
      </c>
    </row>
    <row r="118" spans="1:12" x14ac:dyDescent="0.3">
      <c r="A118" s="16">
        <v>43972</v>
      </c>
      <c r="B118" t="s">
        <v>12</v>
      </c>
      <c r="C118">
        <v>11250</v>
      </c>
      <c r="D118">
        <v>935523</v>
      </c>
      <c r="E118">
        <v>808524.505</v>
      </c>
      <c r="F118">
        <v>94344.953846153847</v>
      </c>
      <c r="G118">
        <v>10</v>
      </c>
      <c r="H118">
        <v>677</v>
      </c>
      <c r="I118">
        <v>591</v>
      </c>
      <c r="J118">
        <f>(Merge2[[#This Row],[Товарооборот, руб]]-Merge2[[#This Row],[Товарооборот в себестоимости]])/Merge2[[#This Row],[Товарооборот в себестоимости]]*100</f>
        <v>15.70743919505569</v>
      </c>
      <c r="K118">
        <f>(Merge2[[#This Row],[Товарооборот, руб]]-Merge2[[#This Row],[Потери, руб]])/Merge2[[#This Row],[Товарооборот, руб]]*100</f>
        <v>89.915271581120521</v>
      </c>
      <c r="L118">
        <f>Merge2[[#This Row],[Товарооборот, руб]]/Merge2[[#This Row],[Количество складов]]</f>
        <v>93552.3</v>
      </c>
    </row>
    <row r="119" spans="1:12" x14ac:dyDescent="0.3">
      <c r="A119" s="16">
        <v>43953</v>
      </c>
      <c r="B119" t="s">
        <v>19</v>
      </c>
      <c r="C119">
        <v>4624.5</v>
      </c>
      <c r="D119">
        <v>433243.5</v>
      </c>
      <c r="E119">
        <v>377401.46199999994</v>
      </c>
      <c r="F119">
        <v>65936.343369230759</v>
      </c>
      <c r="G119">
        <v>15</v>
      </c>
      <c r="H119">
        <v>274</v>
      </c>
      <c r="I119">
        <v>203</v>
      </c>
      <c r="J119">
        <f>(Merge2[[#This Row],[Товарооборот, руб]]-Merge2[[#This Row],[Товарооборот в себестоимости]])/Merge2[[#This Row],[Товарооборот в себестоимости]]*100</f>
        <v>14.796455134029149</v>
      </c>
      <c r="K119">
        <f>(Merge2[[#This Row],[Товарооборот, руб]]-Merge2[[#This Row],[Потери, руб]])/Merge2[[#This Row],[Товарооборот, руб]]*100</f>
        <v>84.780765696604618</v>
      </c>
      <c r="L119">
        <f>Merge2[[#This Row],[Товарооборот, руб]]/Merge2[[#This Row],[Количество складов]]</f>
        <v>28882.9</v>
      </c>
    </row>
    <row r="120" spans="1:12" x14ac:dyDescent="0.3">
      <c r="A120" s="16">
        <v>43971</v>
      </c>
      <c r="B120" t="s">
        <v>12</v>
      </c>
      <c r="C120">
        <v>13063.5</v>
      </c>
      <c r="D120">
        <v>1037247</v>
      </c>
      <c r="E120">
        <v>910480.6449999999</v>
      </c>
      <c r="F120">
        <v>64430.964123076919</v>
      </c>
      <c r="G120">
        <v>10</v>
      </c>
      <c r="H120">
        <v>745</v>
      </c>
      <c r="I120">
        <v>654</v>
      </c>
      <c r="J120">
        <f>(Merge2[[#This Row],[Товарооборот, руб]]-Merge2[[#This Row],[Товарооборот в себестоимости]])/Merge2[[#This Row],[Товарооборот в себестоимости]]*100</f>
        <v>13.923014804998971</v>
      </c>
      <c r="K120">
        <f>(Merge2[[#This Row],[Товарооборот, руб]]-Merge2[[#This Row],[Потери, руб]])/Merge2[[#This Row],[Товарооборот, руб]]*100</f>
        <v>93.788271826953761</v>
      </c>
      <c r="L120">
        <f>Merge2[[#This Row],[Товарооборот, руб]]/Merge2[[#This Row],[Количество складов]]</f>
        <v>103724.7</v>
      </c>
    </row>
    <row r="121" spans="1:12" x14ac:dyDescent="0.3">
      <c r="A121" s="16">
        <v>43953</v>
      </c>
      <c r="B121" t="s">
        <v>15</v>
      </c>
      <c r="C121">
        <v>296580</v>
      </c>
      <c r="D121">
        <v>31843737</v>
      </c>
      <c r="E121">
        <v>23119777.98</v>
      </c>
      <c r="F121">
        <v>657754.31880000001</v>
      </c>
      <c r="G121">
        <v>125</v>
      </c>
      <c r="H121">
        <v>16932</v>
      </c>
      <c r="I121">
        <v>15601</v>
      </c>
      <c r="J121">
        <f>(Merge2[[#This Row],[Товарооборот, руб]]-Merge2[[#This Row],[Товарооборот в себестоимости]])/Merge2[[#This Row],[Товарооборот в себестоимости]]*100</f>
        <v>37.733749119679047</v>
      </c>
      <c r="K121">
        <f>(Merge2[[#This Row],[Товарооборот, руб]]-Merge2[[#This Row],[Потери, руб]])/Merge2[[#This Row],[Товарооборот, руб]]*100</f>
        <v>97.934431129110251</v>
      </c>
      <c r="L121">
        <f>Merge2[[#This Row],[Товарооборот, руб]]/Merge2[[#This Row],[Количество складов]]</f>
        <v>254749.89600000001</v>
      </c>
    </row>
    <row r="122" spans="1:12" x14ac:dyDescent="0.3">
      <c r="A122" s="16">
        <v>43956</v>
      </c>
      <c r="B122" t="s">
        <v>12</v>
      </c>
      <c r="C122">
        <v>10147.5</v>
      </c>
      <c r="D122">
        <v>793320</v>
      </c>
      <c r="E122">
        <v>718019.27600000007</v>
      </c>
      <c r="F122">
        <v>92027.36809230769</v>
      </c>
      <c r="G122">
        <v>10</v>
      </c>
      <c r="H122">
        <v>511</v>
      </c>
      <c r="I122">
        <v>437</v>
      </c>
      <c r="J122">
        <f>(Merge2[[#This Row],[Товарооборот, руб]]-Merge2[[#This Row],[Товарооборот в себестоимости]])/Merge2[[#This Row],[Товарооборот в себестоимости]]*100</f>
        <v>10.487284466719515</v>
      </c>
      <c r="K122">
        <f>(Merge2[[#This Row],[Товарооборот, руб]]-Merge2[[#This Row],[Потери, руб]])/Merge2[[#This Row],[Товарооборот, руб]]*100</f>
        <v>88.399716622257387</v>
      </c>
      <c r="L122">
        <f>Merge2[[#This Row],[Товарооборот, руб]]/Merge2[[#This Row],[Количество складов]]</f>
        <v>79332</v>
      </c>
    </row>
    <row r="123" spans="1:12" x14ac:dyDescent="0.3">
      <c r="A123" s="16">
        <v>43953</v>
      </c>
      <c r="B123" t="s">
        <v>14</v>
      </c>
      <c r="C123">
        <v>232903.5</v>
      </c>
      <c r="D123">
        <v>24342016.5</v>
      </c>
      <c r="E123">
        <v>17790852.443999998</v>
      </c>
      <c r="F123">
        <v>634118.86923076923</v>
      </c>
      <c r="G123">
        <v>129</v>
      </c>
      <c r="H123">
        <v>14009</v>
      </c>
      <c r="I123">
        <v>12920</v>
      </c>
      <c r="J123">
        <f>(Merge2[[#This Row],[Товарооборот, руб]]-Merge2[[#This Row],[Товарооборот в себестоимости]])/Merge2[[#This Row],[Товарооборот в себестоимости]]*100</f>
        <v>36.823216181579852</v>
      </c>
      <c r="K123">
        <f>(Merge2[[#This Row],[Товарооборот, руб]]-Merge2[[#This Row],[Потери, руб]])/Merge2[[#This Row],[Товарооборот, руб]]*100</f>
        <v>97.394961632571537</v>
      </c>
      <c r="L123">
        <f>Merge2[[#This Row],[Товарооборот, руб]]/Merge2[[#This Row],[Количество складов]]</f>
        <v>188697.8023255814</v>
      </c>
    </row>
    <row r="124" spans="1:12" x14ac:dyDescent="0.3">
      <c r="A124" s="16">
        <v>43964</v>
      </c>
      <c r="B124" t="s">
        <v>12</v>
      </c>
      <c r="C124">
        <v>11202</v>
      </c>
      <c r="D124">
        <v>865714.5</v>
      </c>
      <c r="E124">
        <v>799644.75899999996</v>
      </c>
      <c r="F124">
        <v>111860.49372307691</v>
      </c>
      <c r="G124">
        <v>10</v>
      </c>
      <c r="H124">
        <v>612</v>
      </c>
      <c r="I124">
        <v>530</v>
      </c>
      <c r="J124">
        <f>(Merge2[[#This Row],[Товарооборот, руб]]-Merge2[[#This Row],[Товарооборот в себестоимости]])/Merge2[[#This Row],[Товарооборот в себестоимости]]*100</f>
        <v>8.2623865480746606</v>
      </c>
      <c r="K124">
        <f>(Merge2[[#This Row],[Товарооборот, руб]]-Merge2[[#This Row],[Потери, руб]])/Merge2[[#This Row],[Товарооборот, руб]]*100</f>
        <v>87.078824055381205</v>
      </c>
      <c r="L124">
        <f>Merge2[[#This Row],[Товарооборот, руб]]/Merge2[[#This Row],[Количество складов]]</f>
        <v>86571.45</v>
      </c>
    </row>
    <row r="125" spans="1:12" x14ac:dyDescent="0.3">
      <c r="A125" s="16">
        <v>43954</v>
      </c>
      <c r="B125" t="s">
        <v>16</v>
      </c>
      <c r="C125">
        <v>70581</v>
      </c>
      <c r="D125">
        <v>6221320.5</v>
      </c>
      <c r="E125">
        <v>4762185.0609999998</v>
      </c>
      <c r="F125">
        <v>172821.83076923076</v>
      </c>
      <c r="G125">
        <v>36</v>
      </c>
      <c r="H125">
        <v>4751</v>
      </c>
      <c r="I125">
        <v>4370</v>
      </c>
      <c r="J125">
        <f>(Merge2[[#This Row],[Товарооборот, руб]]-Merge2[[#This Row],[Товарооборот в себестоимости]])/Merge2[[#This Row],[Товарооборот в себестоимости]]*100</f>
        <v>30.640040660108237</v>
      </c>
      <c r="K125">
        <f>(Merge2[[#This Row],[Товарооборот, руб]]-Merge2[[#This Row],[Потери, руб]])/Merge2[[#This Row],[Товарооборот, руб]]*100</f>
        <v>97.222103719471932</v>
      </c>
      <c r="L125">
        <f>Merge2[[#This Row],[Товарооборот, руб]]/Merge2[[#This Row],[Количество складов]]</f>
        <v>172814.45833333334</v>
      </c>
    </row>
    <row r="126" spans="1:12" x14ac:dyDescent="0.3">
      <c r="A126" s="16">
        <v>43982</v>
      </c>
      <c r="B126" t="s">
        <v>11</v>
      </c>
      <c r="C126">
        <v>89149.5</v>
      </c>
      <c r="D126">
        <v>7512646.5</v>
      </c>
      <c r="E126">
        <v>5979210.0970000001</v>
      </c>
      <c r="F126">
        <v>47580.146153846152</v>
      </c>
      <c r="G126">
        <v>31</v>
      </c>
      <c r="H126">
        <v>5760</v>
      </c>
      <c r="I126">
        <v>5367</v>
      </c>
      <c r="J126">
        <f>(Merge2[[#This Row],[Товарооборот, руб]]-Merge2[[#This Row],[Товарооборот в себестоимости]])/Merge2[[#This Row],[Товарооборот в себестоимости]]*100</f>
        <v>25.646136832846601</v>
      </c>
      <c r="K126">
        <f>(Merge2[[#This Row],[Товарооборот, руб]]-Merge2[[#This Row],[Потери, руб]])/Merge2[[#This Row],[Товарооборот, руб]]*100</f>
        <v>99.366665979108078</v>
      </c>
      <c r="L126">
        <f>Merge2[[#This Row],[Товарооборот, руб]]/Merge2[[#This Row],[Количество складов]]</f>
        <v>242343.43548387097</v>
      </c>
    </row>
    <row r="127" spans="1:12" x14ac:dyDescent="0.3">
      <c r="A127" s="16">
        <v>43954</v>
      </c>
      <c r="B127" t="s">
        <v>12</v>
      </c>
      <c r="C127">
        <v>8185.5</v>
      </c>
      <c r="D127">
        <v>637881</v>
      </c>
      <c r="E127">
        <v>575840.67700000003</v>
      </c>
      <c r="F127">
        <v>73920.584615384607</v>
      </c>
      <c r="G127">
        <v>10</v>
      </c>
      <c r="H127">
        <v>402</v>
      </c>
      <c r="I127">
        <v>333</v>
      </c>
      <c r="J127">
        <f>(Merge2[[#This Row],[Товарооборот, руб]]-Merge2[[#This Row],[Товарооборот в себестоимости]])/Merge2[[#This Row],[Товарооборот в себестоимости]]*100</f>
        <v>10.773869488209144</v>
      </c>
      <c r="K127">
        <f>(Merge2[[#This Row],[Товарооборот, руб]]-Merge2[[#This Row],[Потери, руб]])/Merge2[[#This Row],[Товарооборот, руб]]*100</f>
        <v>88.411539987021939</v>
      </c>
      <c r="L127">
        <f>Merge2[[#This Row],[Товарооборот, руб]]/Merge2[[#This Row],[Количество складов]]</f>
        <v>63788.1</v>
      </c>
    </row>
    <row r="128" spans="1:12" x14ac:dyDescent="0.3">
      <c r="A128" s="16">
        <v>43954</v>
      </c>
      <c r="B128" t="s">
        <v>17</v>
      </c>
      <c r="C128">
        <v>29935.5</v>
      </c>
      <c r="D128">
        <v>2720002.5</v>
      </c>
      <c r="E128">
        <v>2102974.0010000002</v>
      </c>
      <c r="F128">
        <v>175338.6411076923</v>
      </c>
      <c r="G128">
        <v>20</v>
      </c>
      <c r="H128">
        <v>1716</v>
      </c>
      <c r="I128">
        <v>1561</v>
      </c>
      <c r="J128">
        <f>(Merge2[[#This Row],[Товарооборот, руб]]-Merge2[[#This Row],[Товарооборот в себестоимости]])/Merge2[[#This Row],[Товарооборот в себестоимости]]*100</f>
        <v>29.340757361079699</v>
      </c>
      <c r="K128">
        <f>(Merge2[[#This Row],[Товарооборот, руб]]-Merge2[[#This Row],[Потери, руб]])/Merge2[[#This Row],[Товарооборот, руб]]*100</f>
        <v>93.553732354742607</v>
      </c>
      <c r="L128">
        <f>Merge2[[#This Row],[Товарооборот, руб]]/Merge2[[#This Row],[Количество складов]]</f>
        <v>136000.125</v>
      </c>
    </row>
    <row r="129" spans="1:12" x14ac:dyDescent="0.3">
      <c r="A129" s="16">
        <v>43981</v>
      </c>
      <c r="B129" t="s">
        <v>11</v>
      </c>
      <c r="C129">
        <v>108123</v>
      </c>
      <c r="D129">
        <v>9164707.5</v>
      </c>
      <c r="E129">
        <v>7329868.665</v>
      </c>
      <c r="F129">
        <v>137418.15930769229</v>
      </c>
      <c r="G129">
        <v>31</v>
      </c>
      <c r="H129">
        <v>6735</v>
      </c>
      <c r="I129">
        <v>6264</v>
      </c>
      <c r="J129">
        <f>(Merge2[[#This Row],[Товарооборот, руб]]-Merge2[[#This Row],[Товарооборот в себестоимости]])/Merge2[[#This Row],[Товарооборот в себестоимости]]*100</f>
        <v>25.032356224352618</v>
      </c>
      <c r="K129">
        <f>(Merge2[[#This Row],[Товарооборот, руб]]-Merge2[[#This Row],[Потери, руб]])/Merge2[[#This Row],[Товарооборот, руб]]*100</f>
        <v>98.5005723389678</v>
      </c>
      <c r="L129">
        <f>Merge2[[#This Row],[Товарооборот, руб]]/Merge2[[#This Row],[Количество складов]]</f>
        <v>295635.72580645164</v>
      </c>
    </row>
    <row r="130" spans="1:12" x14ac:dyDescent="0.3">
      <c r="A130" s="16">
        <v>43957</v>
      </c>
      <c r="B130" t="s">
        <v>12</v>
      </c>
      <c r="C130">
        <v>9210</v>
      </c>
      <c r="D130">
        <v>696832.5</v>
      </c>
      <c r="E130">
        <v>616683.38099999994</v>
      </c>
      <c r="F130">
        <v>99623.130769230775</v>
      </c>
      <c r="G130">
        <v>10</v>
      </c>
      <c r="H130">
        <v>465</v>
      </c>
      <c r="I130">
        <v>390</v>
      </c>
      <c r="J130">
        <f>(Merge2[[#This Row],[Товарооборот, руб]]-Merge2[[#This Row],[Товарооборот в себестоимости]])/Merge2[[#This Row],[Товарооборот в себестоимости]]*100</f>
        <v>12.996802162891441</v>
      </c>
      <c r="K130">
        <f>(Merge2[[#This Row],[Товарооборот, руб]]-Merge2[[#This Row],[Потери, руб]])/Merge2[[#This Row],[Товарооборот, руб]]*100</f>
        <v>85.703432206558844</v>
      </c>
      <c r="L130">
        <f>Merge2[[#This Row],[Товарооборот, руб]]/Merge2[[#This Row],[Количество складов]]</f>
        <v>69683.25</v>
      </c>
    </row>
    <row r="131" spans="1:12" x14ac:dyDescent="0.3">
      <c r="A131" s="16">
        <v>43954</v>
      </c>
      <c r="B131" t="s">
        <v>20</v>
      </c>
      <c r="C131">
        <v>21343.5</v>
      </c>
      <c r="D131">
        <v>1906557</v>
      </c>
      <c r="E131">
        <v>1485927.8739999998</v>
      </c>
      <c r="F131">
        <v>100092.68052307691</v>
      </c>
      <c r="G131">
        <v>19</v>
      </c>
      <c r="H131">
        <v>1314</v>
      </c>
      <c r="I131">
        <v>1192</v>
      </c>
      <c r="J131">
        <f>(Merge2[[#This Row],[Товарооборот, руб]]-Merge2[[#This Row],[Товарооборот в себестоимости]])/Merge2[[#This Row],[Товарооборот в себестоимости]]*100</f>
        <v>28.30750626325489</v>
      </c>
      <c r="K131">
        <f>(Merge2[[#This Row],[Товарооборот, руб]]-Merge2[[#This Row],[Потери, руб]])/Merge2[[#This Row],[Товарооборот, руб]]*100</f>
        <v>94.750081926578801</v>
      </c>
      <c r="L131">
        <f>Merge2[[#This Row],[Товарооборот, руб]]/Merge2[[#This Row],[Количество складов]]</f>
        <v>100345.10526315789</v>
      </c>
    </row>
    <row r="132" spans="1:12" x14ac:dyDescent="0.3">
      <c r="A132" s="16">
        <v>43974</v>
      </c>
      <c r="B132" t="s">
        <v>12</v>
      </c>
      <c r="C132">
        <v>14773.5</v>
      </c>
      <c r="D132">
        <v>1241383.5</v>
      </c>
      <c r="E132">
        <v>1069622.507</v>
      </c>
      <c r="F132">
        <v>74049.523076923084</v>
      </c>
      <c r="G132">
        <v>10</v>
      </c>
      <c r="H132">
        <v>828</v>
      </c>
      <c r="I132">
        <v>734</v>
      </c>
      <c r="J132">
        <f>(Merge2[[#This Row],[Товарооборот, руб]]-Merge2[[#This Row],[Товарооборот в себестоимости]])/Merge2[[#This Row],[Товарооборот в себестоимости]]*100</f>
        <v>16.058094503054431</v>
      </c>
      <c r="K132">
        <f>(Merge2[[#This Row],[Товарооборот, руб]]-Merge2[[#This Row],[Потери, руб]])/Merge2[[#This Row],[Товарооборот, руб]]*100</f>
        <v>94.034919662060673</v>
      </c>
      <c r="L132">
        <f>Merge2[[#This Row],[Товарооборот, руб]]/Merge2[[#This Row],[Количество складов]]</f>
        <v>124138.35</v>
      </c>
    </row>
    <row r="133" spans="1:12" x14ac:dyDescent="0.3">
      <c r="A133" s="16">
        <v>43954</v>
      </c>
      <c r="B133" t="s">
        <v>22</v>
      </c>
      <c r="C133">
        <v>248148</v>
      </c>
      <c r="D133">
        <v>25519072.5</v>
      </c>
      <c r="E133">
        <v>18491870.614999998</v>
      </c>
      <c r="F133">
        <v>270910.05384615384</v>
      </c>
      <c r="G133">
        <v>54</v>
      </c>
      <c r="H133">
        <v>14823</v>
      </c>
      <c r="I133">
        <v>13751</v>
      </c>
      <c r="J133">
        <f>(Merge2[[#This Row],[Товарооборот, руб]]-Merge2[[#This Row],[Товарооборот в себестоимости]])/Merge2[[#This Row],[Товарооборот в себестоимости]]*100</f>
        <v>38.001573941901619</v>
      </c>
      <c r="K133">
        <f>(Merge2[[#This Row],[Товарооборот, руб]]-Merge2[[#This Row],[Потери, руб]])/Merge2[[#This Row],[Товарооборот, руб]]*100</f>
        <v>98.938401645098367</v>
      </c>
      <c r="L133">
        <f>Merge2[[#This Row],[Товарооборот, руб]]/Merge2[[#This Row],[Количество складов]]</f>
        <v>472575.41666666669</v>
      </c>
    </row>
    <row r="134" spans="1:12" x14ac:dyDescent="0.3">
      <c r="A134" s="16">
        <v>43979</v>
      </c>
      <c r="B134" t="s">
        <v>11</v>
      </c>
      <c r="C134">
        <v>78141</v>
      </c>
      <c r="D134">
        <v>6641569.5</v>
      </c>
      <c r="E134">
        <v>5084073.5159999998</v>
      </c>
      <c r="F134">
        <v>142499.01538461537</v>
      </c>
      <c r="G134">
        <v>31</v>
      </c>
      <c r="H134">
        <v>5355</v>
      </c>
      <c r="I134">
        <v>4969</v>
      </c>
      <c r="J134">
        <f>(Merge2[[#This Row],[Товарооборот, руб]]-Merge2[[#This Row],[Товарооборот в себестоимости]])/Merge2[[#This Row],[Товарооборот в себестоимости]]*100</f>
        <v>30.634804534167959</v>
      </c>
      <c r="K134">
        <f>(Merge2[[#This Row],[Товарооборот, руб]]-Merge2[[#This Row],[Потери, руб]])/Merge2[[#This Row],[Товарооборот, руб]]*100</f>
        <v>97.854437638804868</v>
      </c>
      <c r="L134">
        <f>Merge2[[#This Row],[Товарооборот, руб]]/Merge2[[#This Row],[Количество складов]]</f>
        <v>214244.17741935485</v>
      </c>
    </row>
    <row r="135" spans="1:12" x14ac:dyDescent="0.3">
      <c r="A135" s="16">
        <v>43954</v>
      </c>
      <c r="B135" t="s">
        <v>21</v>
      </c>
      <c r="C135">
        <v>257215.5</v>
      </c>
      <c r="D135">
        <v>26492278.5</v>
      </c>
      <c r="E135">
        <v>19179229.932</v>
      </c>
      <c r="F135">
        <v>254778.07384615383</v>
      </c>
      <c r="G135">
        <v>59</v>
      </c>
      <c r="H135">
        <v>15277</v>
      </c>
      <c r="I135">
        <v>14163</v>
      </c>
      <c r="J135">
        <f>(Merge2[[#This Row],[Товарооборот, руб]]-Merge2[[#This Row],[Товарооборот в себестоимости]])/Merge2[[#This Row],[Товарооборот в себестоимости]]*100</f>
        <v>38.130042728140957</v>
      </c>
      <c r="K135">
        <f>(Merge2[[#This Row],[Товарооборот, руб]]-Merge2[[#This Row],[Потери, руб]])/Merge2[[#This Row],[Товарооборот, руб]]*100</f>
        <v>99.038293086620868</v>
      </c>
      <c r="L135">
        <f>Merge2[[#This Row],[Товарооборот, руб]]/Merge2[[#This Row],[Количество складов]]</f>
        <v>449021.66949152545</v>
      </c>
    </row>
    <row r="136" spans="1:12" x14ac:dyDescent="0.3">
      <c r="A136" s="16">
        <v>43976</v>
      </c>
      <c r="B136" t="s">
        <v>12</v>
      </c>
      <c r="C136">
        <v>12280.5</v>
      </c>
      <c r="D136">
        <v>1030440</v>
      </c>
      <c r="E136">
        <v>871047.598</v>
      </c>
      <c r="F136">
        <v>85172.084615384621</v>
      </c>
      <c r="G136">
        <v>10</v>
      </c>
      <c r="H136">
        <v>739</v>
      </c>
      <c r="I136">
        <v>642</v>
      </c>
      <c r="J136">
        <f>(Merge2[[#This Row],[Товарооборот, руб]]-Merge2[[#This Row],[Товарооборот в себестоимости]])/Merge2[[#This Row],[Товарооборот в себестоимости]]*100</f>
        <v>18.29893135185478</v>
      </c>
      <c r="K136">
        <f>(Merge2[[#This Row],[Товарооборот, руб]]-Merge2[[#This Row],[Потери, руб]])/Merge2[[#This Row],[Товарооборот, руб]]*100</f>
        <v>91.734396508735628</v>
      </c>
      <c r="L136">
        <f>Merge2[[#This Row],[Товарооборот, руб]]/Merge2[[#This Row],[Количество складов]]</f>
        <v>103044</v>
      </c>
    </row>
    <row r="137" spans="1:12" x14ac:dyDescent="0.3">
      <c r="A137" s="16">
        <v>43954</v>
      </c>
      <c r="B137" t="s">
        <v>13</v>
      </c>
      <c r="C137">
        <v>23539.5</v>
      </c>
      <c r="D137">
        <v>2170309.5</v>
      </c>
      <c r="E137">
        <v>1735984.6140000001</v>
      </c>
      <c r="F137">
        <v>170377.85753846151</v>
      </c>
      <c r="G137">
        <v>19</v>
      </c>
      <c r="H137">
        <v>1402</v>
      </c>
      <c r="I137">
        <v>1234</v>
      </c>
      <c r="J137">
        <f>(Merge2[[#This Row],[Товарооборот, руб]]-Merge2[[#This Row],[Товарооборот в себестоимости]])/Merge2[[#This Row],[Товарооборот в себестоимости]]*100</f>
        <v>25.018936371748278</v>
      </c>
      <c r="K137">
        <f>(Merge2[[#This Row],[Товарооборот, руб]]-Merge2[[#This Row],[Потери, руб]])/Merge2[[#This Row],[Товарооборот, руб]]*100</f>
        <v>92.14960550380205</v>
      </c>
      <c r="L137">
        <f>Merge2[[#This Row],[Товарооборот, руб]]/Merge2[[#This Row],[Количество складов]]</f>
        <v>114226.81578947368</v>
      </c>
    </row>
    <row r="138" spans="1:12" x14ac:dyDescent="0.3">
      <c r="A138" s="16">
        <v>43954</v>
      </c>
      <c r="B138" t="s">
        <v>23</v>
      </c>
      <c r="C138">
        <v>10032</v>
      </c>
      <c r="D138">
        <v>816150</v>
      </c>
      <c r="E138">
        <v>698626.03299999994</v>
      </c>
      <c r="F138">
        <v>97812.892307692295</v>
      </c>
      <c r="G138">
        <v>15</v>
      </c>
      <c r="H138">
        <v>585</v>
      </c>
      <c r="I138">
        <v>502</v>
      </c>
      <c r="J138">
        <f>(Merge2[[#This Row],[Товарооборот, руб]]-Merge2[[#This Row],[Товарооборот в себестоимости]])/Merge2[[#This Row],[Товарооборот в себестоимости]]*100</f>
        <v>16.822156840525302</v>
      </c>
      <c r="K138">
        <f>(Merge2[[#This Row],[Товарооборот, руб]]-Merge2[[#This Row],[Потери, руб]])/Merge2[[#This Row],[Товарооборот, руб]]*100</f>
        <v>88.015329007205494</v>
      </c>
      <c r="L138">
        <f>Merge2[[#This Row],[Товарооборот, руб]]/Merge2[[#This Row],[Количество складов]]</f>
        <v>54410</v>
      </c>
    </row>
    <row r="139" spans="1:12" x14ac:dyDescent="0.3">
      <c r="A139" s="16">
        <v>43961</v>
      </c>
      <c r="B139" t="s">
        <v>12</v>
      </c>
      <c r="C139">
        <v>12918</v>
      </c>
      <c r="D139">
        <v>1004788.5</v>
      </c>
      <c r="E139">
        <v>896111.80299999996</v>
      </c>
      <c r="F139">
        <v>99729.923076923063</v>
      </c>
      <c r="G139">
        <v>10</v>
      </c>
      <c r="H139">
        <v>642</v>
      </c>
      <c r="I139">
        <v>556</v>
      </c>
      <c r="J139">
        <f>(Merge2[[#This Row],[Товарооборот, руб]]-Merge2[[#This Row],[Товарооборот в себестоимости]])/Merge2[[#This Row],[Товарооборот в себестоимости]]*100</f>
        <v>12.127582365969579</v>
      </c>
      <c r="K139">
        <f>(Merge2[[#This Row],[Товарооборот, руб]]-Merge2[[#This Row],[Потери, руб]])/Merge2[[#This Row],[Товарооборот, руб]]*100</f>
        <v>90.074535777736003</v>
      </c>
      <c r="L139">
        <f>Merge2[[#This Row],[Товарооборот, руб]]/Merge2[[#This Row],[Количество складов]]</f>
        <v>100478.85</v>
      </c>
    </row>
    <row r="140" spans="1:12" x14ac:dyDescent="0.3">
      <c r="A140" s="16">
        <v>43954</v>
      </c>
      <c r="B140" t="s">
        <v>18</v>
      </c>
      <c r="C140">
        <v>12924</v>
      </c>
      <c r="D140">
        <v>1120009.5</v>
      </c>
      <c r="E140">
        <v>902752.71699999995</v>
      </c>
      <c r="F140">
        <v>193184.6</v>
      </c>
      <c r="G140">
        <v>15</v>
      </c>
      <c r="H140">
        <v>784</v>
      </c>
      <c r="I140">
        <v>696</v>
      </c>
      <c r="J140">
        <f>(Merge2[[#This Row],[Товарооборот, руб]]-Merge2[[#This Row],[Товарооборот в себестоимости]])/Merge2[[#This Row],[Товарооборот в себестоимости]]*100</f>
        <v>24.066034796547729</v>
      </c>
      <c r="K140">
        <f>(Merge2[[#This Row],[Товарооборот, руб]]-Merge2[[#This Row],[Потери, руб]])/Merge2[[#This Row],[Товарооборот, руб]]*100</f>
        <v>82.751521304060375</v>
      </c>
      <c r="L140">
        <f>Merge2[[#This Row],[Товарооборот, руб]]/Merge2[[#This Row],[Количество складов]]</f>
        <v>74667.3</v>
      </c>
    </row>
    <row r="141" spans="1:12" x14ac:dyDescent="0.3">
      <c r="A141" s="16">
        <v>43959</v>
      </c>
      <c r="B141" t="s">
        <v>12</v>
      </c>
      <c r="C141">
        <v>12528</v>
      </c>
      <c r="D141">
        <v>959703</v>
      </c>
      <c r="E141">
        <v>861486.47499999998</v>
      </c>
      <c r="F141">
        <v>87212.130769230775</v>
      </c>
      <c r="G141">
        <v>10</v>
      </c>
      <c r="H141">
        <v>638</v>
      </c>
      <c r="I141">
        <v>547</v>
      </c>
      <c r="J141">
        <f>(Merge2[[#This Row],[Товарооборот, руб]]-Merge2[[#This Row],[Товарооборот в себестоимости]])/Merge2[[#This Row],[Товарооборот в себестоимости]]*100</f>
        <v>11.400820308873685</v>
      </c>
      <c r="K141">
        <f>(Merge2[[#This Row],[Товарооборот, руб]]-Merge2[[#This Row],[Потери, руб]])/Merge2[[#This Row],[Товарооборот, руб]]*100</f>
        <v>90.912591627906679</v>
      </c>
      <c r="L141">
        <f>Merge2[[#This Row],[Товарооборот, руб]]/Merge2[[#This Row],[Количество складов]]</f>
        <v>95970.3</v>
      </c>
    </row>
    <row r="142" spans="1:12" x14ac:dyDescent="0.3">
      <c r="A142" s="16">
        <v>43954</v>
      </c>
      <c r="B142" t="s">
        <v>19</v>
      </c>
      <c r="C142">
        <v>8127</v>
      </c>
      <c r="D142">
        <v>665302.5</v>
      </c>
      <c r="E142">
        <v>644221.49399999995</v>
      </c>
      <c r="F142">
        <v>95245.727138461531</v>
      </c>
      <c r="G142">
        <v>15</v>
      </c>
      <c r="H142">
        <v>455</v>
      </c>
      <c r="I142">
        <v>384</v>
      </c>
      <c r="J142">
        <f>(Merge2[[#This Row],[Товарооборот, руб]]-Merge2[[#This Row],[Товарооборот в себестоимости]])/Merge2[[#This Row],[Товарооборот в себестоимости]]*100</f>
        <v>3.2723226710594751</v>
      </c>
      <c r="K142">
        <f>(Merge2[[#This Row],[Товарооборот, руб]]-Merge2[[#This Row],[Потери, руб]])/Merge2[[#This Row],[Товарооборот, руб]]*100</f>
        <v>85.683846500131665</v>
      </c>
      <c r="L142">
        <f>Merge2[[#This Row],[Товарооборот, руб]]/Merge2[[#This Row],[Количество складов]]</f>
        <v>44353.5</v>
      </c>
    </row>
    <row r="143" spans="1:12" x14ac:dyDescent="0.3">
      <c r="A143" s="16">
        <v>43958</v>
      </c>
      <c r="B143" t="s">
        <v>12</v>
      </c>
      <c r="C143">
        <v>11029.5</v>
      </c>
      <c r="D143">
        <v>863754</v>
      </c>
      <c r="E143">
        <v>758428.73499999999</v>
      </c>
      <c r="F143">
        <v>86710.804507692301</v>
      </c>
      <c r="G143">
        <v>10</v>
      </c>
      <c r="H143">
        <v>563</v>
      </c>
      <c r="I143">
        <v>486</v>
      </c>
      <c r="J143">
        <f>(Merge2[[#This Row],[Товарооборот, руб]]-Merge2[[#This Row],[Товарооборот в себестоимости]])/Merge2[[#This Row],[Товарооборот в себестоимости]]*100</f>
        <v>13.887298850827431</v>
      </c>
      <c r="K143">
        <f>(Merge2[[#This Row],[Товарооборот, руб]]-Merge2[[#This Row],[Потери, руб]])/Merge2[[#This Row],[Товарооборот, руб]]*100</f>
        <v>89.961168977776964</v>
      </c>
      <c r="L143">
        <f>Merge2[[#This Row],[Товарооборот, руб]]/Merge2[[#This Row],[Количество складов]]</f>
        <v>86375.4</v>
      </c>
    </row>
    <row r="144" spans="1:12" x14ac:dyDescent="0.3">
      <c r="A144" s="16">
        <v>43954</v>
      </c>
      <c r="B144" t="s">
        <v>15</v>
      </c>
      <c r="C144">
        <v>342666</v>
      </c>
      <c r="D144">
        <v>36631999.5</v>
      </c>
      <c r="E144">
        <v>26408496.047999997</v>
      </c>
      <c r="F144">
        <v>820373.56815384608</v>
      </c>
      <c r="G144">
        <v>125</v>
      </c>
      <c r="H144">
        <v>18861</v>
      </c>
      <c r="I144">
        <v>17420</v>
      </c>
      <c r="J144">
        <f>(Merge2[[#This Row],[Товарооборот, руб]]-Merge2[[#This Row],[Товарооборот в себестоимости]])/Merge2[[#This Row],[Товарооборот в себестоимости]]*100</f>
        <v>38.71293326745225</v>
      </c>
      <c r="K144">
        <f>(Merge2[[#This Row],[Товарооборот, руб]]-Merge2[[#This Row],[Потери, руб]])/Merge2[[#This Row],[Товарооборот, руб]]*100</f>
        <v>97.760500165561965</v>
      </c>
      <c r="L144">
        <f>Merge2[[#This Row],[Товарооборот, руб]]/Merge2[[#This Row],[Количество складов]]</f>
        <v>293055.99599999998</v>
      </c>
    </row>
    <row r="145" spans="1:12" x14ac:dyDescent="0.3">
      <c r="A145" s="16">
        <v>43975</v>
      </c>
      <c r="B145" t="s">
        <v>12</v>
      </c>
      <c r="C145">
        <v>9994.5</v>
      </c>
      <c r="D145">
        <v>828984</v>
      </c>
      <c r="E145">
        <v>702631.81099999999</v>
      </c>
      <c r="F145">
        <v>82264.567169230766</v>
      </c>
      <c r="G145">
        <v>10</v>
      </c>
      <c r="H145">
        <v>639</v>
      </c>
      <c r="I145">
        <v>557</v>
      </c>
      <c r="J145">
        <f>(Merge2[[#This Row],[Товарооборот, руб]]-Merge2[[#This Row],[Товарооборот в себестоимости]])/Merge2[[#This Row],[Товарооборот в себестоимости]]*100</f>
        <v>17.982702607810054</v>
      </c>
      <c r="K145">
        <f>(Merge2[[#This Row],[Товарооборот, руб]]-Merge2[[#This Row],[Потери, руб]])/Merge2[[#This Row],[Товарооборот, руб]]*100</f>
        <v>90.076458994476269</v>
      </c>
      <c r="L145">
        <f>Merge2[[#This Row],[Товарооборот, руб]]/Merge2[[#This Row],[Количество складов]]</f>
        <v>82898.399999999994</v>
      </c>
    </row>
    <row r="146" spans="1:12" x14ac:dyDescent="0.3">
      <c r="A146" s="16">
        <v>43954</v>
      </c>
      <c r="B146" t="s">
        <v>14</v>
      </c>
      <c r="C146">
        <v>274083</v>
      </c>
      <c r="D146">
        <v>28427001</v>
      </c>
      <c r="E146">
        <v>20563887.598999999</v>
      </c>
      <c r="F146">
        <v>779849.36538461538</v>
      </c>
      <c r="G146">
        <v>129</v>
      </c>
      <c r="H146">
        <v>15778</v>
      </c>
      <c r="I146">
        <v>14624</v>
      </c>
      <c r="J146">
        <f>(Merge2[[#This Row],[Товарооборот, руб]]-Merge2[[#This Row],[Товарооборот в себестоимости]])/Merge2[[#This Row],[Товарооборот в себестоимости]]*100</f>
        <v>38.237484829387881</v>
      </c>
      <c r="K146">
        <f>(Merge2[[#This Row],[Товарооборот, руб]]-Merge2[[#This Row],[Потери, руб]])/Merge2[[#This Row],[Товарооборот, руб]]*100</f>
        <v>97.256659732116603</v>
      </c>
      <c r="L146">
        <f>Merge2[[#This Row],[Товарооборот, руб]]/Merge2[[#This Row],[Количество складов]]</f>
        <v>220364.34883720931</v>
      </c>
    </row>
    <row r="147" spans="1:12" x14ac:dyDescent="0.3">
      <c r="A147" s="16">
        <v>43982</v>
      </c>
      <c r="B147" t="s">
        <v>12</v>
      </c>
      <c r="C147">
        <v>12724.5</v>
      </c>
      <c r="D147">
        <v>1045515</v>
      </c>
      <c r="E147">
        <v>896490.07</v>
      </c>
      <c r="F147">
        <v>49463.982984615388</v>
      </c>
      <c r="G147">
        <v>10</v>
      </c>
      <c r="H147">
        <v>749</v>
      </c>
      <c r="I147">
        <v>655</v>
      </c>
      <c r="J147">
        <f>(Merge2[[#This Row],[Товарооборот, руб]]-Merge2[[#This Row],[Товарооборот в себестоимости]])/Merge2[[#This Row],[Товарооборот в себестоимости]]*100</f>
        <v>16.623154565448793</v>
      </c>
      <c r="K147">
        <f>(Merge2[[#This Row],[Товарооборот, руб]]-Merge2[[#This Row],[Потери, руб]])/Merge2[[#This Row],[Товарооборот, руб]]*100</f>
        <v>95.268936076037619</v>
      </c>
      <c r="L147">
        <f>Merge2[[#This Row],[Товарооборот, руб]]/Merge2[[#This Row],[Количество складов]]</f>
        <v>104551.5</v>
      </c>
    </row>
    <row r="148" spans="1:12" x14ac:dyDescent="0.3">
      <c r="A148" s="16">
        <v>43981</v>
      </c>
      <c r="B148" t="s">
        <v>12</v>
      </c>
      <c r="C148">
        <v>14728.5</v>
      </c>
      <c r="D148">
        <v>1260483</v>
      </c>
      <c r="E148">
        <v>1048221.1390000001</v>
      </c>
      <c r="F148">
        <v>86278.176699999996</v>
      </c>
      <c r="G148">
        <v>10</v>
      </c>
      <c r="H148">
        <v>865</v>
      </c>
      <c r="I148">
        <v>763</v>
      </c>
      <c r="J148">
        <f>(Merge2[[#This Row],[Товарооборот, руб]]-Merge2[[#This Row],[Товарооборот в себестоимости]])/Merge2[[#This Row],[Товарооборот в себестоимости]]*100</f>
        <v>20.24972146645479</v>
      </c>
      <c r="K148">
        <f>(Merge2[[#This Row],[Товарооборот, руб]]-Merge2[[#This Row],[Потери, руб]])/Merge2[[#This Row],[Товарооборот, руб]]*100</f>
        <v>93.155149518081558</v>
      </c>
      <c r="L148">
        <f>Merge2[[#This Row],[Товарооборот, руб]]/Merge2[[#This Row],[Количество складов]]</f>
        <v>126048.3</v>
      </c>
    </row>
    <row r="149" spans="1:12" x14ac:dyDescent="0.3">
      <c r="A149" s="16">
        <v>43955</v>
      </c>
      <c r="B149" t="s">
        <v>16</v>
      </c>
      <c r="C149">
        <v>64108.5</v>
      </c>
      <c r="D149">
        <v>5561452.5</v>
      </c>
      <c r="E149">
        <v>4257859.3720000004</v>
      </c>
      <c r="F149">
        <v>337872.83273076924</v>
      </c>
      <c r="G149">
        <v>36</v>
      </c>
      <c r="H149">
        <v>4508</v>
      </c>
      <c r="I149">
        <v>4149</v>
      </c>
      <c r="J149">
        <f>(Merge2[[#This Row],[Товарооборот, руб]]-Merge2[[#This Row],[Товарооборот в себестоимости]])/Merge2[[#This Row],[Товарооборот в себестоимости]]*100</f>
        <v>30.616162115933765</v>
      </c>
      <c r="K149">
        <f>(Merge2[[#This Row],[Товарооборот, руб]]-Merge2[[#This Row],[Потери, руб]])/Merge2[[#This Row],[Товарооборот, руб]]*100</f>
        <v>93.924737598122633</v>
      </c>
      <c r="L149">
        <f>Merge2[[#This Row],[Товарооборот, руб]]/Merge2[[#This Row],[Количество складов]]</f>
        <v>154484.79166666666</v>
      </c>
    </row>
    <row r="150" spans="1:12" x14ac:dyDescent="0.3">
      <c r="A150" s="16">
        <v>43979</v>
      </c>
      <c r="B150" t="s">
        <v>12</v>
      </c>
      <c r="C150">
        <v>13038</v>
      </c>
      <c r="D150">
        <v>1114552.5</v>
      </c>
      <c r="E150">
        <v>939269.56700000004</v>
      </c>
      <c r="F150">
        <v>74269.06047692307</v>
      </c>
      <c r="G150">
        <v>10</v>
      </c>
      <c r="H150">
        <v>791</v>
      </c>
      <c r="I150">
        <v>697</v>
      </c>
      <c r="J150">
        <f>(Merge2[[#This Row],[Товарооборот, руб]]-Merge2[[#This Row],[Товарооборот в себестоимости]])/Merge2[[#This Row],[Товарооборот в себестоимости]]*100</f>
        <v>18.661621664145748</v>
      </c>
      <c r="K150">
        <f>(Merge2[[#This Row],[Товарооборот, руб]]-Merge2[[#This Row],[Потери, руб]])/Merge2[[#This Row],[Товарооборот, руб]]*100</f>
        <v>93.336423319949205</v>
      </c>
      <c r="L150">
        <f>Merge2[[#This Row],[Товарооборот, руб]]/Merge2[[#This Row],[Количество складов]]</f>
        <v>111455.25</v>
      </c>
    </row>
    <row r="151" spans="1:12" x14ac:dyDescent="0.3">
      <c r="A151" s="16">
        <v>43967</v>
      </c>
      <c r="B151" t="s">
        <v>13</v>
      </c>
      <c r="C151">
        <v>35482.5</v>
      </c>
      <c r="D151">
        <v>3222517.5</v>
      </c>
      <c r="E151">
        <v>2633868.1740000001</v>
      </c>
      <c r="F151">
        <v>150484.18215384614</v>
      </c>
      <c r="G151">
        <v>19</v>
      </c>
      <c r="H151">
        <v>2080</v>
      </c>
      <c r="I151">
        <v>1844</v>
      </c>
      <c r="J151">
        <f>(Merge2[[#This Row],[Товарооборот, руб]]-Merge2[[#This Row],[Товарооборот в себестоимости]])/Merge2[[#This Row],[Товарооборот в себестоимости]]*100</f>
        <v>22.349232653737204</v>
      </c>
      <c r="K151">
        <f>(Merge2[[#This Row],[Товарооборот, руб]]-Merge2[[#This Row],[Потери, руб]])/Merge2[[#This Row],[Товарооборот, руб]]*100</f>
        <v>95.33022917163845</v>
      </c>
      <c r="L151">
        <f>Merge2[[#This Row],[Товарооборот, руб]]/Merge2[[#This Row],[Количество складов]]</f>
        <v>169606.18421052632</v>
      </c>
    </row>
    <row r="152" spans="1:12" x14ac:dyDescent="0.3">
      <c r="A152" s="16">
        <v>43955</v>
      </c>
      <c r="B152" t="s">
        <v>17</v>
      </c>
      <c r="C152">
        <v>30780</v>
      </c>
      <c r="D152">
        <v>2817853.5</v>
      </c>
      <c r="E152">
        <v>2169377.2250000001</v>
      </c>
      <c r="F152">
        <v>215836.18461538458</v>
      </c>
      <c r="G152">
        <v>20</v>
      </c>
      <c r="H152">
        <v>1804</v>
      </c>
      <c r="I152">
        <v>1638</v>
      </c>
      <c r="J152">
        <f>(Merge2[[#This Row],[Товарооборот, руб]]-Merge2[[#This Row],[Товарооборот в себестоимости]])/Merge2[[#This Row],[Товарооборот в себестоимости]]*100</f>
        <v>29.892278185966475</v>
      </c>
      <c r="K152">
        <f>(Merge2[[#This Row],[Товарооборот, руб]]-Merge2[[#This Row],[Потери, руб]])/Merge2[[#This Row],[Товарооборот, руб]]*100</f>
        <v>92.340404332042652</v>
      </c>
      <c r="L152">
        <f>Merge2[[#This Row],[Товарооборот, руб]]/Merge2[[#This Row],[Количество складов]]</f>
        <v>140892.67499999999</v>
      </c>
    </row>
    <row r="153" spans="1:12" x14ac:dyDescent="0.3">
      <c r="A153" s="16">
        <v>43970</v>
      </c>
      <c r="B153" t="s">
        <v>13</v>
      </c>
      <c r="C153">
        <v>32434.5</v>
      </c>
      <c r="D153">
        <v>2865337.5</v>
      </c>
      <c r="E153">
        <v>2368028.6850000001</v>
      </c>
      <c r="F153">
        <v>225452.89078461539</v>
      </c>
      <c r="G153">
        <v>19</v>
      </c>
      <c r="H153">
        <v>1999</v>
      </c>
      <c r="I153">
        <v>1799</v>
      </c>
      <c r="J153">
        <f>(Merge2[[#This Row],[Товарооборот, руб]]-Merge2[[#This Row],[Товарооборот в себестоимости]])/Merge2[[#This Row],[Товарооборот в себестоимости]]*100</f>
        <v>21.000962452445965</v>
      </c>
      <c r="K153">
        <f>(Merge2[[#This Row],[Товарооборот, руб]]-Merge2[[#This Row],[Потери, руб]])/Merge2[[#This Row],[Товарооборот, руб]]*100</f>
        <v>92.131716044458457</v>
      </c>
      <c r="L153">
        <f>Merge2[[#This Row],[Товарооборот, руб]]/Merge2[[#This Row],[Количество складов]]</f>
        <v>150807.23684210525</v>
      </c>
    </row>
    <row r="154" spans="1:12" x14ac:dyDescent="0.3">
      <c r="A154" s="16">
        <v>43968</v>
      </c>
      <c r="B154" t="s">
        <v>13</v>
      </c>
      <c r="C154">
        <v>30486</v>
      </c>
      <c r="D154">
        <v>2694289.5</v>
      </c>
      <c r="E154">
        <v>2183502.7290000003</v>
      </c>
      <c r="F154">
        <v>153558.02257692307</v>
      </c>
      <c r="G154">
        <v>19</v>
      </c>
      <c r="H154">
        <v>1871</v>
      </c>
      <c r="I154">
        <v>1660</v>
      </c>
      <c r="J154">
        <f>(Merge2[[#This Row],[Товарооборот, руб]]-Merge2[[#This Row],[Товарооборот в себестоимости]])/Merge2[[#This Row],[Товарооборот в себестоимости]]*100</f>
        <v>23.392998974355741</v>
      </c>
      <c r="K154">
        <f>(Merge2[[#This Row],[Товарооборот, руб]]-Merge2[[#This Row],[Потери, руб]])/Merge2[[#This Row],[Товарооборот, руб]]*100</f>
        <v>94.300611624069248</v>
      </c>
      <c r="L154">
        <f>Merge2[[#This Row],[Товарооборот, руб]]/Merge2[[#This Row],[Количество складов]]</f>
        <v>141804.71052631579</v>
      </c>
    </row>
    <row r="155" spans="1:12" x14ac:dyDescent="0.3">
      <c r="A155" s="16">
        <v>43955</v>
      </c>
      <c r="B155" t="s">
        <v>20</v>
      </c>
      <c r="C155">
        <v>23587.5</v>
      </c>
      <c r="D155">
        <v>2155668</v>
      </c>
      <c r="E155">
        <v>1685753.1839999999</v>
      </c>
      <c r="F155">
        <v>135489.15811538461</v>
      </c>
      <c r="G155">
        <v>19</v>
      </c>
      <c r="H155">
        <v>1479</v>
      </c>
      <c r="I155">
        <v>1346</v>
      </c>
      <c r="J155">
        <f>(Merge2[[#This Row],[Товарооборот, руб]]-Merge2[[#This Row],[Товарооборот в себестоимости]])/Merge2[[#This Row],[Товарооборот в себестоимости]]*100</f>
        <v>27.875659406139974</v>
      </c>
      <c r="K155">
        <f>(Merge2[[#This Row],[Товарооборот, руб]]-Merge2[[#This Row],[Потери, руб]])/Merge2[[#This Row],[Товарооборот, руб]]*100</f>
        <v>93.714748369629064</v>
      </c>
      <c r="L155">
        <f>Merge2[[#This Row],[Товарооборот, руб]]/Merge2[[#This Row],[Количество складов]]</f>
        <v>113456.21052631579</v>
      </c>
    </row>
    <row r="156" spans="1:12" x14ac:dyDescent="0.3">
      <c r="A156" s="16">
        <v>43960</v>
      </c>
      <c r="B156" t="s">
        <v>13</v>
      </c>
      <c r="C156">
        <v>32079</v>
      </c>
      <c r="D156">
        <v>2902167</v>
      </c>
      <c r="E156">
        <v>2319890.3459999999</v>
      </c>
      <c r="F156">
        <v>194963.39216923076</v>
      </c>
      <c r="G156">
        <v>19</v>
      </c>
      <c r="H156">
        <v>1851</v>
      </c>
      <c r="I156">
        <v>1635</v>
      </c>
      <c r="J156">
        <f>(Merge2[[#This Row],[Товарооборот, руб]]-Merge2[[#This Row],[Товарооборот в себестоимости]])/Merge2[[#This Row],[Товарооборот в себестоимости]]*100</f>
        <v>25.099317948538939</v>
      </c>
      <c r="K156">
        <f>(Merge2[[#This Row],[Товарооборот, руб]]-Merge2[[#This Row],[Потери, руб]])/Merge2[[#This Row],[Товарооборот, руб]]*100</f>
        <v>93.282144267740946</v>
      </c>
      <c r="L156">
        <f>Merge2[[#This Row],[Товарооборот, руб]]/Merge2[[#This Row],[Количество складов]]</f>
        <v>152745.63157894736</v>
      </c>
    </row>
    <row r="157" spans="1:12" x14ac:dyDescent="0.3">
      <c r="A157" s="16">
        <v>43955</v>
      </c>
      <c r="B157" t="s">
        <v>22</v>
      </c>
      <c r="C157">
        <v>223617</v>
      </c>
      <c r="D157">
        <v>22796827.5</v>
      </c>
      <c r="E157">
        <v>16597666.014999999</v>
      </c>
      <c r="F157">
        <v>404297.74615384609</v>
      </c>
      <c r="G157">
        <v>54</v>
      </c>
      <c r="H157">
        <v>13606</v>
      </c>
      <c r="I157">
        <v>12697</v>
      </c>
      <c r="J157">
        <f>(Merge2[[#This Row],[Товарооборот, руб]]-Merge2[[#This Row],[Товарооборот в себестоимости]])/Merge2[[#This Row],[Товарооборот в себестоимости]]*100</f>
        <v>37.349597704867435</v>
      </c>
      <c r="K157">
        <f>(Merge2[[#This Row],[Товарооборот, руб]]-Merge2[[#This Row],[Потери, руб]])/Merge2[[#This Row],[Товарооборот, руб]]*100</f>
        <v>98.226517500499384</v>
      </c>
      <c r="L157">
        <f>Merge2[[#This Row],[Товарооборот, руб]]/Merge2[[#This Row],[Количество складов]]</f>
        <v>422163.47222222225</v>
      </c>
    </row>
    <row r="158" spans="1:12" x14ac:dyDescent="0.3">
      <c r="A158" s="16">
        <v>43955</v>
      </c>
      <c r="B158" t="s">
        <v>13</v>
      </c>
      <c r="C158">
        <v>27072</v>
      </c>
      <c r="D158">
        <v>2450968.5</v>
      </c>
      <c r="E158">
        <v>1980824.9889999998</v>
      </c>
      <c r="F158">
        <v>188174.3243923077</v>
      </c>
      <c r="G158">
        <v>19</v>
      </c>
      <c r="H158">
        <v>1582</v>
      </c>
      <c r="I158">
        <v>1403</v>
      </c>
      <c r="J158">
        <f>(Merge2[[#This Row],[Товарооборот, руб]]-Merge2[[#This Row],[Товарооборот в себестоимости]])/Merge2[[#This Row],[Товарооборот в себестоимости]]*100</f>
        <v>23.734732427691533</v>
      </c>
      <c r="K158">
        <f>(Merge2[[#This Row],[Товарооборот, руб]]-Merge2[[#This Row],[Потери, руб]])/Merge2[[#This Row],[Товарооборот, руб]]*100</f>
        <v>92.322450313322761</v>
      </c>
      <c r="L158">
        <f>Merge2[[#This Row],[Товарооборот, руб]]/Merge2[[#This Row],[Количество складов]]</f>
        <v>128998.34210526316</v>
      </c>
    </row>
    <row r="159" spans="1:12" x14ac:dyDescent="0.3">
      <c r="A159" s="16">
        <v>43955</v>
      </c>
      <c r="B159" t="s">
        <v>21</v>
      </c>
      <c r="C159">
        <v>237544.5</v>
      </c>
      <c r="D159">
        <v>24292218</v>
      </c>
      <c r="E159">
        <v>17650186.028999999</v>
      </c>
      <c r="F159">
        <v>347608.63846153842</v>
      </c>
      <c r="G159">
        <v>59</v>
      </c>
      <c r="H159">
        <v>14423</v>
      </c>
      <c r="I159">
        <v>13432</v>
      </c>
      <c r="J159">
        <f>(Merge2[[#This Row],[Товарооборот, руб]]-Merge2[[#This Row],[Товарооборот в себестоимости]])/Merge2[[#This Row],[Товарооборот в себестоимости]]*100</f>
        <v>37.631512552257881</v>
      </c>
      <c r="K159">
        <f>(Merge2[[#This Row],[Товарооборот, руб]]-Merge2[[#This Row],[Потери, руб]])/Merge2[[#This Row],[Товарооборот, руб]]*100</f>
        <v>98.56905351968463</v>
      </c>
      <c r="L159">
        <f>Merge2[[#This Row],[Товарооборот, руб]]/Merge2[[#This Row],[Количество складов]]</f>
        <v>411732.50847457629</v>
      </c>
    </row>
    <row r="160" spans="1:12" x14ac:dyDescent="0.3">
      <c r="A160" s="16">
        <v>43955</v>
      </c>
      <c r="B160" t="s">
        <v>23</v>
      </c>
      <c r="C160">
        <v>11062.5</v>
      </c>
      <c r="D160">
        <v>906343.5</v>
      </c>
      <c r="E160">
        <v>762082.74899999995</v>
      </c>
      <c r="F160">
        <v>125305.56399230768</v>
      </c>
      <c r="G160">
        <v>15</v>
      </c>
      <c r="H160">
        <v>622</v>
      </c>
      <c r="I160">
        <v>538</v>
      </c>
      <c r="J160">
        <f>(Merge2[[#This Row],[Товарооборот, руб]]-Merge2[[#This Row],[Товарооборот в себестоимости]])/Merge2[[#This Row],[Товарооборот в себестоимости]]*100</f>
        <v>18.929801414518053</v>
      </c>
      <c r="K160">
        <f>(Merge2[[#This Row],[Товарооборот, руб]]-Merge2[[#This Row],[Потери, руб]])/Merge2[[#This Row],[Товарооборот, руб]]*100</f>
        <v>86.174605544993966</v>
      </c>
      <c r="L160">
        <f>Merge2[[#This Row],[Товарооборот, руб]]/Merge2[[#This Row],[Количество складов]]</f>
        <v>60422.9</v>
      </c>
    </row>
    <row r="161" spans="1:12" x14ac:dyDescent="0.3">
      <c r="A161" s="16">
        <v>43977</v>
      </c>
      <c r="B161" t="s">
        <v>13</v>
      </c>
      <c r="C161">
        <v>31407</v>
      </c>
      <c r="D161">
        <v>2907411</v>
      </c>
      <c r="E161">
        <v>2288433.4950000001</v>
      </c>
      <c r="F161">
        <v>193538.8704076923</v>
      </c>
      <c r="G161">
        <v>20</v>
      </c>
      <c r="H161">
        <v>2036</v>
      </c>
      <c r="I161">
        <v>1790</v>
      </c>
      <c r="J161">
        <f>(Merge2[[#This Row],[Товарооборот, руб]]-Merge2[[#This Row],[Товарооборот в себестоимости]])/Merge2[[#This Row],[Товарооборот в себестоимости]]*100</f>
        <v>27.048087976006478</v>
      </c>
      <c r="K161">
        <f>(Merge2[[#This Row],[Товарооборот, руб]]-Merge2[[#This Row],[Потери, руб]])/Merge2[[#This Row],[Товарооборот, руб]]*100</f>
        <v>93.34325726883155</v>
      </c>
      <c r="L161">
        <f>Merge2[[#This Row],[Товарооборот, руб]]/Merge2[[#This Row],[Количество складов]]</f>
        <v>145370.54999999999</v>
      </c>
    </row>
    <row r="162" spans="1:12" x14ac:dyDescent="0.3">
      <c r="A162" s="16">
        <v>43955</v>
      </c>
      <c r="B162" t="s">
        <v>18</v>
      </c>
      <c r="C162">
        <v>12301.5</v>
      </c>
      <c r="D162">
        <v>1085211</v>
      </c>
      <c r="E162">
        <v>874153.34499999997</v>
      </c>
      <c r="F162">
        <v>243709.48269230771</v>
      </c>
      <c r="G162">
        <v>15</v>
      </c>
      <c r="H162">
        <v>750</v>
      </c>
      <c r="I162">
        <v>647</v>
      </c>
      <c r="J162">
        <f>(Merge2[[#This Row],[Товарооборот, руб]]-Merge2[[#This Row],[Товарооборот в себестоимости]])/Merge2[[#This Row],[Товарооборот в себестоимости]]*100</f>
        <v>24.144236958791257</v>
      </c>
      <c r="K162">
        <f>(Merge2[[#This Row],[Товарооборот, руб]]-Merge2[[#This Row],[Потери, руб]])/Merge2[[#This Row],[Товарооборот, руб]]*100</f>
        <v>77.542663805259281</v>
      </c>
      <c r="L162">
        <f>Merge2[[#This Row],[Товарооборот, руб]]/Merge2[[#This Row],[Количество складов]]</f>
        <v>72347.399999999994</v>
      </c>
    </row>
    <row r="163" spans="1:12" x14ac:dyDescent="0.3">
      <c r="A163" s="16">
        <v>43955</v>
      </c>
      <c r="B163" t="s">
        <v>19</v>
      </c>
      <c r="C163">
        <v>7087.5</v>
      </c>
      <c r="D163">
        <v>610855.5</v>
      </c>
      <c r="E163">
        <v>541946.12800000003</v>
      </c>
      <c r="F163">
        <v>150795.58461538461</v>
      </c>
      <c r="G163">
        <v>15</v>
      </c>
      <c r="H163">
        <v>390</v>
      </c>
      <c r="I163">
        <v>315</v>
      </c>
      <c r="J163">
        <f>(Merge2[[#This Row],[Товарооборот, руб]]-Merge2[[#This Row],[Товарооборот в себестоимости]])/Merge2[[#This Row],[Товарооборот в себестоимости]]*100</f>
        <v>12.715170095282971</v>
      </c>
      <c r="K163">
        <f>(Merge2[[#This Row],[Товарооборот, руб]]-Merge2[[#This Row],[Потери, руб]])/Merge2[[#This Row],[Товарооборот, руб]]*100</f>
        <v>75.314033414549826</v>
      </c>
      <c r="L163">
        <f>Merge2[[#This Row],[Товарооборот, руб]]/Merge2[[#This Row],[Количество складов]]</f>
        <v>40723.699999999997</v>
      </c>
    </row>
    <row r="164" spans="1:12" x14ac:dyDescent="0.3">
      <c r="A164" s="16">
        <v>43963</v>
      </c>
      <c r="B164" t="s">
        <v>13</v>
      </c>
      <c r="C164">
        <v>26032.5</v>
      </c>
      <c r="D164">
        <v>2370432</v>
      </c>
      <c r="E164">
        <v>1847737.8370000001</v>
      </c>
      <c r="F164">
        <v>141864.00329999998</v>
      </c>
      <c r="G164">
        <v>19</v>
      </c>
      <c r="H164">
        <v>1649</v>
      </c>
      <c r="I164">
        <v>1460</v>
      </c>
      <c r="J164">
        <f>(Merge2[[#This Row],[Товарооборот, руб]]-Merge2[[#This Row],[Товарооборот в себестоимости]])/Merge2[[#This Row],[Товарооборот в себестоимости]]*100</f>
        <v>28.288329249600135</v>
      </c>
      <c r="K164">
        <f>(Merge2[[#This Row],[Товарооборот, руб]]-Merge2[[#This Row],[Потери, руб]])/Merge2[[#This Row],[Товарооборот, руб]]*100</f>
        <v>94.015267963814182</v>
      </c>
      <c r="L164">
        <f>Merge2[[#This Row],[Товарооборот, руб]]/Merge2[[#This Row],[Количество складов]]</f>
        <v>124759.57894736843</v>
      </c>
    </row>
    <row r="165" spans="1:12" x14ac:dyDescent="0.3">
      <c r="A165" s="16">
        <v>43955</v>
      </c>
      <c r="B165" t="s">
        <v>15</v>
      </c>
      <c r="C165">
        <v>360255</v>
      </c>
      <c r="D165">
        <v>38406954</v>
      </c>
      <c r="E165">
        <v>27588003.988000002</v>
      </c>
      <c r="F165">
        <v>1078421.345076923</v>
      </c>
      <c r="G165">
        <v>125</v>
      </c>
      <c r="H165">
        <v>20495</v>
      </c>
      <c r="I165">
        <v>18964</v>
      </c>
      <c r="J165">
        <f>(Merge2[[#This Row],[Товарооборот, руб]]-Merge2[[#This Row],[Товарооборот в себестоимости]])/Merge2[[#This Row],[Товарооборот в себестоимости]]*100</f>
        <v>39.216139075178958</v>
      </c>
      <c r="K165">
        <f>(Merge2[[#This Row],[Товарооборот, руб]]-Merge2[[#This Row],[Потери, руб]])/Merge2[[#This Row],[Товарооборот, руб]]*100</f>
        <v>97.192119570125442</v>
      </c>
      <c r="L165">
        <f>Merge2[[#This Row],[Товарооборот, руб]]/Merge2[[#This Row],[Количество складов]]</f>
        <v>307255.63199999998</v>
      </c>
    </row>
    <row r="166" spans="1:12" x14ac:dyDescent="0.3">
      <c r="A166" s="16">
        <v>43972</v>
      </c>
      <c r="B166" t="s">
        <v>13</v>
      </c>
      <c r="C166">
        <v>31707</v>
      </c>
      <c r="D166">
        <v>2853181.5</v>
      </c>
      <c r="E166">
        <v>2349459.5</v>
      </c>
      <c r="F166">
        <v>187617.05315384615</v>
      </c>
      <c r="G166">
        <v>19</v>
      </c>
      <c r="H166">
        <v>1949</v>
      </c>
      <c r="I166">
        <v>1724</v>
      </c>
      <c r="J166">
        <f>(Merge2[[#This Row],[Товарооборот, руб]]-Merge2[[#This Row],[Товарооборот в себестоимости]])/Merge2[[#This Row],[Товарооборот в себестоимости]]*100</f>
        <v>21.439909902681872</v>
      </c>
      <c r="K166">
        <f>(Merge2[[#This Row],[Товарооборот, руб]]-Merge2[[#This Row],[Потери, руб]])/Merge2[[#This Row],[Товарооборот, руб]]*100</f>
        <v>93.424286076653516</v>
      </c>
      <c r="L166">
        <f>Merge2[[#This Row],[Товарооборот, руб]]/Merge2[[#This Row],[Количество складов]]</f>
        <v>150167.44736842104</v>
      </c>
    </row>
    <row r="167" spans="1:12" x14ac:dyDescent="0.3">
      <c r="A167" s="16">
        <v>43955</v>
      </c>
      <c r="B167" t="s">
        <v>14</v>
      </c>
      <c r="C167">
        <v>283942.5</v>
      </c>
      <c r="D167">
        <v>29357940</v>
      </c>
      <c r="E167">
        <v>21174604.830000002</v>
      </c>
      <c r="F167">
        <v>988153.40803076921</v>
      </c>
      <c r="G167">
        <v>129</v>
      </c>
      <c r="H167">
        <v>16525</v>
      </c>
      <c r="I167">
        <v>15310</v>
      </c>
      <c r="J167">
        <f>(Merge2[[#This Row],[Товарооборот, руб]]-Merge2[[#This Row],[Товарооборот в себестоимости]])/Merge2[[#This Row],[Товарооборот в себестоимости]]*100</f>
        <v>38.646932189288925</v>
      </c>
      <c r="K167">
        <f>(Merge2[[#This Row],[Товарооборот, руб]]-Merge2[[#This Row],[Потери, руб]])/Merge2[[#This Row],[Товарооборот, руб]]*100</f>
        <v>96.634118715309143</v>
      </c>
      <c r="L167">
        <f>Merge2[[#This Row],[Товарооборот, руб]]/Merge2[[#This Row],[Количество складов]]</f>
        <v>227580.93023255814</v>
      </c>
    </row>
    <row r="168" spans="1:12" x14ac:dyDescent="0.3">
      <c r="A168" s="16">
        <v>43971</v>
      </c>
      <c r="B168" t="s">
        <v>13</v>
      </c>
      <c r="C168">
        <v>29955</v>
      </c>
      <c r="D168">
        <v>2692230</v>
      </c>
      <c r="E168">
        <v>2195766.1209999998</v>
      </c>
      <c r="F168">
        <v>202002.14775384613</v>
      </c>
      <c r="G168">
        <v>19</v>
      </c>
      <c r="H168">
        <v>1889</v>
      </c>
      <c r="I168">
        <v>1690</v>
      </c>
      <c r="J168">
        <f>(Merge2[[#This Row],[Товарооборот, руб]]-Merge2[[#This Row],[Товарооборот в себестоимости]])/Merge2[[#This Row],[Товарооборот в себестоимости]]*100</f>
        <v>22.610052785307559</v>
      </c>
      <c r="K168">
        <f>(Merge2[[#This Row],[Товарооборот, руб]]-Merge2[[#This Row],[Потери, руб]])/Merge2[[#This Row],[Товарооборот, руб]]*100</f>
        <v>92.496846563857986</v>
      </c>
      <c r="L168">
        <f>Merge2[[#This Row],[Товарооборот, руб]]/Merge2[[#This Row],[Количество складов]]</f>
        <v>141696.31578947368</v>
      </c>
    </row>
    <row r="169" spans="1:12" x14ac:dyDescent="0.3">
      <c r="A169" s="16">
        <v>43956</v>
      </c>
      <c r="B169" t="s">
        <v>13</v>
      </c>
      <c r="C169">
        <v>22848</v>
      </c>
      <c r="D169">
        <v>2079900</v>
      </c>
      <c r="E169">
        <v>1657688.8529999999</v>
      </c>
      <c r="F169">
        <v>178454.88537692308</v>
      </c>
      <c r="G169">
        <v>19</v>
      </c>
      <c r="H169">
        <v>1417</v>
      </c>
      <c r="I169">
        <v>1245</v>
      </c>
      <c r="J169">
        <f>(Merge2[[#This Row],[Товарооборот, руб]]-Merge2[[#This Row],[Товарооборот в себестоимости]])/Merge2[[#This Row],[Товарооборот в себестоимости]]*100</f>
        <v>25.469867052306235</v>
      </c>
      <c r="K169">
        <f>(Merge2[[#This Row],[Товарооборот, руб]]-Merge2[[#This Row],[Потери, руб]])/Merge2[[#This Row],[Товарооборот, руб]]*100</f>
        <v>91.420025704268326</v>
      </c>
      <c r="L169">
        <f>Merge2[[#This Row],[Товарооборот, руб]]/Merge2[[#This Row],[Количество складов]]</f>
        <v>109468.42105263157</v>
      </c>
    </row>
    <row r="170" spans="1:12" x14ac:dyDescent="0.3">
      <c r="A170" s="16">
        <v>43956</v>
      </c>
      <c r="B170" t="s">
        <v>16</v>
      </c>
      <c r="C170">
        <v>66396</v>
      </c>
      <c r="D170">
        <v>5770539</v>
      </c>
      <c r="E170">
        <v>4433831.2509999992</v>
      </c>
      <c r="F170">
        <v>232587.42287692308</v>
      </c>
      <c r="G170">
        <v>36</v>
      </c>
      <c r="H170">
        <v>4575</v>
      </c>
      <c r="I170">
        <v>4206</v>
      </c>
      <c r="J170">
        <f>(Merge2[[#This Row],[Товарооборот, руб]]-Merge2[[#This Row],[Товарооборот в себестоимости]])/Merge2[[#This Row],[Товарооборот в себестоимости]]*100</f>
        <v>30.147916628503214</v>
      </c>
      <c r="K170">
        <f>(Merge2[[#This Row],[Товарооборот, руб]]-Merge2[[#This Row],[Потери, руб]])/Merge2[[#This Row],[Товарооборот, руб]]*100</f>
        <v>95.969398649295613</v>
      </c>
      <c r="L170">
        <f>Merge2[[#This Row],[Товарооборот, руб]]/Merge2[[#This Row],[Количество складов]]</f>
        <v>160292.75</v>
      </c>
    </row>
    <row r="171" spans="1:12" x14ac:dyDescent="0.3">
      <c r="A171" s="16">
        <v>43964</v>
      </c>
      <c r="B171" t="s">
        <v>13</v>
      </c>
      <c r="C171">
        <v>26464.5</v>
      </c>
      <c r="D171">
        <v>2373337.5</v>
      </c>
      <c r="E171">
        <v>1886244.7409999999</v>
      </c>
      <c r="F171">
        <v>207105.15935384613</v>
      </c>
      <c r="G171">
        <v>19</v>
      </c>
      <c r="H171">
        <v>1625</v>
      </c>
      <c r="I171">
        <v>1444</v>
      </c>
      <c r="J171">
        <f>(Merge2[[#This Row],[Товарооборот, руб]]-Merge2[[#This Row],[Товарооборот в себестоимости]])/Merge2[[#This Row],[Товарооборот в себестоимости]]*100</f>
        <v>25.823412434897815</v>
      </c>
      <c r="K171">
        <f>(Merge2[[#This Row],[Товарооборот, руб]]-Merge2[[#This Row],[Потери, руб]])/Merge2[[#This Row],[Товарооборот, руб]]*100</f>
        <v>91.273674336083843</v>
      </c>
      <c r="L171">
        <f>Merge2[[#This Row],[Товарооборот, руб]]/Merge2[[#This Row],[Количество складов]]</f>
        <v>124912.5</v>
      </c>
    </row>
    <row r="172" spans="1:12" x14ac:dyDescent="0.3">
      <c r="A172" s="16">
        <v>43956</v>
      </c>
      <c r="B172" t="s">
        <v>17</v>
      </c>
      <c r="C172">
        <v>29482.5</v>
      </c>
      <c r="D172">
        <v>2648688</v>
      </c>
      <c r="E172">
        <v>2021918.12</v>
      </c>
      <c r="F172">
        <v>219587.1531846154</v>
      </c>
      <c r="G172">
        <v>20</v>
      </c>
      <c r="H172">
        <v>1757</v>
      </c>
      <c r="I172">
        <v>1596</v>
      </c>
      <c r="J172">
        <f>(Merge2[[#This Row],[Товарооборот, руб]]-Merge2[[#This Row],[Товарооборот в себестоимости]])/Merge2[[#This Row],[Товарооборот в себестоимости]]*100</f>
        <v>30.998776547885125</v>
      </c>
      <c r="K172">
        <f>(Merge2[[#This Row],[Товарооборот, руб]]-Merge2[[#This Row],[Потери, руб]])/Merge2[[#This Row],[Товарооборот, руб]]*100</f>
        <v>91.709587796500927</v>
      </c>
      <c r="L172">
        <f>Merge2[[#This Row],[Товарооборот, руб]]/Merge2[[#This Row],[Количество складов]]</f>
        <v>132434.4</v>
      </c>
    </row>
    <row r="173" spans="1:12" x14ac:dyDescent="0.3">
      <c r="A173" s="16">
        <v>43957</v>
      </c>
      <c r="B173" t="s">
        <v>13</v>
      </c>
      <c r="C173">
        <v>24678</v>
      </c>
      <c r="D173">
        <v>2232519</v>
      </c>
      <c r="E173">
        <v>1781999.058</v>
      </c>
      <c r="F173">
        <v>359577.90600769228</v>
      </c>
      <c r="G173">
        <v>19</v>
      </c>
      <c r="H173">
        <v>1499</v>
      </c>
      <c r="I173">
        <v>1323</v>
      </c>
      <c r="J173">
        <f>(Merge2[[#This Row],[Товарооборот, руб]]-Merge2[[#This Row],[Товарооборот в себестоимости]])/Merge2[[#This Row],[Товарооборот в себестоимости]]*100</f>
        <v>25.281716058011522</v>
      </c>
      <c r="K173">
        <f>(Merge2[[#This Row],[Товарооборот, руб]]-Merge2[[#This Row],[Потери, руб]])/Merge2[[#This Row],[Товарооборот, руб]]*100</f>
        <v>83.893623928499949</v>
      </c>
      <c r="L173">
        <f>Merge2[[#This Row],[Товарооборот, руб]]/Merge2[[#This Row],[Количество складов]]</f>
        <v>117501</v>
      </c>
    </row>
    <row r="174" spans="1:12" x14ac:dyDescent="0.3">
      <c r="A174" s="16">
        <v>43956</v>
      </c>
      <c r="B174" t="s">
        <v>20</v>
      </c>
      <c r="C174">
        <v>26367</v>
      </c>
      <c r="D174">
        <v>2380333.5</v>
      </c>
      <c r="E174">
        <v>1873451.2719999999</v>
      </c>
      <c r="F174">
        <v>149632.49369999999</v>
      </c>
      <c r="G174">
        <v>19</v>
      </c>
      <c r="H174">
        <v>1622</v>
      </c>
      <c r="I174">
        <v>1482</v>
      </c>
      <c r="J174">
        <f>(Merge2[[#This Row],[Товарооборот, руб]]-Merge2[[#This Row],[Товарооборот в себестоимости]])/Merge2[[#This Row],[Товарооборот в себестоимости]]*100</f>
        <v>27.056066820402474</v>
      </c>
      <c r="K174">
        <f>(Merge2[[#This Row],[Товарооборот, руб]]-Merge2[[#This Row],[Потери, руб]])/Merge2[[#This Row],[Товарооборот, руб]]*100</f>
        <v>93.713801292970075</v>
      </c>
      <c r="L174">
        <f>Merge2[[#This Row],[Товарооборот, руб]]/Merge2[[#This Row],[Количество складов]]</f>
        <v>125280.71052631579</v>
      </c>
    </row>
    <row r="175" spans="1:12" x14ac:dyDescent="0.3">
      <c r="A175" s="16">
        <v>43974</v>
      </c>
      <c r="B175" t="s">
        <v>13</v>
      </c>
      <c r="C175">
        <v>38176.5</v>
      </c>
      <c r="D175">
        <v>3385372.5</v>
      </c>
      <c r="E175">
        <v>2831498.2739999997</v>
      </c>
      <c r="F175">
        <v>146460.30097692306</v>
      </c>
      <c r="G175">
        <v>20</v>
      </c>
      <c r="H175">
        <v>2266</v>
      </c>
      <c r="I175">
        <v>1993</v>
      </c>
      <c r="J175">
        <f>(Merge2[[#This Row],[Товарооборот, руб]]-Merge2[[#This Row],[Товарооборот в себестоимости]])/Merge2[[#This Row],[Товарооборот в себестоимости]]*100</f>
        <v>19.561171238771529</v>
      </c>
      <c r="K175">
        <f>(Merge2[[#This Row],[Товарооборот, руб]]-Merge2[[#This Row],[Потери, руб]])/Merge2[[#This Row],[Товарооборот, руб]]*100</f>
        <v>95.673731591518418</v>
      </c>
      <c r="L175">
        <f>Merge2[[#This Row],[Товарооборот, руб]]/Merge2[[#This Row],[Количество складов]]</f>
        <v>169268.625</v>
      </c>
    </row>
    <row r="176" spans="1:12" x14ac:dyDescent="0.3">
      <c r="A176" s="16">
        <v>43956</v>
      </c>
      <c r="B176" t="s">
        <v>22</v>
      </c>
      <c r="C176">
        <v>203832</v>
      </c>
      <c r="D176">
        <v>20880142.5</v>
      </c>
      <c r="E176">
        <v>15015521.489999998</v>
      </c>
      <c r="F176">
        <v>398269.43076923076</v>
      </c>
      <c r="G176">
        <v>54</v>
      </c>
      <c r="H176">
        <v>12775</v>
      </c>
      <c r="I176">
        <v>11887</v>
      </c>
      <c r="J176">
        <f>(Merge2[[#This Row],[Товарооборот, руб]]-Merge2[[#This Row],[Товарооборот в себестоимости]])/Merge2[[#This Row],[Товарооборот в себестоимости]]*100</f>
        <v>39.057058483820946</v>
      </c>
      <c r="K176">
        <f>(Merge2[[#This Row],[Товарооборот, руб]]-Merge2[[#This Row],[Потери, руб]])/Merge2[[#This Row],[Товарооборот, руб]]*100</f>
        <v>98.092592372062455</v>
      </c>
      <c r="L176">
        <f>Merge2[[#This Row],[Товарооборот, руб]]/Merge2[[#This Row],[Количество складов]]</f>
        <v>386669.30555555556</v>
      </c>
    </row>
    <row r="177" spans="1:12" x14ac:dyDescent="0.3">
      <c r="A177" s="16">
        <v>43976</v>
      </c>
      <c r="B177" t="s">
        <v>13</v>
      </c>
      <c r="C177">
        <v>30603</v>
      </c>
      <c r="D177">
        <v>2865727.5</v>
      </c>
      <c r="E177">
        <v>2288224.429</v>
      </c>
      <c r="F177">
        <v>167381.28187692308</v>
      </c>
      <c r="G177">
        <v>20</v>
      </c>
      <c r="H177">
        <v>2011</v>
      </c>
      <c r="I177">
        <v>1791</v>
      </c>
      <c r="J177">
        <f>(Merge2[[#This Row],[Товарооборот, руб]]-Merge2[[#This Row],[Товарооборот в себестоимости]])/Merge2[[#This Row],[Товарооборот в себестоимости]]*100</f>
        <v>25.238043247898567</v>
      </c>
      <c r="K177">
        <f>(Merge2[[#This Row],[Товарооборот, руб]]-Merge2[[#This Row],[Потери, руб]])/Merge2[[#This Row],[Товарооборот, руб]]*100</f>
        <v>94.159204534383562</v>
      </c>
      <c r="L177">
        <f>Merge2[[#This Row],[Товарооборот, руб]]/Merge2[[#This Row],[Количество складов]]</f>
        <v>143286.375</v>
      </c>
    </row>
    <row r="178" spans="1:12" x14ac:dyDescent="0.3">
      <c r="A178" s="16">
        <v>43956</v>
      </c>
      <c r="B178" t="s">
        <v>21</v>
      </c>
      <c r="C178">
        <v>213582</v>
      </c>
      <c r="D178">
        <v>21919435.5</v>
      </c>
      <c r="E178">
        <v>15790923.194999998</v>
      </c>
      <c r="F178">
        <v>365011.08061538462</v>
      </c>
      <c r="G178">
        <v>59</v>
      </c>
      <c r="H178">
        <v>13469</v>
      </c>
      <c r="I178">
        <v>12486</v>
      </c>
      <c r="J178">
        <f>(Merge2[[#This Row],[Товарооборот, руб]]-Merge2[[#This Row],[Товарооборот в себестоимости]])/Merge2[[#This Row],[Товарооборот в себестоимости]]*100</f>
        <v>38.810348383814059</v>
      </c>
      <c r="K178">
        <f>(Merge2[[#This Row],[Товарооборот, руб]]-Merge2[[#This Row],[Потери, руб]])/Merge2[[#This Row],[Товарооборот, руб]]*100</f>
        <v>98.334760579872665</v>
      </c>
      <c r="L178">
        <f>Merge2[[#This Row],[Товарооборот, руб]]/Merge2[[#This Row],[Количество складов]]</f>
        <v>371515.85593220341</v>
      </c>
    </row>
    <row r="179" spans="1:12" x14ac:dyDescent="0.3">
      <c r="A179" s="16">
        <v>43961</v>
      </c>
      <c r="B179" t="s">
        <v>13</v>
      </c>
      <c r="C179">
        <v>31399.5</v>
      </c>
      <c r="D179">
        <v>2862298.5</v>
      </c>
      <c r="E179">
        <v>2267667.5189999999</v>
      </c>
      <c r="F179">
        <v>169650.86923076923</v>
      </c>
      <c r="G179">
        <v>19</v>
      </c>
      <c r="H179">
        <v>1848</v>
      </c>
      <c r="I179">
        <v>1649</v>
      </c>
      <c r="J179">
        <f>(Merge2[[#This Row],[Товарооборот, руб]]-Merge2[[#This Row],[Товарооборот в себестоимости]])/Merge2[[#This Row],[Товарооборот в себестоимости]]*100</f>
        <v>26.222141297954543</v>
      </c>
      <c r="K179">
        <f>(Merge2[[#This Row],[Товарооборот, руб]]-Merge2[[#This Row],[Потери, руб]])/Merge2[[#This Row],[Товарооборот, руб]]*100</f>
        <v>94.072914853892115</v>
      </c>
      <c r="L179">
        <f>Merge2[[#This Row],[Товарооборот, руб]]/Merge2[[#This Row],[Количество складов]]</f>
        <v>150647.28947368421</v>
      </c>
    </row>
    <row r="180" spans="1:12" x14ac:dyDescent="0.3">
      <c r="A180" s="16">
        <v>43956</v>
      </c>
      <c r="B180" t="s">
        <v>23</v>
      </c>
      <c r="C180">
        <v>13941</v>
      </c>
      <c r="D180">
        <v>1145575.5</v>
      </c>
      <c r="E180">
        <v>974448.12600000005</v>
      </c>
      <c r="F180">
        <v>152152.96544615386</v>
      </c>
      <c r="G180">
        <v>15</v>
      </c>
      <c r="H180">
        <v>750</v>
      </c>
      <c r="I180">
        <v>658</v>
      </c>
      <c r="J180">
        <f>(Merge2[[#This Row],[Товарооборот, руб]]-Merge2[[#This Row],[Товарооборот в себестоимости]])/Merge2[[#This Row],[Товарооборот в себестоимости]]*100</f>
        <v>17.561465760364133</v>
      </c>
      <c r="K180">
        <f>(Merge2[[#This Row],[Товарооборот, руб]]-Merge2[[#This Row],[Потери, руб]])/Merge2[[#This Row],[Товарооборот, руб]]*100</f>
        <v>86.718207097991012</v>
      </c>
      <c r="L180">
        <f>Merge2[[#This Row],[Товарооборот, руб]]/Merge2[[#This Row],[Количество складов]]</f>
        <v>76371.7</v>
      </c>
    </row>
    <row r="181" spans="1:12" x14ac:dyDescent="0.3">
      <c r="A181" s="16">
        <v>43959</v>
      </c>
      <c r="B181" t="s">
        <v>13</v>
      </c>
      <c r="C181">
        <v>25294.5</v>
      </c>
      <c r="D181">
        <v>2271454.5</v>
      </c>
      <c r="E181">
        <v>1811009.8979999998</v>
      </c>
      <c r="F181">
        <v>151659.17713846153</v>
      </c>
      <c r="G181">
        <v>19</v>
      </c>
      <c r="H181">
        <v>1522</v>
      </c>
      <c r="I181">
        <v>1340</v>
      </c>
      <c r="J181">
        <f>(Merge2[[#This Row],[Товарооборот, руб]]-Merge2[[#This Row],[Товарооборот в себестоимости]])/Merge2[[#This Row],[Товарооборот в себестоимости]]*100</f>
        <v>25.424742432854458</v>
      </c>
      <c r="K181">
        <f>(Merge2[[#This Row],[Товарооборот, руб]]-Merge2[[#This Row],[Потери, руб]])/Merge2[[#This Row],[Товарооборот, руб]]*100</f>
        <v>93.323257096346779</v>
      </c>
      <c r="L181">
        <f>Merge2[[#This Row],[Товарооборот, руб]]/Merge2[[#This Row],[Количество складов]]</f>
        <v>119550.23684210527</v>
      </c>
    </row>
    <row r="182" spans="1:12" x14ac:dyDescent="0.3">
      <c r="A182" s="16">
        <v>43956</v>
      </c>
      <c r="B182" t="s">
        <v>18</v>
      </c>
      <c r="C182">
        <v>15987</v>
      </c>
      <c r="D182">
        <v>1384179</v>
      </c>
      <c r="E182">
        <v>1116620.7919999999</v>
      </c>
      <c r="F182">
        <v>220298.15353846154</v>
      </c>
      <c r="G182">
        <v>15</v>
      </c>
      <c r="H182">
        <v>922</v>
      </c>
      <c r="I182">
        <v>823</v>
      </c>
      <c r="J182">
        <f>(Merge2[[#This Row],[Товарооборот, руб]]-Merge2[[#This Row],[Товарооборот в себестоимости]])/Merge2[[#This Row],[Товарооборот в себестоимости]]*100</f>
        <v>23.961420915400627</v>
      </c>
      <c r="K182">
        <f>(Merge2[[#This Row],[Товарооборот, руб]]-Merge2[[#This Row],[Потери, руб]])/Merge2[[#This Row],[Товарооборот, руб]]*100</f>
        <v>84.084561784389038</v>
      </c>
      <c r="L182">
        <f>Merge2[[#This Row],[Товарооборот, руб]]/Merge2[[#This Row],[Количество складов]]</f>
        <v>92278.6</v>
      </c>
    </row>
    <row r="183" spans="1:12" x14ac:dyDescent="0.3">
      <c r="A183" s="16">
        <v>43958</v>
      </c>
      <c r="B183" t="s">
        <v>13</v>
      </c>
      <c r="C183">
        <v>25468.5</v>
      </c>
      <c r="D183">
        <v>2350672.5</v>
      </c>
      <c r="E183">
        <v>1875294.65</v>
      </c>
      <c r="F183">
        <v>221739.45623076922</v>
      </c>
      <c r="G183">
        <v>19</v>
      </c>
      <c r="H183">
        <v>1530</v>
      </c>
      <c r="I183">
        <v>1338</v>
      </c>
      <c r="J183">
        <f>(Merge2[[#This Row],[Товарооборот, руб]]-Merge2[[#This Row],[Товарооборот в себестоимости]])/Merge2[[#This Row],[Товарооборот в себестоимости]]*100</f>
        <v>25.349501743632668</v>
      </c>
      <c r="K183">
        <f>(Merge2[[#This Row],[Товарооборот, руб]]-Merge2[[#This Row],[Потери, руб]])/Merge2[[#This Row],[Товарооборот, руб]]*100</f>
        <v>90.566977908204166</v>
      </c>
      <c r="L183">
        <f>Merge2[[#This Row],[Товарооборот, руб]]/Merge2[[#This Row],[Количество складов]]</f>
        <v>123719.60526315789</v>
      </c>
    </row>
    <row r="184" spans="1:12" x14ac:dyDescent="0.3">
      <c r="A184" s="16">
        <v>43956</v>
      </c>
      <c r="B184" t="s">
        <v>19</v>
      </c>
      <c r="C184">
        <v>8223</v>
      </c>
      <c r="D184">
        <v>694593</v>
      </c>
      <c r="E184">
        <v>622755.04999999993</v>
      </c>
      <c r="F184">
        <v>172368.62218461538</v>
      </c>
      <c r="G184">
        <v>15</v>
      </c>
      <c r="H184">
        <v>455</v>
      </c>
      <c r="I184">
        <v>381</v>
      </c>
      <c r="J184">
        <f>(Merge2[[#This Row],[Товарооборот, руб]]-Merge2[[#This Row],[Товарооборот в себестоимости]])/Merge2[[#This Row],[Товарооборот в себестоимости]]*100</f>
        <v>11.535506616927487</v>
      </c>
      <c r="K184">
        <f>(Merge2[[#This Row],[Товарооборот, руб]]-Merge2[[#This Row],[Потери, руб]])/Merge2[[#This Row],[Товарооборот, руб]]*100</f>
        <v>75.184226995576495</v>
      </c>
      <c r="L184">
        <f>Merge2[[#This Row],[Товарооборот, руб]]/Merge2[[#This Row],[Количество складов]]</f>
        <v>46306.2</v>
      </c>
    </row>
    <row r="185" spans="1:12" x14ac:dyDescent="0.3">
      <c r="A185" s="16">
        <v>43975</v>
      </c>
      <c r="B185" t="s">
        <v>13</v>
      </c>
      <c r="C185">
        <v>31854</v>
      </c>
      <c r="D185">
        <v>2915533.5</v>
      </c>
      <c r="E185">
        <v>2431800.3939999999</v>
      </c>
      <c r="F185">
        <v>155421.87692307692</v>
      </c>
      <c r="G185">
        <v>20</v>
      </c>
      <c r="H185">
        <v>2015</v>
      </c>
      <c r="I185">
        <v>1803</v>
      </c>
      <c r="J185">
        <f>(Merge2[[#This Row],[Товарооборот, руб]]-Merge2[[#This Row],[Товарооборот в себестоимости]])/Merge2[[#This Row],[Товарооборот в себестоимости]]*100</f>
        <v>19.891974160112756</v>
      </c>
      <c r="K185">
        <f>(Merge2[[#This Row],[Товарооборот, руб]]-Merge2[[#This Row],[Потери, руб]])/Merge2[[#This Row],[Товарооборот, руб]]*100</f>
        <v>94.66917883388831</v>
      </c>
      <c r="L185">
        <f>Merge2[[#This Row],[Товарооборот, руб]]/Merge2[[#This Row],[Количество складов]]</f>
        <v>145776.67499999999</v>
      </c>
    </row>
    <row r="186" spans="1:12" x14ac:dyDescent="0.3">
      <c r="A186" s="16">
        <v>43956</v>
      </c>
      <c r="B186" t="s">
        <v>15</v>
      </c>
      <c r="C186">
        <v>333792</v>
      </c>
      <c r="D186">
        <v>35671734</v>
      </c>
      <c r="E186">
        <v>25644478.342</v>
      </c>
      <c r="F186">
        <v>919576.96055384621</v>
      </c>
      <c r="G186">
        <v>125</v>
      </c>
      <c r="H186">
        <v>18944</v>
      </c>
      <c r="I186">
        <v>17541</v>
      </c>
      <c r="J186">
        <f>(Merge2[[#This Row],[Товарооборот, руб]]-Merge2[[#This Row],[Товарооборот в себестоимости]])/Merge2[[#This Row],[Товарооборот в себестоимости]]*100</f>
        <v>39.101031903532878</v>
      </c>
      <c r="K186">
        <f>(Merge2[[#This Row],[Товарооборот, руб]]-Merge2[[#This Row],[Потери, руб]])/Merge2[[#This Row],[Товарооборот, руб]]*100</f>
        <v>97.422113092248765</v>
      </c>
      <c r="L186">
        <f>Merge2[[#This Row],[Товарооборот, руб]]/Merge2[[#This Row],[Количество складов]]</f>
        <v>285373.87199999997</v>
      </c>
    </row>
    <row r="187" spans="1:12" x14ac:dyDescent="0.3">
      <c r="A187" s="16">
        <v>43982</v>
      </c>
      <c r="B187" t="s">
        <v>13</v>
      </c>
      <c r="C187">
        <v>32359.5</v>
      </c>
      <c r="D187">
        <v>2991999</v>
      </c>
      <c r="E187">
        <v>2374135.6799999997</v>
      </c>
      <c r="F187">
        <v>106116.64615384616</v>
      </c>
      <c r="G187">
        <v>20</v>
      </c>
      <c r="H187">
        <v>2060</v>
      </c>
      <c r="I187">
        <v>1826</v>
      </c>
      <c r="J187">
        <f>(Merge2[[#This Row],[Товарооборот, руб]]-Merge2[[#This Row],[Товарооборот в себестоимости]])/Merge2[[#This Row],[Товарооборот в себестоимости]]*100</f>
        <v>26.024768727623872</v>
      </c>
      <c r="K187">
        <f>(Merge2[[#This Row],[Товарооборот, руб]]-Merge2[[#This Row],[Потери, руб]])/Merge2[[#This Row],[Товарооборот, руб]]*100</f>
        <v>96.453319464550418</v>
      </c>
      <c r="L187">
        <f>Merge2[[#This Row],[Товарооборот, руб]]/Merge2[[#This Row],[Количество складов]]</f>
        <v>149599.95000000001</v>
      </c>
    </row>
    <row r="188" spans="1:12" x14ac:dyDescent="0.3">
      <c r="A188" s="16">
        <v>43956</v>
      </c>
      <c r="B188" t="s">
        <v>14</v>
      </c>
      <c r="C188">
        <v>262734</v>
      </c>
      <c r="D188">
        <v>27278441.145</v>
      </c>
      <c r="E188">
        <v>19610637.316999998</v>
      </c>
      <c r="F188">
        <v>919330.0461538462</v>
      </c>
      <c r="G188">
        <v>129</v>
      </c>
      <c r="H188">
        <v>15665</v>
      </c>
      <c r="I188">
        <v>14501</v>
      </c>
      <c r="J188">
        <f>(Merge2[[#This Row],[Товарооборот, руб]]-Merge2[[#This Row],[Товарооборот в себестоимости]])/Merge2[[#This Row],[Товарооборот в себестоимости]]*100</f>
        <v>39.100227616534234</v>
      </c>
      <c r="K188">
        <f>(Merge2[[#This Row],[Товарооборот, руб]]-Merge2[[#This Row],[Потери, руб]])/Merge2[[#This Row],[Товарооборот, руб]]*100</f>
        <v>96.629829244027903</v>
      </c>
      <c r="L188">
        <f>Merge2[[#This Row],[Товарооборот, руб]]/Merge2[[#This Row],[Количество складов]]</f>
        <v>211460.78406976743</v>
      </c>
    </row>
    <row r="189" spans="1:12" x14ac:dyDescent="0.3">
      <c r="A189" s="16">
        <v>43981</v>
      </c>
      <c r="B189" t="s">
        <v>13</v>
      </c>
      <c r="C189">
        <v>39867</v>
      </c>
      <c r="D189">
        <v>3654166.5</v>
      </c>
      <c r="E189">
        <v>2919786.2949999999</v>
      </c>
      <c r="F189">
        <v>182639.11723076922</v>
      </c>
      <c r="G189">
        <v>20</v>
      </c>
      <c r="H189">
        <v>2451</v>
      </c>
      <c r="I189">
        <v>2178</v>
      </c>
      <c r="J189">
        <f>(Merge2[[#This Row],[Товарооборот, руб]]-Merge2[[#This Row],[Товарооборот в себестоимости]])/Merge2[[#This Row],[Товарооборот в себестоимости]]*100</f>
        <v>25.151847799874687</v>
      </c>
      <c r="K189">
        <f>(Merge2[[#This Row],[Товарооборот, руб]]-Merge2[[#This Row],[Потери, руб]])/Merge2[[#This Row],[Товарооборот, руб]]*100</f>
        <v>95.001893941319608</v>
      </c>
      <c r="L189">
        <f>Merge2[[#This Row],[Товарооборот, руб]]/Merge2[[#This Row],[Количество складов]]</f>
        <v>182708.32500000001</v>
      </c>
    </row>
    <row r="190" spans="1:12" x14ac:dyDescent="0.3">
      <c r="A190" s="16">
        <v>43979</v>
      </c>
      <c r="B190" t="s">
        <v>13</v>
      </c>
      <c r="C190">
        <v>31974</v>
      </c>
      <c r="D190">
        <v>3004213.5</v>
      </c>
      <c r="E190">
        <v>2389834.3129999996</v>
      </c>
      <c r="F190">
        <v>174780.66518461538</v>
      </c>
      <c r="G190">
        <v>20</v>
      </c>
      <c r="H190">
        <v>2088</v>
      </c>
      <c r="I190">
        <v>1848</v>
      </c>
      <c r="J190">
        <f>(Merge2[[#This Row],[Товарооборот, руб]]-Merge2[[#This Row],[Товарооборот в себестоимости]])/Merge2[[#This Row],[Товарооборот в себестоимости]]*100</f>
        <v>25.708024345368102</v>
      </c>
      <c r="K190">
        <f>(Merge2[[#This Row],[Товарооборот, руб]]-Merge2[[#This Row],[Потери, руб]])/Merge2[[#This Row],[Товарооборот, руб]]*100</f>
        <v>94.18214899891052</v>
      </c>
      <c r="L190">
        <f>Merge2[[#This Row],[Товарооборот, руб]]/Merge2[[#This Row],[Количество складов]]</f>
        <v>150210.67499999999</v>
      </c>
    </row>
    <row r="191" spans="1:12" x14ac:dyDescent="0.3">
      <c r="A191" s="16">
        <v>43957</v>
      </c>
      <c r="B191" t="s">
        <v>16</v>
      </c>
      <c r="C191">
        <v>63012</v>
      </c>
      <c r="D191">
        <v>5454121.5</v>
      </c>
      <c r="E191">
        <v>4155234.554</v>
      </c>
      <c r="F191">
        <v>234787.55649230769</v>
      </c>
      <c r="G191">
        <v>36</v>
      </c>
      <c r="H191">
        <v>4384</v>
      </c>
      <c r="I191">
        <v>4025</v>
      </c>
      <c r="J191">
        <f>(Merge2[[#This Row],[Товарооборот, руб]]-Merge2[[#This Row],[Товарооборот в себестоимости]])/Merge2[[#This Row],[Товарооборот в себестоимости]]*100</f>
        <v>31.259052386095458</v>
      </c>
      <c r="K191">
        <f>(Merge2[[#This Row],[Товарооборот, руб]]-Merge2[[#This Row],[Потери, руб]])/Merge2[[#This Row],[Товарооборот, руб]]*100</f>
        <v>95.695226875816601</v>
      </c>
      <c r="L191">
        <f>Merge2[[#This Row],[Товарооборот, руб]]/Merge2[[#This Row],[Количество складов]]</f>
        <v>151503.375</v>
      </c>
    </row>
    <row r="192" spans="1:12" x14ac:dyDescent="0.3">
      <c r="A192" s="16">
        <v>43967</v>
      </c>
      <c r="B192" t="s">
        <v>14</v>
      </c>
      <c r="C192">
        <v>321412.5</v>
      </c>
      <c r="D192">
        <v>32235864</v>
      </c>
      <c r="E192">
        <v>23691368.555</v>
      </c>
      <c r="F192">
        <v>595097.15929230768</v>
      </c>
      <c r="G192">
        <v>129</v>
      </c>
      <c r="H192">
        <v>17914</v>
      </c>
      <c r="I192">
        <v>16631</v>
      </c>
      <c r="J192">
        <f>(Merge2[[#This Row],[Товарооборот, руб]]-Merge2[[#This Row],[Товарооборот в себестоимости]])/Merge2[[#This Row],[Товарооборот в себестоимости]]*100</f>
        <v>36.065858437699703</v>
      </c>
      <c r="K192">
        <f>(Merge2[[#This Row],[Товарооборот, руб]]-Merge2[[#This Row],[Потери, руб]])/Merge2[[#This Row],[Товарооборот, руб]]*100</f>
        <v>98.153928310119738</v>
      </c>
      <c r="L192">
        <f>Merge2[[#This Row],[Товарооборот, руб]]/Merge2[[#This Row],[Количество складов]]</f>
        <v>249890.41860465117</v>
      </c>
    </row>
    <row r="193" spans="1:12" x14ac:dyDescent="0.3">
      <c r="A193" s="16">
        <v>43970</v>
      </c>
      <c r="B193" t="s">
        <v>14</v>
      </c>
      <c r="C193">
        <v>276568.5</v>
      </c>
      <c r="D193">
        <v>27093624</v>
      </c>
      <c r="E193">
        <v>19768696.5</v>
      </c>
      <c r="F193">
        <v>759335.80469230772</v>
      </c>
      <c r="G193">
        <v>129</v>
      </c>
      <c r="H193">
        <v>16191</v>
      </c>
      <c r="I193">
        <v>15102</v>
      </c>
      <c r="J193">
        <f>(Merge2[[#This Row],[Товарооборот, руб]]-Merge2[[#This Row],[Товарооборот в себестоимости]])/Merge2[[#This Row],[Товарооборот в себестоимости]]*100</f>
        <v>37.053163823927385</v>
      </c>
      <c r="K193">
        <f>(Merge2[[#This Row],[Товарооборот, руб]]-Merge2[[#This Row],[Потери, руб]])/Merge2[[#This Row],[Товарооборот, руб]]*100</f>
        <v>97.197363465691012</v>
      </c>
      <c r="L193">
        <f>Merge2[[#This Row],[Товарооборот, руб]]/Merge2[[#This Row],[Количество складов]]</f>
        <v>210028.09302325582</v>
      </c>
    </row>
    <row r="194" spans="1:12" x14ac:dyDescent="0.3">
      <c r="A194" s="16">
        <v>43957</v>
      </c>
      <c r="B194" t="s">
        <v>17</v>
      </c>
      <c r="C194">
        <v>30342</v>
      </c>
      <c r="D194">
        <v>2738127</v>
      </c>
      <c r="E194">
        <v>2094375.01</v>
      </c>
      <c r="F194">
        <v>174068.47879999998</v>
      </c>
      <c r="G194">
        <v>20</v>
      </c>
      <c r="H194">
        <v>1747</v>
      </c>
      <c r="I194">
        <v>1570</v>
      </c>
      <c r="J194">
        <f>(Merge2[[#This Row],[Товарооборот, руб]]-Merge2[[#This Row],[Товарооборот в себестоимости]])/Merge2[[#This Row],[Товарооборот в себестоимости]]*100</f>
        <v>30.73718827460608</v>
      </c>
      <c r="K194">
        <f>(Merge2[[#This Row],[Товарооборот, руб]]-Merge2[[#This Row],[Потери, руб]])/Merge2[[#This Row],[Товарооборот, руб]]*100</f>
        <v>93.642790170068807</v>
      </c>
      <c r="L194">
        <f>Merge2[[#This Row],[Товарооборот, руб]]/Merge2[[#This Row],[Количество складов]]</f>
        <v>136906.35</v>
      </c>
    </row>
    <row r="195" spans="1:12" x14ac:dyDescent="0.3">
      <c r="A195" s="16">
        <v>43968</v>
      </c>
      <c r="B195" t="s">
        <v>14</v>
      </c>
      <c r="C195">
        <v>269029.5</v>
      </c>
      <c r="D195">
        <v>26659930.5</v>
      </c>
      <c r="E195">
        <v>19515982.116</v>
      </c>
      <c r="F195">
        <v>551393.4769230769</v>
      </c>
      <c r="G195">
        <v>129</v>
      </c>
      <c r="H195">
        <v>15744</v>
      </c>
      <c r="I195">
        <v>14685</v>
      </c>
      <c r="J195">
        <f>(Merge2[[#This Row],[Товарооборот, руб]]-Merge2[[#This Row],[Товарооборот в себестоимости]])/Merge2[[#This Row],[Товарооборот в себестоимости]]*100</f>
        <v>36.605630921044444</v>
      </c>
      <c r="K195">
        <f>(Merge2[[#This Row],[Товарооборот, руб]]-Merge2[[#This Row],[Потери, руб]])/Merge2[[#This Row],[Товарооборот, руб]]*100</f>
        <v>97.931752009169429</v>
      </c>
      <c r="L195">
        <f>Merge2[[#This Row],[Товарооборот, руб]]/Merge2[[#This Row],[Количество складов]]</f>
        <v>206666.12790697673</v>
      </c>
    </row>
    <row r="196" spans="1:12" x14ac:dyDescent="0.3">
      <c r="A196" s="16">
        <v>43960</v>
      </c>
      <c r="B196" t="s">
        <v>14</v>
      </c>
      <c r="C196">
        <v>285972</v>
      </c>
      <c r="D196">
        <v>29768199</v>
      </c>
      <c r="E196">
        <v>21483666.921</v>
      </c>
      <c r="F196">
        <v>549316.95015384618</v>
      </c>
      <c r="G196">
        <v>129</v>
      </c>
      <c r="H196">
        <v>16420</v>
      </c>
      <c r="I196">
        <v>15169</v>
      </c>
      <c r="J196">
        <f>(Merge2[[#This Row],[Товарооборот, руб]]-Merge2[[#This Row],[Товарооборот в себестоимости]])/Merge2[[#This Row],[Товарооборот в себестоимости]]*100</f>
        <v>38.562002052368349</v>
      </c>
      <c r="K196">
        <f>(Merge2[[#This Row],[Товарооборот, руб]]-Merge2[[#This Row],[Потери, руб]])/Merge2[[#This Row],[Товарооборот, руб]]*100</f>
        <v>98.154685306444492</v>
      </c>
      <c r="L196">
        <f>Merge2[[#This Row],[Товарооборот, руб]]/Merge2[[#This Row],[Количество складов]]</f>
        <v>230761.23255813954</v>
      </c>
    </row>
    <row r="197" spans="1:12" x14ac:dyDescent="0.3">
      <c r="A197" s="16">
        <v>43957</v>
      </c>
      <c r="B197" t="s">
        <v>20</v>
      </c>
      <c r="C197">
        <v>24337.5</v>
      </c>
      <c r="D197">
        <v>2159350.5</v>
      </c>
      <c r="E197">
        <v>1715939.5399999998</v>
      </c>
      <c r="F197">
        <v>115138.50836153845</v>
      </c>
      <c r="G197">
        <v>19</v>
      </c>
      <c r="H197">
        <v>1509</v>
      </c>
      <c r="I197">
        <v>1374</v>
      </c>
      <c r="J197">
        <f>(Merge2[[#This Row],[Товарооборот, руб]]-Merge2[[#This Row],[Товарооборот в себестоимости]])/Merge2[[#This Row],[Товарооборот в себестоимости]]*100</f>
        <v>25.840709982124444</v>
      </c>
      <c r="K197">
        <f>(Merge2[[#This Row],[Товарооборот, руб]]-Merge2[[#This Row],[Потери, руб]])/Merge2[[#This Row],[Товарооборот, руб]]*100</f>
        <v>94.667910171992062</v>
      </c>
      <c r="L197">
        <f>Merge2[[#This Row],[Товарооборот, руб]]/Merge2[[#This Row],[Количество складов]]</f>
        <v>113650.02631578948</v>
      </c>
    </row>
    <row r="198" spans="1:12" x14ac:dyDescent="0.3">
      <c r="A198" s="16">
        <v>43957</v>
      </c>
      <c r="B198" t="s">
        <v>22</v>
      </c>
      <c r="C198">
        <v>216498</v>
      </c>
      <c r="D198">
        <v>22126444.5</v>
      </c>
      <c r="E198">
        <v>16128268.832</v>
      </c>
      <c r="F198">
        <v>389877.53846153844</v>
      </c>
      <c r="G198">
        <v>54</v>
      </c>
      <c r="H198">
        <v>13406</v>
      </c>
      <c r="I198">
        <v>12518</v>
      </c>
      <c r="J198">
        <f>(Merge2[[#This Row],[Товарооборот, руб]]-Merge2[[#This Row],[Товарооборот в себестоимости]])/Merge2[[#This Row],[Товарооборот в себестоимости]]*100</f>
        <v>37.190449455424847</v>
      </c>
      <c r="K198">
        <f>(Merge2[[#This Row],[Товарооборот, руб]]-Merge2[[#This Row],[Потери, руб]])/Merge2[[#This Row],[Товарооборот, руб]]*100</f>
        <v>98.237956674595679</v>
      </c>
      <c r="L198">
        <f>Merge2[[#This Row],[Товарооборот, руб]]/Merge2[[#This Row],[Количество складов]]</f>
        <v>409748.97222222225</v>
      </c>
    </row>
    <row r="199" spans="1:12" x14ac:dyDescent="0.3">
      <c r="A199" s="16">
        <v>43957</v>
      </c>
      <c r="B199" t="s">
        <v>21</v>
      </c>
      <c r="C199">
        <v>224779.5</v>
      </c>
      <c r="D199">
        <v>23032992</v>
      </c>
      <c r="E199">
        <v>16792969.817999996</v>
      </c>
      <c r="F199">
        <v>443086.25303076918</v>
      </c>
      <c r="G199">
        <v>59</v>
      </c>
      <c r="H199">
        <v>14103</v>
      </c>
      <c r="I199">
        <v>13118</v>
      </c>
      <c r="J199">
        <f>(Merge2[[#This Row],[Товарооборот, руб]]-Merge2[[#This Row],[Товарооборот в себестоимости]])/Merge2[[#This Row],[Товарооборот в себестоимости]]*100</f>
        <v>37.158538660097321</v>
      </c>
      <c r="K199">
        <f>(Merge2[[#This Row],[Товарооборот, руб]]-Merge2[[#This Row],[Потери, руб]])/Merge2[[#This Row],[Товарооборот, руб]]*100</f>
        <v>98.076297456141305</v>
      </c>
      <c r="L199">
        <f>Merge2[[#This Row],[Товарооборот, руб]]/Merge2[[#This Row],[Количество складов]]</f>
        <v>390389.69491525425</v>
      </c>
    </row>
    <row r="200" spans="1:12" x14ac:dyDescent="0.3">
      <c r="A200" s="16">
        <v>43977</v>
      </c>
      <c r="B200" t="s">
        <v>14</v>
      </c>
      <c r="C200">
        <v>276966</v>
      </c>
      <c r="D200">
        <v>27872617.898850001</v>
      </c>
      <c r="E200">
        <v>20223763.805</v>
      </c>
      <c r="F200">
        <v>645572.57826153841</v>
      </c>
      <c r="G200">
        <v>129</v>
      </c>
      <c r="H200">
        <v>16459</v>
      </c>
      <c r="I200">
        <v>15355</v>
      </c>
      <c r="J200">
        <f>(Merge2[[#This Row],[Товарооборот, руб]]-Merge2[[#This Row],[Товарооборот в себестоимости]])/Merge2[[#This Row],[Товарооборот в себестоимости]]*100</f>
        <v>37.821120576768926</v>
      </c>
      <c r="K200">
        <f>(Merge2[[#This Row],[Товарооборот, руб]]-Merge2[[#This Row],[Потери, руб]])/Merge2[[#This Row],[Товарооборот, руб]]*100</f>
        <v>97.683846631829383</v>
      </c>
      <c r="L200">
        <f>Merge2[[#This Row],[Товарооборот, руб]]/Merge2[[#This Row],[Количество складов]]</f>
        <v>216066.80541744188</v>
      </c>
    </row>
    <row r="201" spans="1:12" x14ac:dyDescent="0.3">
      <c r="A201" s="16">
        <v>43957</v>
      </c>
      <c r="B201" t="s">
        <v>23</v>
      </c>
      <c r="C201">
        <v>12468</v>
      </c>
      <c r="D201">
        <v>1016566.5</v>
      </c>
      <c r="E201">
        <v>858367.60399999993</v>
      </c>
      <c r="F201">
        <v>88833.638169230762</v>
      </c>
      <c r="G201">
        <v>15</v>
      </c>
      <c r="H201">
        <v>701</v>
      </c>
      <c r="I201">
        <v>611</v>
      </c>
      <c r="J201">
        <f>(Merge2[[#This Row],[Товарооборот, руб]]-Merge2[[#This Row],[Товарооборот в себестоимости]])/Merge2[[#This Row],[Товарооборот в себестоимости]]*100</f>
        <v>18.430203477250533</v>
      </c>
      <c r="K201">
        <f>(Merge2[[#This Row],[Товарооборот, руб]]-Merge2[[#This Row],[Потери, руб]])/Merge2[[#This Row],[Товарооборот, руб]]*100</f>
        <v>91.261404131531904</v>
      </c>
      <c r="L201">
        <f>Merge2[[#This Row],[Товарооборот, руб]]/Merge2[[#This Row],[Количество складов]]</f>
        <v>67771.100000000006</v>
      </c>
    </row>
    <row r="202" spans="1:12" x14ac:dyDescent="0.3">
      <c r="A202" s="16">
        <v>43957</v>
      </c>
      <c r="B202" t="s">
        <v>18</v>
      </c>
      <c r="C202">
        <v>14061</v>
      </c>
      <c r="D202">
        <v>1221057</v>
      </c>
      <c r="E202">
        <v>983096.41700000002</v>
      </c>
      <c r="F202">
        <v>373408.83343076921</v>
      </c>
      <c r="G202">
        <v>15</v>
      </c>
      <c r="H202">
        <v>839</v>
      </c>
      <c r="I202">
        <v>733</v>
      </c>
      <c r="J202">
        <f>(Merge2[[#This Row],[Товарооборот, руб]]-Merge2[[#This Row],[Товарооборот в себестоимости]])/Merge2[[#This Row],[Товарооборот в себестоимости]]*100</f>
        <v>24.205213129161468</v>
      </c>
      <c r="K202">
        <f>(Merge2[[#This Row],[Товарооборот, руб]]-Merge2[[#This Row],[Потери, руб]])/Merge2[[#This Row],[Товарооборот, руб]]*100</f>
        <v>69.41921356408676</v>
      </c>
      <c r="L202">
        <f>Merge2[[#This Row],[Товарооборот, руб]]/Merge2[[#This Row],[Количество складов]]</f>
        <v>81403.8</v>
      </c>
    </row>
    <row r="203" spans="1:12" x14ac:dyDescent="0.3">
      <c r="A203" s="16">
        <v>43963</v>
      </c>
      <c r="B203" t="s">
        <v>14</v>
      </c>
      <c r="C203">
        <v>281796</v>
      </c>
      <c r="D203">
        <v>29042520</v>
      </c>
      <c r="E203">
        <v>20980503.504999999</v>
      </c>
      <c r="F203">
        <v>776209.03169999993</v>
      </c>
      <c r="G203">
        <v>129</v>
      </c>
      <c r="H203">
        <v>16387</v>
      </c>
      <c r="I203">
        <v>15322</v>
      </c>
      <c r="J203">
        <f>(Merge2[[#This Row],[Товарооборот, руб]]-Merge2[[#This Row],[Товарооборот в себестоимости]])/Merge2[[#This Row],[Товарооборот в себестоимости]]*100</f>
        <v>38.426229823696509</v>
      </c>
      <c r="K203">
        <f>(Merge2[[#This Row],[Товарооборот, руб]]-Merge2[[#This Row],[Потери, руб]])/Merge2[[#This Row],[Товарооборот, руб]]*100</f>
        <v>97.327335810735434</v>
      </c>
      <c r="L203">
        <f>Merge2[[#This Row],[Товарооборот, руб]]/Merge2[[#This Row],[Количество складов]]</f>
        <v>225135.81395348837</v>
      </c>
    </row>
    <row r="204" spans="1:12" x14ac:dyDescent="0.3">
      <c r="A204" s="16">
        <v>43957</v>
      </c>
      <c r="B204" t="s">
        <v>19</v>
      </c>
      <c r="C204">
        <v>8464.5</v>
      </c>
      <c r="D204">
        <v>739291.5</v>
      </c>
      <c r="E204">
        <v>651727.3679999999</v>
      </c>
      <c r="F204">
        <v>154318.62433846152</v>
      </c>
      <c r="G204">
        <v>15</v>
      </c>
      <c r="H204">
        <v>467</v>
      </c>
      <c r="I204">
        <v>389</v>
      </c>
      <c r="J204">
        <f>(Merge2[[#This Row],[Товарооборот, руб]]-Merge2[[#This Row],[Товарооборот в себестоимости]])/Merge2[[#This Row],[Товарооборот в себестоимости]]*100</f>
        <v>13.435699695827431</v>
      </c>
      <c r="K204">
        <f>(Merge2[[#This Row],[Товарооборот, руб]]-Merge2[[#This Row],[Потери, руб]])/Merge2[[#This Row],[Товарооборот, руб]]*100</f>
        <v>79.126146541863179</v>
      </c>
      <c r="L204">
        <f>Merge2[[#This Row],[Товарооборот, руб]]/Merge2[[#This Row],[Количество складов]]</f>
        <v>49286.1</v>
      </c>
    </row>
    <row r="205" spans="1:12" x14ac:dyDescent="0.3">
      <c r="A205" s="16">
        <v>43972</v>
      </c>
      <c r="B205" t="s">
        <v>14</v>
      </c>
      <c r="C205">
        <v>288936</v>
      </c>
      <c r="D205">
        <v>27852900</v>
      </c>
      <c r="E205">
        <v>20824687.999000002</v>
      </c>
      <c r="F205">
        <v>822353.43936153851</v>
      </c>
      <c r="G205">
        <v>129</v>
      </c>
      <c r="H205">
        <v>16373</v>
      </c>
      <c r="I205">
        <v>15223</v>
      </c>
      <c r="J205">
        <f>(Merge2[[#This Row],[Товарооборот, руб]]-Merge2[[#This Row],[Товарооборот в себестоимости]])/Merge2[[#This Row],[Товарооборот в себестоимости]]*100</f>
        <v>33.749422806898679</v>
      </c>
      <c r="K205">
        <f>(Merge2[[#This Row],[Товарооборот, руб]]-Merge2[[#This Row],[Потери, руб]])/Merge2[[#This Row],[Товарооборот, руб]]*100</f>
        <v>97.047512325964121</v>
      </c>
      <c r="L205">
        <f>Merge2[[#This Row],[Товарооборот, руб]]/Merge2[[#This Row],[Количество складов]]</f>
        <v>215913.95348837209</v>
      </c>
    </row>
    <row r="206" spans="1:12" x14ac:dyDescent="0.3">
      <c r="A206" s="16">
        <v>43957</v>
      </c>
      <c r="B206" t="s">
        <v>15</v>
      </c>
      <c r="C206">
        <v>355278</v>
      </c>
      <c r="D206">
        <v>38092344</v>
      </c>
      <c r="E206">
        <v>27467616.702999998</v>
      </c>
      <c r="F206">
        <v>942702.9</v>
      </c>
      <c r="G206">
        <v>125</v>
      </c>
      <c r="H206">
        <v>20218</v>
      </c>
      <c r="I206">
        <v>18647</v>
      </c>
      <c r="J206">
        <f>(Merge2[[#This Row],[Товарооборот, руб]]-Merge2[[#This Row],[Товарооборот в себестоимости]])/Merge2[[#This Row],[Товарооборот в себестоимости]]*100</f>
        <v>38.680921653605189</v>
      </c>
      <c r="K206">
        <f>(Merge2[[#This Row],[Товарооборот, руб]]-Merge2[[#This Row],[Потери, руб]])/Merge2[[#This Row],[Товарооборот, руб]]*100</f>
        <v>97.525216878226246</v>
      </c>
      <c r="L206">
        <f>Merge2[[#This Row],[Товарооборот, руб]]/Merge2[[#This Row],[Количество складов]]</f>
        <v>304738.75199999998</v>
      </c>
    </row>
    <row r="207" spans="1:12" x14ac:dyDescent="0.3">
      <c r="A207" s="16">
        <v>43971</v>
      </c>
      <c r="B207" t="s">
        <v>14</v>
      </c>
      <c r="C207">
        <v>300151.5</v>
      </c>
      <c r="D207">
        <v>29368771.617449999</v>
      </c>
      <c r="E207">
        <v>21545834.136</v>
      </c>
      <c r="F207">
        <v>1052145.9026769232</v>
      </c>
      <c r="G207">
        <v>129</v>
      </c>
      <c r="H207">
        <v>17095</v>
      </c>
      <c r="I207">
        <v>15919</v>
      </c>
      <c r="J207">
        <f>(Merge2[[#This Row],[Товарооборот, руб]]-Merge2[[#This Row],[Товарооборот в себестоимости]])/Merge2[[#This Row],[Товарооборот в себестоимости]]*100</f>
        <v>36.308352844780288</v>
      </c>
      <c r="K207">
        <f>(Merge2[[#This Row],[Товарооборот, руб]]-Merge2[[#This Row],[Потери, руб]])/Merge2[[#This Row],[Товарооборот, руб]]*100</f>
        <v>96.41746710968404</v>
      </c>
      <c r="L207">
        <f>Merge2[[#This Row],[Товарооборот, руб]]/Merge2[[#This Row],[Количество складов]]</f>
        <v>227664.8962593023</v>
      </c>
    </row>
    <row r="208" spans="1:12" x14ac:dyDescent="0.3">
      <c r="A208" s="16">
        <v>43957</v>
      </c>
      <c r="B208" t="s">
        <v>14</v>
      </c>
      <c r="C208">
        <v>277512</v>
      </c>
      <c r="D208">
        <v>28770810.105599999</v>
      </c>
      <c r="E208">
        <v>20810852.736000001</v>
      </c>
      <c r="F208">
        <v>790162.57692307688</v>
      </c>
      <c r="G208">
        <v>129</v>
      </c>
      <c r="H208">
        <v>16376</v>
      </c>
      <c r="I208">
        <v>15197</v>
      </c>
      <c r="J208">
        <f>(Merge2[[#This Row],[Товарооборот, руб]]-Merge2[[#This Row],[Товарооборот в себестоимости]])/Merge2[[#This Row],[Товарооборот в себестоимости]]*100</f>
        <v>38.249068745896857</v>
      </c>
      <c r="K208">
        <f>(Merge2[[#This Row],[Товарооборот, руб]]-Merge2[[#This Row],[Потери, руб]])/Merge2[[#This Row],[Товарооборот, руб]]*100</f>
        <v>97.253596356783575</v>
      </c>
      <c r="L208">
        <f>Merge2[[#This Row],[Товарооборот, руб]]/Merge2[[#This Row],[Количество складов]]</f>
        <v>223029.53570232558</v>
      </c>
    </row>
    <row r="209" spans="1:12" x14ac:dyDescent="0.3">
      <c r="A209" s="16">
        <v>43958</v>
      </c>
      <c r="B209" t="s">
        <v>16</v>
      </c>
      <c r="C209">
        <v>71067</v>
      </c>
      <c r="D209">
        <v>6175837.5</v>
      </c>
      <c r="E209">
        <v>4747959.6140000001</v>
      </c>
      <c r="F209">
        <v>157793.27424615383</v>
      </c>
      <c r="G209">
        <v>36</v>
      </c>
      <c r="H209">
        <v>4826</v>
      </c>
      <c r="I209">
        <v>4426</v>
      </c>
      <c r="J209">
        <f>(Merge2[[#This Row],[Товарооборот, руб]]-Merge2[[#This Row],[Товарооборот в себестоимости]])/Merge2[[#This Row],[Товарооборот в себестоимости]]*100</f>
        <v>30.073505296669101</v>
      </c>
      <c r="K209">
        <f>(Merge2[[#This Row],[Товарооборот, руб]]-Merge2[[#This Row],[Потери, руб]])/Merge2[[#This Row],[Товарооборот, руб]]*100</f>
        <v>97.444989861761201</v>
      </c>
      <c r="L209">
        <f>Merge2[[#This Row],[Товарооборот, руб]]/Merge2[[#This Row],[Количество складов]]</f>
        <v>171551.04166666666</v>
      </c>
    </row>
    <row r="210" spans="1:12" x14ac:dyDescent="0.3">
      <c r="A210" s="16">
        <v>43964</v>
      </c>
      <c r="B210" t="s">
        <v>14</v>
      </c>
      <c r="C210">
        <v>258459</v>
      </c>
      <c r="D210">
        <v>26467453.5</v>
      </c>
      <c r="E210">
        <v>19153152.526999999</v>
      </c>
      <c r="F210">
        <v>636197.23340769229</v>
      </c>
      <c r="G210">
        <v>129</v>
      </c>
      <c r="H210">
        <v>15304</v>
      </c>
      <c r="I210">
        <v>14315</v>
      </c>
      <c r="J210">
        <f>(Merge2[[#This Row],[Товарооборот, руб]]-Merge2[[#This Row],[Товарооборот в себестоимости]])/Merge2[[#This Row],[Товарооборот в себестоимости]]*100</f>
        <v>38.188496450853755</v>
      </c>
      <c r="K210">
        <f>(Merge2[[#This Row],[Товарооборот, руб]]-Merge2[[#This Row],[Потери, руб]])/Merge2[[#This Row],[Товарооборот, руб]]*100</f>
        <v>97.59630357560583</v>
      </c>
      <c r="L210">
        <f>Merge2[[#This Row],[Товарооборот, руб]]/Merge2[[#This Row],[Количество складов]]</f>
        <v>205174.05813953487</v>
      </c>
    </row>
    <row r="211" spans="1:12" x14ac:dyDescent="0.3">
      <c r="A211" s="16">
        <v>43958</v>
      </c>
      <c r="B211" t="s">
        <v>17</v>
      </c>
      <c r="C211">
        <v>32851.5</v>
      </c>
      <c r="D211">
        <v>2934504</v>
      </c>
      <c r="E211">
        <v>2253872.1379999998</v>
      </c>
      <c r="F211">
        <v>160756.50769230767</v>
      </c>
      <c r="G211">
        <v>21</v>
      </c>
      <c r="H211">
        <v>1879</v>
      </c>
      <c r="I211">
        <v>1695</v>
      </c>
      <c r="J211">
        <f>(Merge2[[#This Row],[Товарооборот, руб]]-Merge2[[#This Row],[Товарооборот в себестоимости]])/Merge2[[#This Row],[Товарооборот в себестоимости]]*100</f>
        <v>30.198335146197202</v>
      </c>
      <c r="K211">
        <f>(Merge2[[#This Row],[Товарооборот, руб]]-Merge2[[#This Row],[Потери, руб]])/Merge2[[#This Row],[Товарооборот, руб]]*100</f>
        <v>94.52185079003786</v>
      </c>
      <c r="L211">
        <f>Merge2[[#This Row],[Товарооборот, руб]]/Merge2[[#This Row],[Количество складов]]</f>
        <v>139738.28571428571</v>
      </c>
    </row>
    <row r="212" spans="1:12" x14ac:dyDescent="0.3">
      <c r="A212" s="16">
        <v>43974</v>
      </c>
      <c r="B212" t="s">
        <v>14</v>
      </c>
      <c r="C212">
        <v>356982</v>
      </c>
      <c r="D212">
        <v>35103926.711549997</v>
      </c>
      <c r="E212">
        <v>26357141.036999997</v>
      </c>
      <c r="F212">
        <v>601482.07692307688</v>
      </c>
      <c r="G212">
        <v>129</v>
      </c>
      <c r="H212">
        <v>19856</v>
      </c>
      <c r="I212">
        <v>18325</v>
      </c>
      <c r="J212">
        <f>(Merge2[[#This Row],[Товарооборот, руб]]-Merge2[[#This Row],[Товарооборот в себестоимости]])/Merge2[[#This Row],[Товарооборот в себестоимости]]*100</f>
        <v>33.185638997307464</v>
      </c>
      <c r="K212">
        <f>(Merge2[[#This Row],[Товарооборот, руб]]-Merge2[[#This Row],[Потери, руб]])/Merge2[[#This Row],[Товарооборот, руб]]*100</f>
        <v>98.286567534551111</v>
      </c>
      <c r="L212">
        <f>Merge2[[#This Row],[Товарооборот, руб]]/Merge2[[#This Row],[Количество складов]]</f>
        <v>272123.46288023255</v>
      </c>
    </row>
    <row r="213" spans="1:12" x14ac:dyDescent="0.3">
      <c r="A213" s="16">
        <v>43958</v>
      </c>
      <c r="B213" t="s">
        <v>20</v>
      </c>
      <c r="C213">
        <v>26184</v>
      </c>
      <c r="D213">
        <v>2308336.5</v>
      </c>
      <c r="E213">
        <v>1837113.1940000001</v>
      </c>
      <c r="F213">
        <v>115064.43612307693</v>
      </c>
      <c r="G213">
        <v>19</v>
      </c>
      <c r="H213">
        <v>1580</v>
      </c>
      <c r="I213">
        <v>1435</v>
      </c>
      <c r="J213">
        <f>(Merge2[[#This Row],[Товарооборот, руб]]-Merge2[[#This Row],[Товарооборот в себестоимости]])/Merge2[[#This Row],[Товарооборот в себестоимости]]*100</f>
        <v>25.650205307926161</v>
      </c>
      <c r="K213">
        <f>(Merge2[[#This Row],[Товарооборот, руб]]-Merge2[[#This Row],[Потери, руб]])/Merge2[[#This Row],[Товарооборот, руб]]*100</f>
        <v>95.015265923184216</v>
      </c>
      <c r="L213">
        <f>Merge2[[#This Row],[Товарооборот, руб]]/Merge2[[#This Row],[Количество складов]]</f>
        <v>121491.39473684211</v>
      </c>
    </row>
    <row r="214" spans="1:12" x14ac:dyDescent="0.3">
      <c r="A214" s="16">
        <v>43976</v>
      </c>
      <c r="B214" t="s">
        <v>14</v>
      </c>
      <c r="C214">
        <v>266983.5</v>
      </c>
      <c r="D214">
        <v>27165913.5</v>
      </c>
      <c r="E214">
        <v>19659432.722999997</v>
      </c>
      <c r="F214">
        <v>698314.9846153846</v>
      </c>
      <c r="G214">
        <v>129</v>
      </c>
      <c r="H214">
        <v>15822</v>
      </c>
      <c r="I214">
        <v>14753</v>
      </c>
      <c r="J214">
        <f>(Merge2[[#This Row],[Товарооборот, руб]]-Merge2[[#This Row],[Товарооборот в себестоимости]])/Merge2[[#This Row],[Товарооборот в себестоимости]]*100</f>
        <v>38.1825909361973</v>
      </c>
      <c r="K214">
        <f>(Merge2[[#This Row],[Товарооборот, руб]]-Merge2[[#This Row],[Потери, руб]])/Merge2[[#This Row],[Товарооборот, руб]]*100</f>
        <v>97.429444128152042</v>
      </c>
      <c r="L214">
        <f>Merge2[[#This Row],[Товарооборот, руб]]/Merge2[[#This Row],[Количество складов]]</f>
        <v>210588.47674418605</v>
      </c>
    </row>
    <row r="215" spans="1:12" x14ac:dyDescent="0.3">
      <c r="A215" s="16">
        <v>43958</v>
      </c>
      <c r="B215" t="s">
        <v>22</v>
      </c>
      <c r="C215">
        <v>209415</v>
      </c>
      <c r="D215">
        <v>21463023</v>
      </c>
      <c r="E215">
        <v>15847839.739</v>
      </c>
      <c r="F215">
        <v>521163.87692307692</v>
      </c>
      <c r="G215">
        <v>54</v>
      </c>
      <c r="H215">
        <v>12743</v>
      </c>
      <c r="I215">
        <v>11858</v>
      </c>
      <c r="J215">
        <f>(Merge2[[#This Row],[Товарооборот, руб]]-Merge2[[#This Row],[Товарооборот в себестоимости]])/Merge2[[#This Row],[Товарооборот в себестоимости]]*100</f>
        <v>35.431852880122058</v>
      </c>
      <c r="K215">
        <f>(Merge2[[#This Row],[Товарооборот, руб]]-Merge2[[#This Row],[Потери, руб]])/Merge2[[#This Row],[Товарооборот, руб]]*100</f>
        <v>97.571805812615125</v>
      </c>
      <c r="L215">
        <f>Merge2[[#This Row],[Товарооборот, руб]]/Merge2[[#This Row],[Количество складов]]</f>
        <v>397463.38888888888</v>
      </c>
    </row>
    <row r="216" spans="1:12" x14ac:dyDescent="0.3">
      <c r="A216" s="16">
        <v>43958</v>
      </c>
      <c r="B216" t="s">
        <v>21</v>
      </c>
      <c r="C216">
        <v>219411</v>
      </c>
      <c r="D216">
        <v>22460130</v>
      </c>
      <c r="E216">
        <v>16627687.641000001</v>
      </c>
      <c r="F216">
        <v>518998.75384615385</v>
      </c>
      <c r="G216">
        <v>59</v>
      </c>
      <c r="H216">
        <v>13495</v>
      </c>
      <c r="I216">
        <v>12517</v>
      </c>
      <c r="J216">
        <f>(Merge2[[#This Row],[Товарооборот, руб]]-Merge2[[#This Row],[Товарооборот в себестоимости]])/Merge2[[#This Row],[Товарооборот в себестоимости]]*100</f>
        <v>35.076689464736852</v>
      </c>
      <c r="K216">
        <f>(Merge2[[#This Row],[Товарооборот, руб]]-Merge2[[#This Row],[Потери, руб]])/Merge2[[#This Row],[Товарооборот, руб]]*100</f>
        <v>97.689244212539492</v>
      </c>
      <c r="L216">
        <f>Merge2[[#This Row],[Товарооборот, руб]]/Merge2[[#This Row],[Количество складов]]</f>
        <v>380680.16949152545</v>
      </c>
    </row>
    <row r="217" spans="1:12" x14ac:dyDescent="0.3">
      <c r="A217" s="16">
        <v>43961</v>
      </c>
      <c r="B217" t="s">
        <v>14</v>
      </c>
      <c r="C217">
        <v>287206.5</v>
      </c>
      <c r="D217">
        <v>29536176.10605</v>
      </c>
      <c r="E217">
        <v>21276357.105999999</v>
      </c>
      <c r="F217">
        <v>541588.89356153843</v>
      </c>
      <c r="G217">
        <v>129</v>
      </c>
      <c r="H217">
        <v>16437</v>
      </c>
      <c r="I217">
        <v>15285</v>
      </c>
      <c r="J217">
        <f>(Merge2[[#This Row],[Товарооборот, руб]]-Merge2[[#This Row],[Товарооборот в себестоимости]])/Merge2[[#This Row],[Товарооборот в себестоимости]]*100</f>
        <v>38.821584723828053</v>
      </c>
      <c r="K217">
        <f>(Merge2[[#This Row],[Товарооборот, руб]]-Merge2[[#This Row],[Потери, руб]])/Merge2[[#This Row],[Товарооборот, руб]]*100</f>
        <v>98.166354061483943</v>
      </c>
      <c r="L217">
        <f>Merge2[[#This Row],[Товарооборот, руб]]/Merge2[[#This Row],[Количество складов]]</f>
        <v>228962.6054732558</v>
      </c>
    </row>
    <row r="218" spans="1:12" x14ac:dyDescent="0.3">
      <c r="A218" s="16">
        <v>43959</v>
      </c>
      <c r="B218" t="s">
        <v>14</v>
      </c>
      <c r="C218">
        <v>370092</v>
      </c>
      <c r="D218">
        <v>38091556.5</v>
      </c>
      <c r="E218">
        <v>28012065.349999998</v>
      </c>
      <c r="F218">
        <v>725212.99592307687</v>
      </c>
      <c r="G218">
        <v>129</v>
      </c>
      <c r="H218">
        <v>20452</v>
      </c>
      <c r="I218">
        <v>18857</v>
      </c>
      <c r="J218">
        <f>(Merge2[[#This Row],[Товарооборот, руб]]-Merge2[[#This Row],[Товарооборот в себестоимости]])/Merge2[[#This Row],[Товарооборот в себестоимости]]*100</f>
        <v>35.982677550050781</v>
      </c>
      <c r="K218">
        <f>(Merge2[[#This Row],[Товарооборот, руб]]-Merge2[[#This Row],[Потери, руб]])/Merge2[[#This Row],[Товарооборот, руб]]*100</f>
        <v>98.09613189231824</v>
      </c>
      <c r="L218">
        <f>Merge2[[#This Row],[Товарооборот, руб]]/Merge2[[#This Row],[Количество складов]]</f>
        <v>295283.38372093026</v>
      </c>
    </row>
    <row r="219" spans="1:12" x14ac:dyDescent="0.3">
      <c r="A219" s="16">
        <v>43958</v>
      </c>
      <c r="B219" t="s">
        <v>23</v>
      </c>
      <c r="C219">
        <v>11719.5</v>
      </c>
      <c r="D219">
        <v>965880</v>
      </c>
      <c r="E219">
        <v>809986.38600000006</v>
      </c>
      <c r="F219">
        <v>106745.03623846154</v>
      </c>
      <c r="G219">
        <v>15</v>
      </c>
      <c r="H219">
        <v>676</v>
      </c>
      <c r="I219">
        <v>591</v>
      </c>
      <c r="J219">
        <f>(Merge2[[#This Row],[Товарооборот, руб]]-Merge2[[#This Row],[Товарооборот в себестоимости]])/Merge2[[#This Row],[Товарооборот в себестоимости]]*100</f>
        <v>19.246448668089087</v>
      </c>
      <c r="K219">
        <f>(Merge2[[#This Row],[Товарооборот, руб]]-Merge2[[#This Row],[Потери, руб]])/Merge2[[#This Row],[Товарооборот, руб]]*100</f>
        <v>88.948416341733804</v>
      </c>
      <c r="L219">
        <f>Merge2[[#This Row],[Товарооборот, руб]]/Merge2[[#This Row],[Количество складов]]</f>
        <v>64392</v>
      </c>
    </row>
    <row r="220" spans="1:12" x14ac:dyDescent="0.3">
      <c r="A220" s="16">
        <v>43958</v>
      </c>
      <c r="B220" t="s">
        <v>14</v>
      </c>
      <c r="C220">
        <v>247813.5</v>
      </c>
      <c r="D220">
        <v>25325271</v>
      </c>
      <c r="E220">
        <v>18582990.427999999</v>
      </c>
      <c r="F220">
        <v>865201.87857692305</v>
      </c>
      <c r="G220">
        <v>129</v>
      </c>
      <c r="H220">
        <v>14582</v>
      </c>
      <c r="I220">
        <v>13512</v>
      </c>
      <c r="J220">
        <f>(Merge2[[#This Row],[Товарооборот, руб]]-Merge2[[#This Row],[Товарооборот в себестоимости]])/Merge2[[#This Row],[Товарооборот в себестоимости]]*100</f>
        <v>36.281999918813071</v>
      </c>
      <c r="K220">
        <f>(Merge2[[#This Row],[Товарооборот, руб]]-Merge2[[#This Row],[Потери, руб]])/Merge2[[#This Row],[Товарооборот, руб]]*100</f>
        <v>96.583642170790895</v>
      </c>
      <c r="L220">
        <f>Merge2[[#This Row],[Товарооборот, руб]]/Merge2[[#This Row],[Количество складов]]</f>
        <v>196319.93023255814</v>
      </c>
    </row>
    <row r="221" spans="1:12" x14ac:dyDescent="0.3">
      <c r="A221" s="16">
        <v>43958</v>
      </c>
      <c r="B221" t="s">
        <v>18</v>
      </c>
      <c r="C221">
        <v>12705</v>
      </c>
      <c r="D221">
        <v>1123894.5</v>
      </c>
      <c r="E221">
        <v>898508.49699999997</v>
      </c>
      <c r="F221">
        <v>273904.81530769228</v>
      </c>
      <c r="G221">
        <v>15</v>
      </c>
      <c r="H221">
        <v>805</v>
      </c>
      <c r="I221">
        <v>703</v>
      </c>
      <c r="J221">
        <f>(Merge2[[#This Row],[Товарооборот, руб]]-Merge2[[#This Row],[Товарооборот в себестоимости]])/Merge2[[#This Row],[Товарооборот в себестоимости]]*100</f>
        <v>25.084459830099977</v>
      </c>
      <c r="K221">
        <f>(Merge2[[#This Row],[Товарооборот, руб]]-Merge2[[#This Row],[Потери, руб]])/Merge2[[#This Row],[Товарооборот, руб]]*100</f>
        <v>75.628956694094313</v>
      </c>
      <c r="L221">
        <f>Merge2[[#This Row],[Товарооборот, руб]]/Merge2[[#This Row],[Количество складов]]</f>
        <v>74926.3</v>
      </c>
    </row>
    <row r="222" spans="1:12" x14ac:dyDescent="0.3">
      <c r="A222" s="16">
        <v>43975</v>
      </c>
      <c r="B222" t="s">
        <v>14</v>
      </c>
      <c r="C222">
        <v>287740.5</v>
      </c>
      <c r="D222">
        <v>28188534</v>
      </c>
      <c r="E222">
        <v>21369401.386999998</v>
      </c>
      <c r="F222">
        <v>607679.34615384613</v>
      </c>
      <c r="G222">
        <v>129</v>
      </c>
      <c r="H222">
        <v>16432</v>
      </c>
      <c r="I222">
        <v>15345</v>
      </c>
      <c r="J222">
        <f>(Merge2[[#This Row],[Товарооборот, руб]]-Merge2[[#This Row],[Товарооборот в себестоимости]])/Merge2[[#This Row],[Товарооборот в себестоимости]]*100</f>
        <v>31.91073296582092</v>
      </c>
      <c r="K222">
        <f>(Merge2[[#This Row],[Товарооборот, руб]]-Merge2[[#This Row],[Потери, руб]])/Merge2[[#This Row],[Товарооборот, руб]]*100</f>
        <v>97.844232175558162</v>
      </c>
      <c r="L222">
        <f>Merge2[[#This Row],[Товарооборот, руб]]/Merge2[[#This Row],[Количество складов]]</f>
        <v>218515.76744186046</v>
      </c>
    </row>
    <row r="223" spans="1:12" x14ac:dyDescent="0.3">
      <c r="A223" s="16">
        <v>43958</v>
      </c>
      <c r="B223" t="s">
        <v>19</v>
      </c>
      <c r="C223">
        <v>8719.5</v>
      </c>
      <c r="D223">
        <v>769276.5</v>
      </c>
      <c r="E223">
        <v>654599.97699999996</v>
      </c>
      <c r="F223">
        <v>184385.1884923077</v>
      </c>
      <c r="G223">
        <v>15</v>
      </c>
      <c r="H223">
        <v>480</v>
      </c>
      <c r="I223">
        <v>398</v>
      </c>
      <c r="J223">
        <f>(Merge2[[#This Row],[Товарооборот, руб]]-Merge2[[#This Row],[Товарооборот в себестоимости]])/Merge2[[#This Row],[Товарооборот в себестоимости]]*100</f>
        <v>17.51856508238161</v>
      </c>
      <c r="K223">
        <f>(Merge2[[#This Row],[Товарооборот, руб]]-Merge2[[#This Row],[Потери, руб]])/Merge2[[#This Row],[Товарооборот, руб]]*100</f>
        <v>76.031350432216811</v>
      </c>
      <c r="L223">
        <f>Merge2[[#This Row],[Товарооборот, руб]]/Merge2[[#This Row],[Количество складов]]</f>
        <v>51285.1</v>
      </c>
    </row>
    <row r="224" spans="1:12" x14ac:dyDescent="0.3">
      <c r="A224" s="16">
        <v>43967</v>
      </c>
      <c r="B224" t="s">
        <v>15</v>
      </c>
      <c r="C224">
        <v>408810</v>
      </c>
      <c r="D224">
        <v>42323631</v>
      </c>
      <c r="E224">
        <v>31033323.692999996</v>
      </c>
      <c r="F224">
        <v>571764.09076923074</v>
      </c>
      <c r="G224">
        <v>125</v>
      </c>
      <c r="H224">
        <v>22291</v>
      </c>
      <c r="I224">
        <v>20635</v>
      </c>
      <c r="J224">
        <f>(Merge2[[#This Row],[Товарооборот, руб]]-Merge2[[#This Row],[Товарооборот в себестоимости]])/Merge2[[#This Row],[Товарооборот в себестоимости]]*100</f>
        <v>36.38123785479894</v>
      </c>
      <c r="K224">
        <f>(Merge2[[#This Row],[Товарооборот, руб]]-Merge2[[#This Row],[Потери, руб]])/Merge2[[#This Row],[Товарооборот, руб]]*100</f>
        <v>98.649066544481428</v>
      </c>
      <c r="L224">
        <f>Merge2[[#This Row],[Товарооборот, руб]]/Merge2[[#This Row],[Количество складов]]</f>
        <v>338589.04800000001</v>
      </c>
    </row>
    <row r="225" spans="1:12" x14ac:dyDescent="0.3">
      <c r="A225" s="16">
        <v>43958</v>
      </c>
      <c r="B225" t="s">
        <v>15</v>
      </c>
      <c r="C225">
        <v>319110</v>
      </c>
      <c r="D225">
        <v>33763989</v>
      </c>
      <c r="E225">
        <v>24610757.489</v>
      </c>
      <c r="F225">
        <v>1101833.4472307691</v>
      </c>
      <c r="G225">
        <v>125</v>
      </c>
      <c r="H225">
        <v>18014</v>
      </c>
      <c r="I225">
        <v>16675</v>
      </c>
      <c r="J225">
        <f>(Merge2[[#This Row],[Товарооборот, руб]]-Merge2[[#This Row],[Товарооборот в себестоимости]])/Merge2[[#This Row],[Товарооборот в себестоимости]]*100</f>
        <v>37.19199425328992</v>
      </c>
      <c r="K225">
        <f>(Merge2[[#This Row],[Товарооборот, руб]]-Merge2[[#This Row],[Потери, руб]])/Merge2[[#This Row],[Товарооборот, руб]]*100</f>
        <v>96.736660922289815</v>
      </c>
      <c r="L225">
        <f>Merge2[[#This Row],[Товарооборот, руб]]/Merge2[[#This Row],[Количество складов]]</f>
        <v>270111.91200000001</v>
      </c>
    </row>
    <row r="226" spans="1:12" x14ac:dyDescent="0.3">
      <c r="A226" s="16">
        <v>43970</v>
      </c>
      <c r="B226" t="s">
        <v>15</v>
      </c>
      <c r="C226">
        <v>362536.5</v>
      </c>
      <c r="D226">
        <v>37023243</v>
      </c>
      <c r="E226">
        <v>26762183.377</v>
      </c>
      <c r="F226">
        <v>650375.76849230775</v>
      </c>
      <c r="G226">
        <v>125</v>
      </c>
      <c r="H226">
        <v>20771</v>
      </c>
      <c r="I226">
        <v>19338</v>
      </c>
      <c r="J226">
        <f>(Merge2[[#This Row],[Товарооборот, руб]]-Merge2[[#This Row],[Товарооборот в себестоимости]])/Merge2[[#This Row],[Товарооборот в себестоимости]]*100</f>
        <v>38.341638566824024</v>
      </c>
      <c r="K226">
        <f>(Merge2[[#This Row],[Товарооборот, руб]]-Merge2[[#This Row],[Потери, руб]])/Merge2[[#This Row],[Товарооборот, руб]]*100</f>
        <v>98.24333117308953</v>
      </c>
      <c r="L226">
        <f>Merge2[[#This Row],[Товарооборот, руб]]/Merge2[[#This Row],[Количество складов]]</f>
        <v>296185.94400000002</v>
      </c>
    </row>
    <row r="227" spans="1:12" x14ac:dyDescent="0.3">
      <c r="A227" s="16">
        <v>43968</v>
      </c>
      <c r="B227" t="s">
        <v>15</v>
      </c>
      <c r="C227">
        <v>357072</v>
      </c>
      <c r="D227">
        <v>36834567</v>
      </c>
      <c r="E227">
        <v>26914635.671</v>
      </c>
      <c r="F227">
        <v>566638.92575384618</v>
      </c>
      <c r="G227">
        <v>125</v>
      </c>
      <c r="H227">
        <v>20079</v>
      </c>
      <c r="I227">
        <v>18721</v>
      </c>
      <c r="J227">
        <f>(Merge2[[#This Row],[Товарооборот, руб]]-Merge2[[#This Row],[Товарооборот в себестоимости]])/Merge2[[#This Row],[Товарооборот в себестоимости]]*100</f>
        <v>36.857015083761787</v>
      </c>
      <c r="K227">
        <f>(Merge2[[#This Row],[Товарооборот, руб]]-Merge2[[#This Row],[Потери, руб]])/Merge2[[#This Row],[Товарооборот, руб]]*100</f>
        <v>98.461665300005166</v>
      </c>
      <c r="L227">
        <f>Merge2[[#This Row],[Товарооборот, руб]]/Merge2[[#This Row],[Количество складов]]</f>
        <v>294676.53600000002</v>
      </c>
    </row>
    <row r="228" spans="1:12" x14ac:dyDescent="0.3">
      <c r="A228" s="16">
        <v>43960</v>
      </c>
      <c r="B228" t="s">
        <v>15</v>
      </c>
      <c r="C228">
        <v>359214</v>
      </c>
      <c r="D228">
        <v>38693427</v>
      </c>
      <c r="E228">
        <v>27863789.055</v>
      </c>
      <c r="F228">
        <v>582268.72615384613</v>
      </c>
      <c r="G228">
        <v>125</v>
      </c>
      <c r="H228">
        <v>20132</v>
      </c>
      <c r="I228">
        <v>18617</v>
      </c>
      <c r="J228">
        <f>(Merge2[[#This Row],[Товарооборот, руб]]-Merge2[[#This Row],[Товарооборот в себестоимости]])/Merge2[[#This Row],[Товарооборот в себестоимости]]*100</f>
        <v>38.866350601576507</v>
      </c>
      <c r="K228">
        <f>(Merge2[[#This Row],[Товарооборот, руб]]-Merge2[[#This Row],[Потери, руб]])/Merge2[[#This Row],[Товарооборот, руб]]*100</f>
        <v>98.495174061078018</v>
      </c>
      <c r="L228">
        <f>Merge2[[#This Row],[Товарооборот, руб]]/Merge2[[#This Row],[Количество складов]]</f>
        <v>309547.41600000003</v>
      </c>
    </row>
    <row r="229" spans="1:12" x14ac:dyDescent="0.3">
      <c r="A229" s="16">
        <v>43959</v>
      </c>
      <c r="B229" t="s">
        <v>16</v>
      </c>
      <c r="C229">
        <v>61804.5</v>
      </c>
      <c r="D229">
        <v>5365708.5</v>
      </c>
      <c r="E229">
        <v>4091691.3249999997</v>
      </c>
      <c r="F229">
        <v>232169.67161538458</v>
      </c>
      <c r="G229">
        <v>36</v>
      </c>
      <c r="H229">
        <v>4199</v>
      </c>
      <c r="I229">
        <v>3867</v>
      </c>
      <c r="J229">
        <f>(Merge2[[#This Row],[Товарооборот, руб]]-Merge2[[#This Row],[Товарооборот в себестоимости]])/Merge2[[#This Row],[Товарооборот в себестоимости]]*100</f>
        <v>31.136688322890542</v>
      </c>
      <c r="K229">
        <f>(Merge2[[#This Row],[Товарооборот, руб]]-Merge2[[#This Row],[Потери, руб]])/Merge2[[#This Row],[Товарооборот, руб]]*100</f>
        <v>95.673084521542975</v>
      </c>
      <c r="L229">
        <f>Merge2[[#This Row],[Товарооборот, руб]]/Merge2[[#This Row],[Количество складов]]</f>
        <v>149047.45833333334</v>
      </c>
    </row>
    <row r="230" spans="1:12" x14ac:dyDescent="0.3">
      <c r="A230" s="16">
        <v>43959</v>
      </c>
      <c r="B230" t="s">
        <v>17</v>
      </c>
      <c r="C230">
        <v>34399.5</v>
      </c>
      <c r="D230">
        <v>3201358.5</v>
      </c>
      <c r="E230">
        <v>2481896.3339999998</v>
      </c>
      <c r="F230">
        <v>156377.12456923077</v>
      </c>
      <c r="G230">
        <v>21</v>
      </c>
      <c r="H230">
        <v>1957</v>
      </c>
      <c r="I230">
        <v>1755</v>
      </c>
      <c r="J230">
        <f>(Merge2[[#This Row],[Товарооборот, руб]]-Merge2[[#This Row],[Товарооборот в себестоимости]])/Merge2[[#This Row],[Товарооборот в себестоимости]]*100</f>
        <v>28.988405202261774</v>
      </c>
      <c r="K230">
        <f>(Merge2[[#This Row],[Товарооборот, руб]]-Merge2[[#This Row],[Потери, руб]])/Merge2[[#This Row],[Товарооборот, руб]]*100</f>
        <v>95.115288569860866</v>
      </c>
      <c r="L230">
        <f>Merge2[[#This Row],[Товарооборот, руб]]/Merge2[[#This Row],[Количество складов]]</f>
        <v>152445.64285714287</v>
      </c>
    </row>
    <row r="231" spans="1:12" x14ac:dyDescent="0.3">
      <c r="A231" s="16">
        <v>43977</v>
      </c>
      <c r="B231" t="s">
        <v>15</v>
      </c>
      <c r="C231">
        <v>369861</v>
      </c>
      <c r="D231">
        <v>38365960.5</v>
      </c>
      <c r="E231">
        <v>27592063.502999999</v>
      </c>
      <c r="F231">
        <v>589339.03384615376</v>
      </c>
      <c r="G231">
        <v>124</v>
      </c>
      <c r="H231">
        <v>21153</v>
      </c>
      <c r="I231">
        <v>19673</v>
      </c>
      <c r="J231">
        <f>(Merge2[[#This Row],[Товарооборот, руб]]-Merge2[[#This Row],[Товарооборот в себестоимости]])/Merge2[[#This Row],[Товарооборот в себестоимости]]*100</f>
        <v>39.04708684012919</v>
      </c>
      <c r="K231">
        <f>(Merge2[[#This Row],[Товарооборот, руб]]-Merge2[[#This Row],[Потери, руб]])/Merge2[[#This Row],[Товарооборот, руб]]*100</f>
        <v>98.46390126516927</v>
      </c>
      <c r="L231">
        <f>Merge2[[#This Row],[Товарооборот, руб]]/Merge2[[#This Row],[Количество складов]]</f>
        <v>309402.90725806454</v>
      </c>
    </row>
    <row r="232" spans="1:12" x14ac:dyDescent="0.3">
      <c r="A232" s="16">
        <v>43959</v>
      </c>
      <c r="B232" t="s">
        <v>20</v>
      </c>
      <c r="C232">
        <v>25020</v>
      </c>
      <c r="D232">
        <v>2235960</v>
      </c>
      <c r="E232">
        <v>1780335.608</v>
      </c>
      <c r="F232">
        <v>140320.89928461539</v>
      </c>
      <c r="G232">
        <v>19</v>
      </c>
      <c r="H232">
        <v>1520</v>
      </c>
      <c r="I232">
        <v>1380</v>
      </c>
      <c r="J232">
        <f>(Merge2[[#This Row],[Товарооборот, руб]]-Merge2[[#This Row],[Товарооборот в себестоимости]])/Merge2[[#This Row],[Товарооборот в себестоимости]]*100</f>
        <v>25.592050732043774</v>
      </c>
      <c r="K232">
        <f>(Merge2[[#This Row],[Товарооборот, руб]]-Merge2[[#This Row],[Потери, руб]])/Merge2[[#This Row],[Товарооборот, руб]]*100</f>
        <v>93.724355566082778</v>
      </c>
      <c r="L232">
        <f>Merge2[[#This Row],[Товарооборот, руб]]/Merge2[[#This Row],[Количество складов]]</f>
        <v>117682.10526315789</v>
      </c>
    </row>
    <row r="233" spans="1:12" x14ac:dyDescent="0.3">
      <c r="A233" s="16">
        <v>43959</v>
      </c>
      <c r="B233" t="s">
        <v>22</v>
      </c>
      <c r="C233">
        <v>225076.5</v>
      </c>
      <c r="D233">
        <v>22846078.5</v>
      </c>
      <c r="E233">
        <v>16722171.227</v>
      </c>
      <c r="F233">
        <v>479024.68461538455</v>
      </c>
      <c r="G233">
        <v>54</v>
      </c>
      <c r="H233">
        <v>13563</v>
      </c>
      <c r="I233">
        <v>12604</v>
      </c>
      <c r="J233">
        <f>(Merge2[[#This Row],[Товарооборот, руб]]-Merge2[[#This Row],[Товарооборот в себестоимости]])/Merge2[[#This Row],[Товарооборот в себестоимости]]*100</f>
        <v>36.621484075657591</v>
      </c>
      <c r="K233">
        <f>(Merge2[[#This Row],[Товарооборот, руб]]-Merge2[[#This Row],[Потери, руб]])/Merge2[[#This Row],[Товарооборот, руб]]*100</f>
        <v>97.903252041196538</v>
      </c>
      <c r="L233">
        <f>Merge2[[#This Row],[Товарооборот, руб]]/Merge2[[#This Row],[Количество складов]]</f>
        <v>423075.52777777775</v>
      </c>
    </row>
    <row r="234" spans="1:12" x14ac:dyDescent="0.3">
      <c r="A234" s="16">
        <v>43963</v>
      </c>
      <c r="B234" t="s">
        <v>15</v>
      </c>
      <c r="C234">
        <v>373392</v>
      </c>
      <c r="D234">
        <v>39578577</v>
      </c>
      <c r="E234">
        <v>28453665.594999999</v>
      </c>
      <c r="F234">
        <v>535419.89796923078</v>
      </c>
      <c r="G234">
        <v>125</v>
      </c>
      <c r="H234">
        <v>21106</v>
      </c>
      <c r="I234">
        <v>19651</v>
      </c>
      <c r="J234">
        <f>(Merge2[[#This Row],[Товарооборот, руб]]-Merge2[[#This Row],[Товарооборот в себестоимости]])/Merge2[[#This Row],[Товарооборот в себестоимости]]*100</f>
        <v>39.098341715785537</v>
      </c>
      <c r="K234">
        <f>(Merge2[[#This Row],[Товарооборот, руб]]-Merge2[[#This Row],[Потери, руб]])/Merge2[[#This Row],[Товарооборот, руб]]*100</f>
        <v>98.647197705038181</v>
      </c>
      <c r="L234">
        <f>Merge2[[#This Row],[Товарооборот, руб]]/Merge2[[#This Row],[Количество складов]]</f>
        <v>316628.61599999998</v>
      </c>
    </row>
    <row r="235" spans="1:12" x14ac:dyDescent="0.3">
      <c r="A235" s="16">
        <v>43959</v>
      </c>
      <c r="B235" t="s">
        <v>21</v>
      </c>
      <c r="C235">
        <v>232701</v>
      </c>
      <c r="D235">
        <v>23881948.5</v>
      </c>
      <c r="E235">
        <v>17462223.403999999</v>
      </c>
      <c r="F235">
        <v>512464.9846153846</v>
      </c>
      <c r="G235">
        <v>59</v>
      </c>
      <c r="H235">
        <v>14098</v>
      </c>
      <c r="I235">
        <v>13106</v>
      </c>
      <c r="J235">
        <f>(Merge2[[#This Row],[Товарооборот, руб]]-Merge2[[#This Row],[Товарооборот в себестоимости]])/Merge2[[#This Row],[Товарооборот в себестоимости]]*100</f>
        <v>36.763503406613509</v>
      </c>
      <c r="K235">
        <f>(Merge2[[#This Row],[Товарооборот, руб]]-Merge2[[#This Row],[Потери, руб]])/Merge2[[#This Row],[Товарооборот, руб]]*100</f>
        <v>97.85417431657477</v>
      </c>
      <c r="L235">
        <f>Merge2[[#This Row],[Товарооборот, руб]]/Merge2[[#This Row],[Количество складов]]</f>
        <v>404778.78813559323</v>
      </c>
    </row>
    <row r="236" spans="1:12" x14ac:dyDescent="0.3">
      <c r="A236" s="16">
        <v>43972</v>
      </c>
      <c r="B236" t="s">
        <v>15</v>
      </c>
      <c r="C236">
        <v>378043.5</v>
      </c>
      <c r="D236">
        <v>37902156.57</v>
      </c>
      <c r="E236">
        <v>28083686.689999998</v>
      </c>
      <c r="F236">
        <v>713697.60769230768</v>
      </c>
      <c r="G236">
        <v>125</v>
      </c>
      <c r="H236">
        <v>20911</v>
      </c>
      <c r="I236">
        <v>19358</v>
      </c>
      <c r="J236">
        <f>(Merge2[[#This Row],[Товарооборот, руб]]-Merge2[[#This Row],[Товарооборот в себестоимости]])/Merge2[[#This Row],[Товарооборот в себестоимости]]*100</f>
        <v>34.961470651558542</v>
      </c>
      <c r="K236">
        <f>(Merge2[[#This Row],[Товарооборот, руб]]-Merge2[[#This Row],[Потери, руб]])/Merge2[[#This Row],[Товарооборот, руб]]*100</f>
        <v>98.117000001374038</v>
      </c>
      <c r="L236">
        <f>Merge2[[#This Row],[Товарооборот, руб]]/Merge2[[#This Row],[Количество складов]]</f>
        <v>303217.25255999999</v>
      </c>
    </row>
    <row r="237" spans="1:12" x14ac:dyDescent="0.3">
      <c r="A237" s="16">
        <v>43971</v>
      </c>
      <c r="B237" t="s">
        <v>15</v>
      </c>
      <c r="C237">
        <v>388668</v>
      </c>
      <c r="D237">
        <v>39639309</v>
      </c>
      <c r="E237">
        <v>28736966.634</v>
      </c>
      <c r="F237">
        <v>997757.75384615385</v>
      </c>
      <c r="G237">
        <v>125</v>
      </c>
      <c r="H237">
        <v>21674</v>
      </c>
      <c r="I237">
        <v>20155</v>
      </c>
      <c r="J237">
        <f>(Merge2[[#This Row],[Товарооборот, руб]]-Merge2[[#This Row],[Товарооборот в себестоимости]])/Merge2[[#This Row],[Товарооборот в себестоимости]]*100</f>
        <v>37.938389617994503</v>
      </c>
      <c r="K237">
        <f>(Merge2[[#This Row],[Товарооборот, руб]]-Merge2[[#This Row],[Потери, руб]])/Merge2[[#This Row],[Товарооборот, руб]]*100</f>
        <v>97.482908307392151</v>
      </c>
      <c r="L237">
        <f>Merge2[[#This Row],[Товарооборот, руб]]/Merge2[[#This Row],[Количество складов]]</f>
        <v>317114.47200000001</v>
      </c>
    </row>
    <row r="238" spans="1:12" x14ac:dyDescent="0.3">
      <c r="A238" s="16">
        <v>43959</v>
      </c>
      <c r="B238" t="s">
        <v>23</v>
      </c>
      <c r="C238">
        <v>12976.5</v>
      </c>
      <c r="D238">
        <v>1046848.5</v>
      </c>
      <c r="E238">
        <v>892743.74599999993</v>
      </c>
      <c r="F238">
        <v>396844.24095384614</v>
      </c>
      <c r="G238">
        <v>15</v>
      </c>
      <c r="H238">
        <v>703</v>
      </c>
      <c r="I238">
        <v>609</v>
      </c>
      <c r="J238">
        <f>(Merge2[[#This Row],[Товарооборот, руб]]-Merge2[[#This Row],[Товарооборот в себестоимости]])/Merge2[[#This Row],[Товарооборот в себестоимости]]*100</f>
        <v>17.261924789781734</v>
      </c>
      <c r="K238">
        <f>(Merge2[[#This Row],[Товарооборот, руб]]-Merge2[[#This Row],[Потери, руб]])/Merge2[[#This Row],[Товарооборот, руб]]*100</f>
        <v>62.091530822860598</v>
      </c>
      <c r="L238">
        <f>Merge2[[#This Row],[Товарооборот, руб]]/Merge2[[#This Row],[Количество складов]]</f>
        <v>69789.899999999994</v>
      </c>
    </row>
    <row r="239" spans="1:12" x14ac:dyDescent="0.3">
      <c r="A239" s="16">
        <v>43959</v>
      </c>
      <c r="B239" t="s">
        <v>18</v>
      </c>
      <c r="C239">
        <v>14494.5</v>
      </c>
      <c r="D239">
        <v>1269786</v>
      </c>
      <c r="E239">
        <v>1018857.6680000001</v>
      </c>
      <c r="F239">
        <v>197493.53076923077</v>
      </c>
      <c r="G239">
        <v>15</v>
      </c>
      <c r="H239">
        <v>879</v>
      </c>
      <c r="I239">
        <v>768</v>
      </c>
      <c r="J239">
        <f>(Merge2[[#This Row],[Товарооборот, руб]]-Merge2[[#This Row],[Товарооборот в себестоимости]])/Merge2[[#This Row],[Товарооборот в себестоимости]]*100</f>
        <v>24.628399027762914</v>
      </c>
      <c r="K239">
        <f>(Merge2[[#This Row],[Товарооборот, руб]]-Merge2[[#This Row],[Потери, руб]])/Merge2[[#This Row],[Товарооборот, руб]]*100</f>
        <v>84.446707494866786</v>
      </c>
      <c r="L239">
        <f>Merge2[[#This Row],[Товарооборот, руб]]/Merge2[[#This Row],[Количество складов]]</f>
        <v>84652.4</v>
      </c>
    </row>
    <row r="240" spans="1:12" x14ac:dyDescent="0.3">
      <c r="A240" s="16">
        <v>43959</v>
      </c>
      <c r="B240" t="s">
        <v>19</v>
      </c>
      <c r="C240">
        <v>9058.5</v>
      </c>
      <c r="D240">
        <v>798759</v>
      </c>
      <c r="E240">
        <v>669115.93699999992</v>
      </c>
      <c r="F240">
        <v>171987.47030000002</v>
      </c>
      <c r="G240">
        <v>15</v>
      </c>
      <c r="H240">
        <v>492</v>
      </c>
      <c r="I240">
        <v>412</v>
      </c>
      <c r="J240">
        <f>(Merge2[[#This Row],[Товарооборот, руб]]-Merge2[[#This Row],[Товарооборот в себестоимости]])/Merge2[[#This Row],[Товарооборот в себестоимости]]*100</f>
        <v>19.375276515047364</v>
      </c>
      <c r="K240">
        <f>(Merge2[[#This Row],[Товарооборот, руб]]-Merge2[[#This Row],[Потери, руб]])/Merge2[[#This Row],[Товарооборот, руб]]*100</f>
        <v>78.468164953383933</v>
      </c>
      <c r="L240">
        <f>Merge2[[#This Row],[Товарооборот, руб]]/Merge2[[#This Row],[Количество складов]]</f>
        <v>53250.6</v>
      </c>
    </row>
    <row r="241" spans="1:12" x14ac:dyDescent="0.3">
      <c r="A241" s="16">
        <v>43964</v>
      </c>
      <c r="B241" t="s">
        <v>15</v>
      </c>
      <c r="C241">
        <v>350068.5</v>
      </c>
      <c r="D241">
        <v>37197115.5</v>
      </c>
      <c r="E241">
        <v>26793668.158999998</v>
      </c>
      <c r="F241">
        <v>582815.36153846153</v>
      </c>
      <c r="G241">
        <v>125</v>
      </c>
      <c r="H241">
        <v>19965</v>
      </c>
      <c r="I241">
        <v>18573</v>
      </c>
      <c r="J241">
        <f>(Merge2[[#This Row],[Товарооборот, руб]]-Merge2[[#This Row],[Товарооборот в себестоимости]])/Merge2[[#This Row],[Товарооборот в себестоимости]]*100</f>
        <v>38.828006972630519</v>
      </c>
      <c r="K241">
        <f>(Merge2[[#This Row],[Товарооборот, руб]]-Merge2[[#This Row],[Потери, руб]])/Merge2[[#This Row],[Товарооборот, руб]]*100</f>
        <v>98.433170546413834</v>
      </c>
      <c r="L241">
        <f>Merge2[[#This Row],[Товарооборот, руб]]/Merge2[[#This Row],[Количество складов]]</f>
        <v>297576.924</v>
      </c>
    </row>
    <row r="242" spans="1:12" x14ac:dyDescent="0.3">
      <c r="A242" s="16">
        <v>43959</v>
      </c>
      <c r="B242" t="s">
        <v>15</v>
      </c>
      <c r="C242">
        <v>463530</v>
      </c>
      <c r="D242">
        <v>49123180.5</v>
      </c>
      <c r="E242">
        <v>36012087.989</v>
      </c>
      <c r="F242">
        <v>700442.11537692312</v>
      </c>
      <c r="G242">
        <v>125</v>
      </c>
      <c r="H242">
        <v>24620</v>
      </c>
      <c r="I242">
        <v>22641</v>
      </c>
      <c r="J242">
        <f>(Merge2[[#This Row],[Товарооборот, руб]]-Merge2[[#This Row],[Товарооборот в себестоимости]])/Merge2[[#This Row],[Товарооборот в себестоимости]]*100</f>
        <v>36.407476608978691</v>
      </c>
      <c r="K242">
        <f>(Merge2[[#This Row],[Товарооборот, руб]]-Merge2[[#This Row],[Потери, руб]])/Merge2[[#This Row],[Товарооборот, руб]]*100</f>
        <v>98.574110820497623</v>
      </c>
      <c r="L242">
        <f>Merge2[[#This Row],[Товарооборот, руб]]/Merge2[[#This Row],[Количество складов]]</f>
        <v>392985.44400000002</v>
      </c>
    </row>
    <row r="243" spans="1:12" x14ac:dyDescent="0.3">
      <c r="A243" s="16">
        <v>43982</v>
      </c>
      <c r="B243" t="s">
        <v>14</v>
      </c>
      <c r="C243">
        <v>294337.5</v>
      </c>
      <c r="D243">
        <v>29327766</v>
      </c>
      <c r="E243">
        <v>22491044.692999996</v>
      </c>
      <c r="F243">
        <v>283716.73846153845</v>
      </c>
      <c r="G243">
        <v>129</v>
      </c>
      <c r="H243">
        <v>17235</v>
      </c>
      <c r="I243">
        <v>16052</v>
      </c>
      <c r="J243">
        <f>(Merge2[[#This Row],[Товарооборот, руб]]-Merge2[[#This Row],[Товарооборот в себестоимости]])/Merge2[[#This Row],[Товарооборот в себестоимости]]*100</f>
        <v>30.397526661479766</v>
      </c>
      <c r="K243">
        <f>(Merge2[[#This Row],[Товарооборот, руб]]-Merge2[[#This Row],[Потери, руб]])/Merge2[[#This Row],[Товарооборот, руб]]*100</f>
        <v>99.032600238076313</v>
      </c>
      <c r="L243">
        <f>Merge2[[#This Row],[Товарооборот, руб]]/Merge2[[#This Row],[Количество складов]]</f>
        <v>227347.02325581395</v>
      </c>
    </row>
    <row r="244" spans="1:12" x14ac:dyDescent="0.3">
      <c r="A244" s="16">
        <v>43981</v>
      </c>
      <c r="B244" t="s">
        <v>14</v>
      </c>
      <c r="C244">
        <v>364882.5</v>
      </c>
      <c r="D244">
        <v>35724493.5</v>
      </c>
      <c r="E244">
        <v>27535617.434</v>
      </c>
      <c r="F244">
        <v>541116.6988461538</v>
      </c>
      <c r="G244">
        <v>129</v>
      </c>
      <c r="H244">
        <v>20243</v>
      </c>
      <c r="I244">
        <v>18711</v>
      </c>
      <c r="J244">
        <f>(Merge2[[#This Row],[Товарооборот, руб]]-Merge2[[#This Row],[Товарооборот в себестоимости]])/Merge2[[#This Row],[Товарооборот в себестоимости]]*100</f>
        <v>29.739213531811593</v>
      </c>
      <c r="K244">
        <f>(Merge2[[#This Row],[Товарооборот, руб]]-Merge2[[#This Row],[Потери, руб]])/Merge2[[#This Row],[Товарооборот, руб]]*100</f>
        <v>98.485306169991873</v>
      </c>
      <c r="L244">
        <f>Merge2[[#This Row],[Товарооборот, руб]]/Merge2[[#This Row],[Количество складов]]</f>
        <v>276934.0581395349</v>
      </c>
    </row>
    <row r="245" spans="1:12" x14ac:dyDescent="0.3">
      <c r="A245" s="16">
        <v>43960</v>
      </c>
      <c r="B245" t="s">
        <v>16</v>
      </c>
      <c r="C245">
        <v>83373</v>
      </c>
      <c r="D245">
        <v>7253427</v>
      </c>
      <c r="E245">
        <v>5531366.3810000001</v>
      </c>
      <c r="F245">
        <v>221053.87967692307</v>
      </c>
      <c r="G245">
        <v>36</v>
      </c>
      <c r="H245">
        <v>5413</v>
      </c>
      <c r="I245">
        <v>4959</v>
      </c>
      <c r="J245">
        <f>(Merge2[[#This Row],[Товарооборот, руб]]-Merge2[[#This Row],[Товарооборот в себестоимости]])/Merge2[[#This Row],[Товарооборот в себестоимости]]*100</f>
        <v>31.13264427601835</v>
      </c>
      <c r="K245">
        <f>(Merge2[[#This Row],[Товарооборот, руб]]-Merge2[[#This Row],[Потери, руб]])/Merge2[[#This Row],[Товарооборот, руб]]*100</f>
        <v>96.95242152879014</v>
      </c>
      <c r="L245">
        <f>Merge2[[#This Row],[Товарооборот, руб]]/Merge2[[#This Row],[Количество складов]]</f>
        <v>201484.08333333334</v>
      </c>
    </row>
    <row r="246" spans="1:12" x14ac:dyDescent="0.3">
      <c r="A246" s="16">
        <v>43974</v>
      </c>
      <c r="B246" t="s">
        <v>15</v>
      </c>
      <c r="C246">
        <v>456885</v>
      </c>
      <c r="D246">
        <v>46408080</v>
      </c>
      <c r="E246">
        <v>34793888.932999998</v>
      </c>
      <c r="F246">
        <v>595793.09065384604</v>
      </c>
      <c r="G246">
        <v>125</v>
      </c>
      <c r="H246">
        <v>24574</v>
      </c>
      <c r="I246">
        <v>22609</v>
      </c>
      <c r="J246">
        <f>(Merge2[[#This Row],[Товарооборот, руб]]-Merge2[[#This Row],[Товарооборот в себестоимости]])/Merge2[[#This Row],[Товарооборот в себестоимости]]*100</f>
        <v>33.379973964291786</v>
      </c>
      <c r="K246">
        <f>(Merge2[[#This Row],[Товарооборот, руб]]-Merge2[[#This Row],[Потери, руб]])/Merge2[[#This Row],[Товарооборот, руб]]*100</f>
        <v>98.716186727281453</v>
      </c>
      <c r="L246">
        <f>Merge2[[#This Row],[Товарооборот, руб]]/Merge2[[#This Row],[Количество складов]]</f>
        <v>371264.64</v>
      </c>
    </row>
    <row r="247" spans="1:12" x14ac:dyDescent="0.3">
      <c r="A247" s="16">
        <v>43960</v>
      </c>
      <c r="B247" t="s">
        <v>17</v>
      </c>
      <c r="C247">
        <v>32239.5</v>
      </c>
      <c r="D247">
        <v>3084892.5</v>
      </c>
      <c r="E247">
        <v>2384575.3629999999</v>
      </c>
      <c r="F247">
        <v>184346.05176923078</v>
      </c>
      <c r="G247">
        <v>21</v>
      </c>
      <c r="H247">
        <v>1891</v>
      </c>
      <c r="I247">
        <v>1709</v>
      </c>
      <c r="J247">
        <f>(Merge2[[#This Row],[Товарооборот, руб]]-Merge2[[#This Row],[Товарооборот в себестоимости]])/Merge2[[#This Row],[Товарооборот в себестоимости]]*100</f>
        <v>29.368630904537284</v>
      </c>
      <c r="K247">
        <f>(Merge2[[#This Row],[Товарооборот, руб]]-Merge2[[#This Row],[Потери, руб]])/Merge2[[#This Row],[Товарооборот, руб]]*100</f>
        <v>94.024230932869429</v>
      </c>
      <c r="L247">
        <f>Merge2[[#This Row],[Товарооборот, руб]]/Merge2[[#This Row],[Количество складов]]</f>
        <v>146899.64285714287</v>
      </c>
    </row>
    <row r="248" spans="1:12" x14ac:dyDescent="0.3">
      <c r="A248" s="16">
        <v>43979</v>
      </c>
      <c r="B248" t="s">
        <v>14</v>
      </c>
      <c r="C248">
        <v>278491.5</v>
      </c>
      <c r="D248">
        <v>28151004.75</v>
      </c>
      <c r="E248">
        <v>20806418.796</v>
      </c>
      <c r="F248">
        <v>591565.35384615383</v>
      </c>
      <c r="G248">
        <v>129</v>
      </c>
      <c r="H248">
        <v>16453</v>
      </c>
      <c r="I248">
        <v>15289</v>
      </c>
      <c r="J248">
        <f>(Merge2[[#This Row],[Товарооборот, руб]]-Merge2[[#This Row],[Товарооборот в себестоимости]])/Merge2[[#This Row],[Товарооборот в себестоимости]]*100</f>
        <v>35.29961607526608</v>
      </c>
      <c r="K248">
        <f>(Merge2[[#This Row],[Товарооборот, руб]]-Merge2[[#This Row],[Потери, руб]])/Merge2[[#This Row],[Товарооборот, руб]]*100</f>
        <v>97.898599502576715</v>
      </c>
      <c r="L248">
        <f>Merge2[[#This Row],[Товарооборот, руб]]/Merge2[[#This Row],[Количество складов]]</f>
        <v>218224.84302325582</v>
      </c>
    </row>
    <row r="249" spans="1:12" x14ac:dyDescent="0.3">
      <c r="A249" s="16">
        <v>43976</v>
      </c>
      <c r="B249" t="s">
        <v>15</v>
      </c>
      <c r="C249">
        <v>349734</v>
      </c>
      <c r="D249">
        <v>36883428</v>
      </c>
      <c r="E249">
        <v>26438356.802999999</v>
      </c>
      <c r="F249">
        <v>742420.26923076913</v>
      </c>
      <c r="G249">
        <v>124</v>
      </c>
      <c r="H249">
        <v>20358</v>
      </c>
      <c r="I249">
        <v>18890</v>
      </c>
      <c r="J249">
        <f>(Merge2[[#This Row],[Товарооборот, руб]]-Merge2[[#This Row],[Товарооборот в себестоимости]])/Merge2[[#This Row],[Товарооборот в себестоимости]]*100</f>
        <v>39.507263158710316</v>
      </c>
      <c r="K249">
        <f>(Merge2[[#This Row],[Товарооборот, руб]]-Merge2[[#This Row],[Потери, руб]])/Merge2[[#This Row],[Товарооборот, руб]]*100</f>
        <v>97.987116953362445</v>
      </c>
      <c r="L249">
        <f>Merge2[[#This Row],[Товарооборот, руб]]/Merge2[[#This Row],[Количество складов]]</f>
        <v>297447</v>
      </c>
    </row>
    <row r="250" spans="1:12" x14ac:dyDescent="0.3">
      <c r="A250" s="16">
        <v>43960</v>
      </c>
      <c r="B250" t="s">
        <v>20</v>
      </c>
      <c r="C250">
        <v>26271</v>
      </c>
      <c r="D250">
        <v>2384937</v>
      </c>
      <c r="E250">
        <v>1880070.5110000002</v>
      </c>
      <c r="F250">
        <v>141472.14615384614</v>
      </c>
      <c r="G250">
        <v>19</v>
      </c>
      <c r="H250">
        <v>1542</v>
      </c>
      <c r="I250">
        <v>1412</v>
      </c>
      <c r="J250">
        <f>(Merge2[[#This Row],[Товарооборот, руб]]-Merge2[[#This Row],[Товарооборот в себестоимости]])/Merge2[[#This Row],[Товарооборот в себестоимости]]*100</f>
        <v>26.853593311852109</v>
      </c>
      <c r="K250">
        <f>(Merge2[[#This Row],[Товарооборот, руб]]-Merge2[[#This Row],[Потери, руб]])/Merge2[[#This Row],[Товарооборот, руб]]*100</f>
        <v>94.068097138253705</v>
      </c>
      <c r="L250">
        <f>Merge2[[#This Row],[Товарооборот, руб]]/Merge2[[#This Row],[Количество складов]]</f>
        <v>125523</v>
      </c>
    </row>
    <row r="251" spans="1:12" x14ac:dyDescent="0.3">
      <c r="A251" s="16">
        <v>43960</v>
      </c>
      <c r="B251" t="s">
        <v>22</v>
      </c>
      <c r="C251">
        <v>177976.5</v>
      </c>
      <c r="D251">
        <v>18085798.5</v>
      </c>
      <c r="E251">
        <v>13150397.668</v>
      </c>
      <c r="F251">
        <v>444057.73347692302</v>
      </c>
      <c r="G251">
        <v>54</v>
      </c>
      <c r="H251">
        <v>11288</v>
      </c>
      <c r="I251">
        <v>10492</v>
      </c>
      <c r="J251">
        <f>(Merge2[[#This Row],[Товарооборот, руб]]-Merge2[[#This Row],[Товарооборот в себестоимости]])/Merge2[[#This Row],[Товарооборот в себестоимости]]*100</f>
        <v>37.530430307896609</v>
      </c>
      <c r="K251">
        <f>(Merge2[[#This Row],[Товарооборот, руб]]-Merge2[[#This Row],[Потери, руб]])/Merge2[[#This Row],[Товарооборот, руб]]*100</f>
        <v>97.544715908026276</v>
      </c>
      <c r="L251">
        <f>Merge2[[#This Row],[Товарооборот, руб]]/Merge2[[#This Row],[Количество складов]]</f>
        <v>334922.19444444444</v>
      </c>
    </row>
    <row r="252" spans="1:12" x14ac:dyDescent="0.3">
      <c r="A252" s="16">
        <v>43961</v>
      </c>
      <c r="B252" t="s">
        <v>15</v>
      </c>
      <c r="C252">
        <v>368649</v>
      </c>
      <c r="D252">
        <v>39010875</v>
      </c>
      <c r="E252">
        <v>28090230.958999999</v>
      </c>
      <c r="F252">
        <v>532663.16153846146</v>
      </c>
      <c r="G252">
        <v>125</v>
      </c>
      <c r="H252">
        <v>20368</v>
      </c>
      <c r="I252">
        <v>18884</v>
      </c>
      <c r="J252">
        <f>(Merge2[[#This Row],[Товарооборот, руб]]-Merge2[[#This Row],[Товарооборот в себестоимости]])/Merge2[[#This Row],[Товарооборот в себестоимости]]*100</f>
        <v>38.877017625592252</v>
      </c>
      <c r="K252">
        <f>(Merge2[[#This Row],[Товарооборот, руб]]-Merge2[[#This Row],[Потери, руб]])/Merge2[[#This Row],[Товарооборот, руб]]*100</f>
        <v>98.634577764435022</v>
      </c>
      <c r="L252">
        <f>Merge2[[#This Row],[Товарооборот, руб]]/Merge2[[#This Row],[Количество складов]]</f>
        <v>312087</v>
      </c>
    </row>
    <row r="253" spans="1:12" x14ac:dyDescent="0.3">
      <c r="A253" s="16">
        <v>43960</v>
      </c>
      <c r="B253" t="s">
        <v>21</v>
      </c>
      <c r="C253">
        <v>188319</v>
      </c>
      <c r="D253">
        <v>19218631.5</v>
      </c>
      <c r="E253">
        <v>13973128.512</v>
      </c>
      <c r="F253">
        <v>403874.8839461538</v>
      </c>
      <c r="G253">
        <v>59</v>
      </c>
      <c r="H253">
        <v>12016</v>
      </c>
      <c r="I253">
        <v>11137</v>
      </c>
      <c r="J253">
        <f>(Merge2[[#This Row],[Товарооборот, руб]]-Merge2[[#This Row],[Товарооборот в себестоимости]])/Merge2[[#This Row],[Товарооборот в себестоимости]]*100</f>
        <v>37.539932331511935</v>
      </c>
      <c r="K253">
        <f>(Merge2[[#This Row],[Товарооборот, руб]]-Merge2[[#This Row],[Потери, руб]])/Merge2[[#This Row],[Товарооборот, руб]]*100</f>
        <v>97.898524231831203</v>
      </c>
      <c r="L253">
        <f>Merge2[[#This Row],[Товарооборот, руб]]/Merge2[[#This Row],[Количество складов]]</f>
        <v>325739.51694915252</v>
      </c>
    </row>
    <row r="254" spans="1:12" x14ac:dyDescent="0.3">
      <c r="A254" s="16">
        <v>43960</v>
      </c>
      <c r="B254" t="s">
        <v>23</v>
      </c>
      <c r="C254">
        <v>11745</v>
      </c>
      <c r="D254">
        <v>955801.5</v>
      </c>
      <c r="E254">
        <v>795942.652</v>
      </c>
      <c r="F254">
        <v>165952.05877692305</v>
      </c>
      <c r="G254">
        <v>15</v>
      </c>
      <c r="H254">
        <v>654</v>
      </c>
      <c r="I254">
        <v>570</v>
      </c>
      <c r="J254">
        <f>(Merge2[[#This Row],[Товарооборот, руб]]-Merge2[[#This Row],[Товарооборот в себестоимости]])/Merge2[[#This Row],[Товарооборот в себестоимости]]*100</f>
        <v>20.084216821188772</v>
      </c>
      <c r="K254">
        <f>(Merge2[[#This Row],[Товарооборот, руб]]-Merge2[[#This Row],[Потери, руб]])/Merge2[[#This Row],[Товарооборот, руб]]*100</f>
        <v>82.637392933896521</v>
      </c>
      <c r="L254">
        <f>Merge2[[#This Row],[Товарооборот, руб]]/Merge2[[#This Row],[Количество складов]]</f>
        <v>63720.1</v>
      </c>
    </row>
    <row r="255" spans="1:12" x14ac:dyDescent="0.3">
      <c r="A255" s="16">
        <v>43975</v>
      </c>
      <c r="B255" t="s">
        <v>15</v>
      </c>
      <c r="C255">
        <v>375744</v>
      </c>
      <c r="D255">
        <v>38191381.5</v>
      </c>
      <c r="E255">
        <v>28822960.470999997</v>
      </c>
      <c r="F255">
        <v>574198.11538461538</v>
      </c>
      <c r="G255">
        <v>125</v>
      </c>
      <c r="H255">
        <v>21004</v>
      </c>
      <c r="I255">
        <v>19556</v>
      </c>
      <c r="J255">
        <f>(Merge2[[#This Row],[Товарооборот, руб]]-Merge2[[#This Row],[Товарооборот в себестоимости]])/Merge2[[#This Row],[Товарооборот в себестоимости]]*100</f>
        <v>32.503326778059346</v>
      </c>
      <c r="K255">
        <f>(Merge2[[#This Row],[Товарооборот, руб]]-Merge2[[#This Row],[Потери, руб]])/Merge2[[#This Row],[Товарооборот, руб]]*100</f>
        <v>98.49652436536077</v>
      </c>
      <c r="L255">
        <f>Merge2[[#This Row],[Товарооборот, руб]]/Merge2[[#This Row],[Количество складов]]</f>
        <v>305531.05200000003</v>
      </c>
    </row>
    <row r="256" spans="1:12" x14ac:dyDescent="0.3">
      <c r="A256" s="16">
        <v>43960</v>
      </c>
      <c r="B256" t="s">
        <v>18</v>
      </c>
      <c r="C256">
        <v>13948.5</v>
      </c>
      <c r="D256">
        <v>1222932</v>
      </c>
      <c r="E256">
        <v>974409.1449999999</v>
      </c>
      <c r="F256">
        <v>299208.26923076925</v>
      </c>
      <c r="G256">
        <v>15</v>
      </c>
      <c r="H256">
        <v>849</v>
      </c>
      <c r="I256">
        <v>740</v>
      </c>
      <c r="J256">
        <f>(Merge2[[#This Row],[Товарооборот, руб]]-Merge2[[#This Row],[Товарооборот в себестоимости]])/Merge2[[#This Row],[Товарооборот в себестоимости]]*100</f>
        <v>25.504979738259753</v>
      </c>
      <c r="K256">
        <f>(Merge2[[#This Row],[Товарооборот, руб]]-Merge2[[#This Row],[Потери, руб]])/Merge2[[#This Row],[Товарооборот, руб]]*100</f>
        <v>75.533531771940773</v>
      </c>
      <c r="L256">
        <f>Merge2[[#This Row],[Товарооборот, руб]]/Merge2[[#This Row],[Количество складов]]</f>
        <v>81528.800000000003</v>
      </c>
    </row>
    <row r="257" spans="1:12" x14ac:dyDescent="0.3">
      <c r="A257" s="16">
        <v>43967</v>
      </c>
      <c r="B257" t="s">
        <v>16</v>
      </c>
      <c r="C257">
        <v>81331.5</v>
      </c>
      <c r="D257">
        <v>6652179</v>
      </c>
      <c r="E257">
        <v>5305378.9040000001</v>
      </c>
      <c r="F257">
        <v>156413.8362153846</v>
      </c>
      <c r="G257">
        <v>36</v>
      </c>
      <c r="H257">
        <v>5286</v>
      </c>
      <c r="I257">
        <v>4867</v>
      </c>
      <c r="J257">
        <f>(Merge2[[#This Row],[Товарооборот, руб]]-Merge2[[#This Row],[Товарооборот в себестоимости]])/Merge2[[#This Row],[Товарооборот в себестоимости]]*100</f>
        <v>25.385559078251273</v>
      </c>
      <c r="K257">
        <f>(Merge2[[#This Row],[Товарооборот, руб]]-Merge2[[#This Row],[Потери, руб]])/Merge2[[#This Row],[Товарооборот, руб]]*100</f>
        <v>97.648682691560396</v>
      </c>
      <c r="L257">
        <f>Merge2[[#This Row],[Товарооборот, руб]]/Merge2[[#This Row],[Количество складов]]</f>
        <v>184782.75</v>
      </c>
    </row>
    <row r="258" spans="1:12" x14ac:dyDescent="0.3">
      <c r="A258" s="16">
        <v>43960</v>
      </c>
      <c r="B258" t="s">
        <v>19</v>
      </c>
      <c r="C258">
        <v>12037.5</v>
      </c>
      <c r="D258">
        <v>1081216.5</v>
      </c>
      <c r="E258">
        <v>910141.15500000003</v>
      </c>
      <c r="F258">
        <v>143296.04318461538</v>
      </c>
      <c r="G258">
        <v>15</v>
      </c>
      <c r="H258">
        <v>623</v>
      </c>
      <c r="I258">
        <v>535</v>
      </c>
      <c r="J258">
        <f>(Merge2[[#This Row],[Товарооборот, руб]]-Merge2[[#This Row],[Товарооборот в себестоимости]])/Merge2[[#This Row],[Товарооборот в себестоимости]]*100</f>
        <v>18.796572823915426</v>
      </c>
      <c r="K258">
        <f>(Merge2[[#This Row],[Товарооборот, руб]]-Merge2[[#This Row],[Потери, руб]])/Merge2[[#This Row],[Товарооборот, руб]]*100</f>
        <v>86.746776137377168</v>
      </c>
      <c r="L258">
        <f>Merge2[[#This Row],[Товарооборот, руб]]/Merge2[[#This Row],[Количество складов]]</f>
        <v>72081.100000000006</v>
      </c>
    </row>
    <row r="259" spans="1:12" x14ac:dyDescent="0.3">
      <c r="A259" s="16">
        <v>43970</v>
      </c>
      <c r="B259" t="s">
        <v>16</v>
      </c>
      <c r="C259">
        <v>75796.5</v>
      </c>
      <c r="D259">
        <v>6173463</v>
      </c>
      <c r="E259">
        <v>4915101.7949999999</v>
      </c>
      <c r="F259">
        <v>253686.7171923077</v>
      </c>
      <c r="G259">
        <v>36</v>
      </c>
      <c r="H259">
        <v>5094</v>
      </c>
      <c r="I259">
        <v>4716</v>
      </c>
      <c r="J259">
        <f>(Merge2[[#This Row],[Товарооборот, руб]]-Merge2[[#This Row],[Товарооборот в себестоимости]])/Merge2[[#This Row],[Товарооборот в себестоимости]]*100</f>
        <v>25.601935778422675</v>
      </c>
      <c r="K259">
        <f>(Merge2[[#This Row],[Товарооборот, руб]]-Merge2[[#This Row],[Потери, руб]])/Merge2[[#This Row],[Товарооборот, руб]]*100</f>
        <v>95.890690246425578</v>
      </c>
      <c r="L259">
        <f>Merge2[[#This Row],[Товарооборот, руб]]/Merge2[[#This Row],[Количество складов]]</f>
        <v>171485.08333333334</v>
      </c>
    </row>
    <row r="260" spans="1:12" x14ac:dyDescent="0.3">
      <c r="A260" s="16">
        <v>43968</v>
      </c>
      <c r="B260" t="s">
        <v>16</v>
      </c>
      <c r="C260">
        <v>72861</v>
      </c>
      <c r="D260">
        <v>5952802.5</v>
      </c>
      <c r="E260">
        <v>4711294.2009999994</v>
      </c>
      <c r="F260">
        <v>125880.90000000001</v>
      </c>
      <c r="G260">
        <v>36</v>
      </c>
      <c r="H260">
        <v>4918</v>
      </c>
      <c r="I260">
        <v>4554</v>
      </c>
      <c r="J260">
        <f>(Merge2[[#This Row],[Товарооборот, руб]]-Merge2[[#This Row],[Товарооборот в себестоимости]])/Merge2[[#This Row],[Товарооборот в себестоимости]]*100</f>
        <v>26.351746378659254</v>
      </c>
      <c r="K260">
        <f>(Merge2[[#This Row],[Товарооборот, руб]]-Merge2[[#This Row],[Потери, руб]])/Merge2[[#This Row],[Товарооборот, руб]]*100</f>
        <v>97.885350639467703</v>
      </c>
      <c r="L260">
        <f>Merge2[[#This Row],[Товарооборот, руб]]/Merge2[[#This Row],[Количество складов]]</f>
        <v>165355.625</v>
      </c>
    </row>
    <row r="261" spans="1:12" x14ac:dyDescent="0.3">
      <c r="A261" s="16">
        <v>43961</v>
      </c>
      <c r="B261" t="s">
        <v>16</v>
      </c>
      <c r="C261">
        <v>88311</v>
      </c>
      <c r="D261">
        <v>7726069.5</v>
      </c>
      <c r="E261">
        <v>5922893.7209999999</v>
      </c>
      <c r="F261">
        <v>161614.12454615385</v>
      </c>
      <c r="G261">
        <v>36</v>
      </c>
      <c r="H261">
        <v>5746</v>
      </c>
      <c r="I261">
        <v>5277</v>
      </c>
      <c r="J261">
        <f>(Merge2[[#This Row],[Товарооборот, руб]]-Merge2[[#This Row],[Товарооборот в себестоимости]])/Merge2[[#This Row],[Товарооборот в себестоимости]]*100</f>
        <v>30.444169082533502</v>
      </c>
      <c r="K261">
        <f>(Merge2[[#This Row],[Товарооборот, руб]]-Merge2[[#This Row],[Потери, руб]])/Merge2[[#This Row],[Товарооборот, руб]]*100</f>
        <v>97.908197375830568</v>
      </c>
      <c r="L261">
        <f>Merge2[[#This Row],[Товарооборот, руб]]/Merge2[[#This Row],[Количество складов]]</f>
        <v>214613.04166666666</v>
      </c>
    </row>
    <row r="262" spans="1:12" x14ac:dyDescent="0.3">
      <c r="A262" s="16">
        <v>43961</v>
      </c>
      <c r="B262" t="s">
        <v>17</v>
      </c>
      <c r="C262">
        <v>37489.5</v>
      </c>
      <c r="D262">
        <v>3549097.5</v>
      </c>
      <c r="E262">
        <v>2745646.9479999999</v>
      </c>
      <c r="F262">
        <v>258287.05384615384</v>
      </c>
      <c r="G262">
        <v>21</v>
      </c>
      <c r="H262">
        <v>2120</v>
      </c>
      <c r="I262">
        <v>1921</v>
      </c>
      <c r="J262">
        <f>(Merge2[[#This Row],[Товарооборот, руб]]-Merge2[[#This Row],[Товарооборот в себестоимости]])/Merge2[[#This Row],[Товарооборот в себестоимости]]*100</f>
        <v>29.262704463341667</v>
      </c>
      <c r="K262">
        <f>(Merge2[[#This Row],[Товарооборот, руб]]-Merge2[[#This Row],[Потери, руб]])/Merge2[[#This Row],[Товарооборот, руб]]*100</f>
        <v>92.72245820673696</v>
      </c>
      <c r="L262">
        <f>Merge2[[#This Row],[Товарооборот, руб]]/Merge2[[#This Row],[Количество складов]]</f>
        <v>169004.64285714287</v>
      </c>
    </row>
    <row r="263" spans="1:12" x14ac:dyDescent="0.3">
      <c r="A263" s="16">
        <v>43977</v>
      </c>
      <c r="B263" t="s">
        <v>16</v>
      </c>
      <c r="C263">
        <v>67726.5</v>
      </c>
      <c r="D263">
        <v>5864989.5</v>
      </c>
      <c r="E263">
        <v>4506085.4840000002</v>
      </c>
      <c r="F263">
        <v>167003.69436153845</v>
      </c>
      <c r="G263">
        <v>36</v>
      </c>
      <c r="H263">
        <v>4770</v>
      </c>
      <c r="I263">
        <v>4424</v>
      </c>
      <c r="J263">
        <f>(Merge2[[#This Row],[Товарооборот, руб]]-Merge2[[#This Row],[Товарооборот в себестоимости]])/Merge2[[#This Row],[Товарооборот в себестоимости]]*100</f>
        <v>30.157084698573371</v>
      </c>
      <c r="K263">
        <f>(Merge2[[#This Row],[Товарооборот, руб]]-Merge2[[#This Row],[Потери, руб]])/Merge2[[#This Row],[Товарооборот, руб]]*100</f>
        <v>97.152532082767777</v>
      </c>
      <c r="L263">
        <f>Merge2[[#This Row],[Товарооборот, руб]]/Merge2[[#This Row],[Количество складов]]</f>
        <v>162916.375</v>
      </c>
    </row>
    <row r="264" spans="1:12" x14ac:dyDescent="0.3">
      <c r="A264" s="16">
        <v>43961</v>
      </c>
      <c r="B264" t="s">
        <v>20</v>
      </c>
      <c r="C264">
        <v>31224</v>
      </c>
      <c r="D264">
        <v>2767270.5</v>
      </c>
      <c r="E264">
        <v>2174380.5969999996</v>
      </c>
      <c r="F264">
        <v>80170.980907692297</v>
      </c>
      <c r="G264">
        <v>19</v>
      </c>
      <c r="H264">
        <v>1836</v>
      </c>
      <c r="I264">
        <v>1680</v>
      </c>
      <c r="J264">
        <f>(Merge2[[#This Row],[Товарооборот, руб]]-Merge2[[#This Row],[Товарооборот в себестоимости]])/Merge2[[#This Row],[Товарооборот в себестоимости]]*100</f>
        <v>27.267071083048322</v>
      </c>
      <c r="K264">
        <f>(Merge2[[#This Row],[Товарооборот, руб]]-Merge2[[#This Row],[Потери, руб]])/Merge2[[#This Row],[Товарооборот, руб]]*100</f>
        <v>97.10288600598706</v>
      </c>
      <c r="L264">
        <f>Merge2[[#This Row],[Товарооборот, руб]]/Merge2[[#This Row],[Количество складов]]</f>
        <v>145645.81578947368</v>
      </c>
    </row>
    <row r="265" spans="1:12" x14ac:dyDescent="0.3">
      <c r="A265" s="16">
        <v>43963</v>
      </c>
      <c r="B265" t="s">
        <v>16</v>
      </c>
      <c r="C265">
        <v>64390.5</v>
      </c>
      <c r="D265">
        <v>5523145.5</v>
      </c>
      <c r="E265">
        <v>4230689.2069999995</v>
      </c>
      <c r="F265">
        <v>183154.05167692306</v>
      </c>
      <c r="G265">
        <v>36</v>
      </c>
      <c r="H265">
        <v>4418</v>
      </c>
      <c r="I265">
        <v>4088</v>
      </c>
      <c r="J265">
        <f>(Merge2[[#This Row],[Товарооборот, руб]]-Merge2[[#This Row],[Товарооборот в себестоимости]])/Merge2[[#This Row],[Товарооборот в себестоимости]]*100</f>
        <v>30.549544761206583</v>
      </c>
      <c r="K265">
        <f>(Merge2[[#This Row],[Товарооборот, руб]]-Merge2[[#This Row],[Потери, руб]])/Merge2[[#This Row],[Товарооборот, руб]]*100</f>
        <v>96.683881464340857</v>
      </c>
      <c r="L265">
        <f>Merge2[[#This Row],[Товарооборот, руб]]/Merge2[[#This Row],[Количество складов]]</f>
        <v>153420.70833333334</v>
      </c>
    </row>
    <row r="266" spans="1:12" x14ac:dyDescent="0.3">
      <c r="A266" s="16">
        <v>43961</v>
      </c>
      <c r="B266" t="s">
        <v>22</v>
      </c>
      <c r="C266">
        <v>231559.5</v>
      </c>
      <c r="D266">
        <v>23443725</v>
      </c>
      <c r="E266">
        <v>17121204.866</v>
      </c>
      <c r="F266">
        <v>269535.72538461542</v>
      </c>
      <c r="G266">
        <v>54</v>
      </c>
      <c r="H266">
        <v>13832</v>
      </c>
      <c r="I266">
        <v>12864</v>
      </c>
      <c r="J266">
        <f>(Merge2[[#This Row],[Товарооборот, руб]]-Merge2[[#This Row],[Товарооборот в себестоимости]])/Merge2[[#This Row],[Товарооборот в себестоимости]]*100</f>
        <v>36.928009351465228</v>
      </c>
      <c r="K266">
        <f>(Merge2[[#This Row],[Товарооборот, руб]]-Merge2[[#This Row],[Потери, руб]])/Merge2[[#This Row],[Товарооборот, руб]]*100</f>
        <v>98.850286268992591</v>
      </c>
      <c r="L266">
        <f>Merge2[[#This Row],[Товарооборот, руб]]/Merge2[[#This Row],[Количество складов]]</f>
        <v>434143.05555555556</v>
      </c>
    </row>
    <row r="267" spans="1:12" x14ac:dyDescent="0.3">
      <c r="A267" s="16">
        <v>43972</v>
      </c>
      <c r="B267" t="s">
        <v>16</v>
      </c>
      <c r="C267">
        <v>73126.5</v>
      </c>
      <c r="D267">
        <v>5864085</v>
      </c>
      <c r="E267">
        <v>4847142.9859999996</v>
      </c>
      <c r="F267">
        <v>142998.2095</v>
      </c>
      <c r="G267">
        <v>36</v>
      </c>
      <c r="H267">
        <v>4816</v>
      </c>
      <c r="I267">
        <v>4452</v>
      </c>
      <c r="J267">
        <f>(Merge2[[#This Row],[Товарооборот, руб]]-Merge2[[#This Row],[Товарооборот в себестоимости]])/Merge2[[#This Row],[Товарооборот в себестоимости]]*100</f>
        <v>20.980235510634483</v>
      </c>
      <c r="K267">
        <f>(Merge2[[#This Row],[Товарооборот, руб]]-Merge2[[#This Row],[Потери, руб]])/Merge2[[#This Row],[Товарооборот, руб]]*100</f>
        <v>97.56145742259875</v>
      </c>
      <c r="L267">
        <f>Merge2[[#This Row],[Товарооборот, руб]]/Merge2[[#This Row],[Количество складов]]</f>
        <v>162891.25</v>
      </c>
    </row>
    <row r="268" spans="1:12" x14ac:dyDescent="0.3">
      <c r="A268" s="16">
        <v>43961</v>
      </c>
      <c r="B268" t="s">
        <v>21</v>
      </c>
      <c r="C268">
        <v>243825</v>
      </c>
      <c r="D268">
        <v>24890404.5</v>
      </c>
      <c r="E268">
        <v>18159589.107999999</v>
      </c>
      <c r="F268">
        <v>258558.49999999997</v>
      </c>
      <c r="G268">
        <v>59</v>
      </c>
      <c r="H268">
        <v>14569</v>
      </c>
      <c r="I268">
        <v>13566</v>
      </c>
      <c r="J268">
        <f>(Merge2[[#This Row],[Товарооборот, руб]]-Merge2[[#This Row],[Товарооборот в себестоимости]])/Merge2[[#This Row],[Товарооборот в себестоимости]]*100</f>
        <v>37.064800045694959</v>
      </c>
      <c r="K268">
        <f>(Merge2[[#This Row],[Товарооборот, руб]]-Merge2[[#This Row],[Потери, руб]])/Merge2[[#This Row],[Товарооборот, руб]]*100</f>
        <v>98.961212141007991</v>
      </c>
      <c r="L268">
        <f>Merge2[[#This Row],[Товарооборот, руб]]/Merge2[[#This Row],[Количество складов]]</f>
        <v>421871.26271186443</v>
      </c>
    </row>
    <row r="269" spans="1:12" x14ac:dyDescent="0.3">
      <c r="A269" s="16">
        <v>43971</v>
      </c>
      <c r="B269" t="s">
        <v>16</v>
      </c>
      <c r="C269">
        <v>99631.5</v>
      </c>
      <c r="D269">
        <v>7121946</v>
      </c>
      <c r="E269">
        <v>6279205.8499999996</v>
      </c>
      <c r="F269">
        <v>279127.27602307691</v>
      </c>
      <c r="G269">
        <v>36</v>
      </c>
      <c r="H269">
        <v>5914</v>
      </c>
      <c r="I269">
        <v>5384</v>
      </c>
      <c r="J269">
        <f>(Merge2[[#This Row],[Товарооборот, руб]]-Merge2[[#This Row],[Товарооборот в себестоимости]])/Merge2[[#This Row],[Товарооборот в себестоимости]]*100</f>
        <v>13.421126335585901</v>
      </c>
      <c r="K269">
        <f>(Merge2[[#This Row],[Товарооборот, руб]]-Merge2[[#This Row],[Потери, руб]])/Merge2[[#This Row],[Товарооборот, руб]]*100</f>
        <v>96.080744279399525</v>
      </c>
      <c r="L269">
        <f>Merge2[[#This Row],[Товарооборот, руб]]/Merge2[[#This Row],[Количество складов]]</f>
        <v>197831.83333333334</v>
      </c>
    </row>
    <row r="270" spans="1:12" x14ac:dyDescent="0.3">
      <c r="A270" s="16">
        <v>43961</v>
      </c>
      <c r="B270" t="s">
        <v>23</v>
      </c>
      <c r="C270">
        <v>14566.5</v>
      </c>
      <c r="D270">
        <v>1216557</v>
      </c>
      <c r="E270">
        <v>1013050.3829999999</v>
      </c>
      <c r="F270">
        <v>102510.40189230769</v>
      </c>
      <c r="G270">
        <v>15</v>
      </c>
      <c r="H270">
        <v>792</v>
      </c>
      <c r="I270">
        <v>695</v>
      </c>
      <c r="J270">
        <f>(Merge2[[#This Row],[Товарооборот, руб]]-Merge2[[#This Row],[Товарооборот в себестоимости]])/Merge2[[#This Row],[Товарооборот в себестоимости]]*100</f>
        <v>20.088499092941962</v>
      </c>
      <c r="K270">
        <f>(Merge2[[#This Row],[Товарооборот, руб]]-Merge2[[#This Row],[Потери, руб]])/Merge2[[#This Row],[Товарооборот, руб]]*100</f>
        <v>91.573727996936626</v>
      </c>
      <c r="L270">
        <f>Merge2[[#This Row],[Товарооборот, руб]]/Merge2[[#This Row],[Количество складов]]</f>
        <v>81103.8</v>
      </c>
    </row>
    <row r="271" spans="1:12" x14ac:dyDescent="0.3">
      <c r="A271" s="16">
        <v>43961</v>
      </c>
      <c r="B271" t="s">
        <v>18</v>
      </c>
      <c r="C271">
        <v>16435.5</v>
      </c>
      <c r="D271">
        <v>1471537.5</v>
      </c>
      <c r="E271">
        <v>1176721.1640000001</v>
      </c>
      <c r="F271">
        <v>252262.82307692306</v>
      </c>
      <c r="G271">
        <v>15</v>
      </c>
      <c r="H271">
        <v>950</v>
      </c>
      <c r="I271">
        <v>848</v>
      </c>
      <c r="J271">
        <f>(Merge2[[#This Row],[Товарооборот, руб]]-Merge2[[#This Row],[Товарооборот в себестоимости]])/Merge2[[#This Row],[Товарооборот в себестоимости]]*100</f>
        <v>25.054052312430397</v>
      </c>
      <c r="K271">
        <f>(Merge2[[#This Row],[Товарооборот, руб]]-Merge2[[#This Row],[Потери, руб]])/Merge2[[#This Row],[Товарооборот, руб]]*100</f>
        <v>82.857193712227982</v>
      </c>
      <c r="L271">
        <f>Merge2[[#This Row],[Товарооборот, руб]]/Merge2[[#This Row],[Количество складов]]</f>
        <v>98102.5</v>
      </c>
    </row>
    <row r="272" spans="1:12" x14ac:dyDescent="0.3">
      <c r="A272" s="16">
        <v>43964</v>
      </c>
      <c r="B272" t="s">
        <v>16</v>
      </c>
      <c r="C272">
        <v>73062</v>
      </c>
      <c r="D272">
        <v>6333828</v>
      </c>
      <c r="E272">
        <v>4890619.2620000001</v>
      </c>
      <c r="F272">
        <v>181964.68769230769</v>
      </c>
      <c r="G272">
        <v>36</v>
      </c>
      <c r="H272">
        <v>4967</v>
      </c>
      <c r="I272">
        <v>4583</v>
      </c>
      <c r="J272">
        <f>(Merge2[[#This Row],[Товарооборот, руб]]-Merge2[[#This Row],[Товарооборот в себестоимости]])/Merge2[[#This Row],[Товарооборот в себестоимости]]*100</f>
        <v>29.509734057887083</v>
      </c>
      <c r="K272">
        <f>(Merge2[[#This Row],[Товарооборот, руб]]-Merge2[[#This Row],[Потери, руб]])/Merge2[[#This Row],[Товарооборот, руб]]*100</f>
        <v>97.127097741013685</v>
      </c>
      <c r="L272">
        <f>Merge2[[#This Row],[Товарооборот, руб]]/Merge2[[#This Row],[Количество складов]]</f>
        <v>175939.66666666666</v>
      </c>
    </row>
    <row r="273" spans="1:12" x14ac:dyDescent="0.3">
      <c r="A273" s="16">
        <v>43961</v>
      </c>
      <c r="B273" t="s">
        <v>19</v>
      </c>
      <c r="C273">
        <v>13440</v>
      </c>
      <c r="D273">
        <v>1198285.5</v>
      </c>
      <c r="E273">
        <v>1018063.802</v>
      </c>
      <c r="F273">
        <v>178012.59307692308</v>
      </c>
      <c r="G273">
        <v>15</v>
      </c>
      <c r="H273">
        <v>706</v>
      </c>
      <c r="I273">
        <v>608</v>
      </c>
      <c r="J273">
        <f>(Merge2[[#This Row],[Товарооборот, руб]]-Merge2[[#This Row],[Товарооборот в себестоимости]])/Merge2[[#This Row],[Товарооборот в себестоимости]]*100</f>
        <v>17.702397202017401</v>
      </c>
      <c r="K273">
        <f>(Merge2[[#This Row],[Товарооборот, руб]]-Merge2[[#This Row],[Потери, руб]])/Merge2[[#This Row],[Товарооборот, руб]]*100</f>
        <v>85.144392294079921</v>
      </c>
      <c r="L273">
        <f>Merge2[[#This Row],[Товарооборот, руб]]/Merge2[[#This Row],[Количество складов]]</f>
        <v>79885.7</v>
      </c>
    </row>
    <row r="274" spans="1:12" x14ac:dyDescent="0.3">
      <c r="A274" s="16">
        <v>43982</v>
      </c>
      <c r="B274" t="s">
        <v>15</v>
      </c>
      <c r="C274">
        <v>379663.5</v>
      </c>
      <c r="D274">
        <v>39380178</v>
      </c>
      <c r="E274">
        <v>29726473.223999996</v>
      </c>
      <c r="F274">
        <v>305744.98843076918</v>
      </c>
      <c r="G274">
        <v>124</v>
      </c>
      <c r="H274">
        <v>21392</v>
      </c>
      <c r="I274">
        <v>19869</v>
      </c>
      <c r="J274">
        <f>(Merge2[[#This Row],[Товарооборот, руб]]-Merge2[[#This Row],[Товарооборот в себестоимости]])/Merge2[[#This Row],[Товарооборот в себестоимости]]*100</f>
        <v>32.475109654804186</v>
      </c>
      <c r="K274">
        <f>(Merge2[[#This Row],[Товарооборот, руб]]-Merge2[[#This Row],[Потери, руб]])/Merge2[[#This Row],[Товарооборот, руб]]*100</f>
        <v>99.223606890677928</v>
      </c>
      <c r="L274">
        <f>Merge2[[#This Row],[Товарооборот, руб]]/Merge2[[#This Row],[Количество складов]]</f>
        <v>317582.08064516127</v>
      </c>
    </row>
    <row r="275" spans="1:12" x14ac:dyDescent="0.3">
      <c r="A275" s="16">
        <v>43981</v>
      </c>
      <c r="B275" t="s">
        <v>15</v>
      </c>
      <c r="C275">
        <v>453123</v>
      </c>
      <c r="D275">
        <v>46370904</v>
      </c>
      <c r="E275">
        <v>35190775.285000004</v>
      </c>
      <c r="F275">
        <v>552625.80000000005</v>
      </c>
      <c r="G275">
        <v>124</v>
      </c>
      <c r="H275">
        <v>24325</v>
      </c>
      <c r="I275">
        <v>22469</v>
      </c>
      <c r="J275">
        <f>(Merge2[[#This Row],[Товарооборот, руб]]-Merge2[[#This Row],[Товарооборот в себестоимости]])/Merge2[[#This Row],[Товарооборот в себестоимости]]*100</f>
        <v>31.770055147848659</v>
      </c>
      <c r="K275">
        <f>(Merge2[[#This Row],[Товарооборот, руб]]-Merge2[[#This Row],[Потери, руб]])/Merge2[[#This Row],[Товарооборот, руб]]*100</f>
        <v>98.808248810504111</v>
      </c>
      <c r="L275">
        <f>Merge2[[#This Row],[Товарооборот, руб]]/Merge2[[#This Row],[Количество складов]]</f>
        <v>373958.90322580643</v>
      </c>
    </row>
    <row r="276" spans="1:12" x14ac:dyDescent="0.3">
      <c r="A276" s="16">
        <v>43962</v>
      </c>
      <c r="B276" t="s">
        <v>16</v>
      </c>
      <c r="C276">
        <v>59574</v>
      </c>
      <c r="D276">
        <v>5178169.5</v>
      </c>
      <c r="E276">
        <v>3929032.2650000001</v>
      </c>
      <c r="F276">
        <v>208822.33076923079</v>
      </c>
      <c r="G276">
        <v>36</v>
      </c>
      <c r="H276">
        <v>4150</v>
      </c>
      <c r="I276">
        <v>3838</v>
      </c>
      <c r="J276">
        <f>(Merge2[[#This Row],[Товарооборот, руб]]-Merge2[[#This Row],[Товарооборот в себестоимости]])/Merge2[[#This Row],[Товарооборот в себестоимости]]*100</f>
        <v>31.792491146671708</v>
      </c>
      <c r="K276">
        <f>(Merge2[[#This Row],[Товарооборот, руб]]-Merge2[[#This Row],[Потери, руб]])/Merge2[[#This Row],[Товарооборот, руб]]*100</f>
        <v>95.967255788571023</v>
      </c>
      <c r="L276">
        <f>Merge2[[#This Row],[Товарооборот, руб]]/Merge2[[#This Row],[Количество складов]]</f>
        <v>143838.04166666666</v>
      </c>
    </row>
    <row r="277" spans="1:12" x14ac:dyDescent="0.3">
      <c r="A277" s="16">
        <v>43974</v>
      </c>
      <c r="B277" t="s">
        <v>16</v>
      </c>
      <c r="C277">
        <v>89556</v>
      </c>
      <c r="D277">
        <v>7173117</v>
      </c>
      <c r="E277">
        <v>6068194.523</v>
      </c>
      <c r="F277">
        <v>139983.69019999998</v>
      </c>
      <c r="G277">
        <v>36</v>
      </c>
      <c r="H277">
        <v>5651</v>
      </c>
      <c r="I277">
        <v>5212</v>
      </c>
      <c r="J277">
        <f>(Merge2[[#This Row],[Товарооборот, руб]]-Merge2[[#This Row],[Товарооборот в себестоимости]])/Merge2[[#This Row],[Товарооборот в себестоимости]]*100</f>
        <v>18.208422172559942</v>
      </c>
      <c r="K277">
        <f>(Merge2[[#This Row],[Товарооборот, руб]]-Merge2[[#This Row],[Потери, руб]])/Merge2[[#This Row],[Товарооборот, руб]]*100</f>
        <v>98.048495651193207</v>
      </c>
      <c r="L277">
        <f>Merge2[[#This Row],[Товарооборот, руб]]/Merge2[[#This Row],[Количество складов]]</f>
        <v>199253.25</v>
      </c>
    </row>
    <row r="278" spans="1:12" x14ac:dyDescent="0.3">
      <c r="A278" s="16">
        <v>43962</v>
      </c>
      <c r="B278" t="s">
        <v>11</v>
      </c>
      <c r="C278">
        <v>72220.5</v>
      </c>
      <c r="D278">
        <v>6398719.5</v>
      </c>
      <c r="E278">
        <v>4782829.6060000006</v>
      </c>
      <c r="F278">
        <v>186502.14615384614</v>
      </c>
      <c r="G278">
        <v>31</v>
      </c>
      <c r="H278">
        <v>4826</v>
      </c>
      <c r="I278">
        <v>4483</v>
      </c>
      <c r="J278">
        <f>(Merge2[[#This Row],[Товарооборот, руб]]-Merge2[[#This Row],[Товарооборот в себестоимости]])/Merge2[[#This Row],[Товарооборот в себестоимости]]*100</f>
        <v>33.785228141368144</v>
      </c>
      <c r="K278">
        <f>(Merge2[[#This Row],[Товарооборот, руб]]-Merge2[[#This Row],[Потери, руб]])/Merge2[[#This Row],[Товарооборот, руб]]*100</f>
        <v>97.085320802797398</v>
      </c>
      <c r="L278">
        <f>Merge2[[#This Row],[Товарооборот, руб]]/Merge2[[#This Row],[Количество складов]]</f>
        <v>206410.30645161291</v>
      </c>
    </row>
    <row r="279" spans="1:12" x14ac:dyDescent="0.3">
      <c r="A279" s="16">
        <v>43979</v>
      </c>
      <c r="B279" t="s">
        <v>15</v>
      </c>
      <c r="C279">
        <v>364638</v>
      </c>
      <c r="D279">
        <v>37947688.5</v>
      </c>
      <c r="E279">
        <v>27829971.363000002</v>
      </c>
      <c r="F279">
        <v>628647.33076923073</v>
      </c>
      <c r="G279">
        <v>124</v>
      </c>
      <c r="H279">
        <v>20868</v>
      </c>
      <c r="I279">
        <v>19342</v>
      </c>
      <c r="J279">
        <f>(Merge2[[#This Row],[Товарооборот, руб]]-Merge2[[#This Row],[Товарооборот в себестоимости]])/Merge2[[#This Row],[Товарооборот в себестоимости]]*100</f>
        <v>36.355470887948961</v>
      </c>
      <c r="K279">
        <f>(Merge2[[#This Row],[Товарооборот, руб]]-Merge2[[#This Row],[Потери, руб]])/Merge2[[#This Row],[Товарооборот, руб]]*100</f>
        <v>98.343384391465023</v>
      </c>
      <c r="L279">
        <f>Merge2[[#This Row],[Товарооборот, руб]]/Merge2[[#This Row],[Количество складов]]</f>
        <v>306029.74596774194</v>
      </c>
    </row>
    <row r="280" spans="1:12" x14ac:dyDescent="0.3">
      <c r="A280" s="16">
        <v>43962</v>
      </c>
      <c r="B280" t="s">
        <v>17</v>
      </c>
      <c r="C280">
        <v>32733</v>
      </c>
      <c r="D280">
        <v>3079630.5</v>
      </c>
      <c r="E280">
        <v>2364369.4010000001</v>
      </c>
      <c r="F280">
        <v>281373.57021538459</v>
      </c>
      <c r="G280">
        <v>21</v>
      </c>
      <c r="H280">
        <v>1916</v>
      </c>
      <c r="I280">
        <v>1733</v>
      </c>
      <c r="J280">
        <f>(Merge2[[#This Row],[Товарооборот, руб]]-Merge2[[#This Row],[Товарооборот в себестоимости]])/Merge2[[#This Row],[Товарооборот в себестоимости]]*100</f>
        <v>30.25166451136964</v>
      </c>
      <c r="K280">
        <f>(Merge2[[#This Row],[Товарооборот, руб]]-Merge2[[#This Row],[Потери, руб]])/Merge2[[#This Row],[Товарооборот, руб]]*100</f>
        <v>90.863398377974747</v>
      </c>
      <c r="L280">
        <f>Merge2[[#This Row],[Товарооборот, руб]]/Merge2[[#This Row],[Количество складов]]</f>
        <v>146649.07142857142</v>
      </c>
    </row>
    <row r="281" spans="1:12" x14ac:dyDescent="0.3">
      <c r="A281" s="16">
        <v>43976</v>
      </c>
      <c r="B281" t="s">
        <v>16</v>
      </c>
      <c r="C281">
        <v>66316.5</v>
      </c>
      <c r="D281">
        <v>5704650</v>
      </c>
      <c r="E281">
        <v>4375924.2359999996</v>
      </c>
      <c r="F281">
        <v>135246.95929230767</v>
      </c>
      <c r="G281">
        <v>36</v>
      </c>
      <c r="H281">
        <v>4641</v>
      </c>
      <c r="I281">
        <v>4274</v>
      </c>
      <c r="J281">
        <f>(Merge2[[#This Row],[Товарооборот, руб]]-Merge2[[#This Row],[Товарооборот в себестоимости]])/Merge2[[#This Row],[Товарооборот в себестоимости]]*100</f>
        <v>30.364459993817878</v>
      </c>
      <c r="K281">
        <f>(Merge2[[#This Row],[Товарооборот, руб]]-Merge2[[#This Row],[Потери, руб]])/Merge2[[#This Row],[Товарооборот, руб]]*100</f>
        <v>97.629180417864248</v>
      </c>
      <c r="L281">
        <f>Merge2[[#This Row],[Товарооборот, руб]]/Merge2[[#This Row],[Количество складов]]</f>
        <v>158462.5</v>
      </c>
    </row>
    <row r="282" spans="1:12" x14ac:dyDescent="0.3">
      <c r="A282" s="16">
        <v>43962</v>
      </c>
      <c r="B282" t="s">
        <v>10</v>
      </c>
      <c r="C282">
        <v>27187.5</v>
      </c>
      <c r="D282">
        <v>2479396.5</v>
      </c>
      <c r="E282">
        <v>1950422.9030000002</v>
      </c>
      <c r="F282">
        <v>381635.95355384616</v>
      </c>
      <c r="G282">
        <v>21</v>
      </c>
      <c r="H282">
        <v>1597</v>
      </c>
      <c r="I282">
        <v>1457</v>
      </c>
      <c r="J282">
        <f>(Merge2[[#This Row],[Товарооборот, руб]]-Merge2[[#This Row],[Товарооборот в себестоимости]])/Merge2[[#This Row],[Товарооборот в себестоимости]]*100</f>
        <v>27.120969313186936</v>
      </c>
      <c r="K282">
        <f>(Merge2[[#This Row],[Товарооборот, руб]]-Merge2[[#This Row],[Потери, руб]])/Merge2[[#This Row],[Товарооборот, руб]]*100</f>
        <v>84.607707821082826</v>
      </c>
      <c r="L282">
        <f>Merge2[[#This Row],[Товарооборот, руб]]/Merge2[[#This Row],[Количество складов]]</f>
        <v>118066.5</v>
      </c>
    </row>
    <row r="283" spans="1:12" x14ac:dyDescent="0.3">
      <c r="A283" s="16">
        <v>43962</v>
      </c>
      <c r="B283" t="s">
        <v>20</v>
      </c>
      <c r="C283">
        <v>23629.5</v>
      </c>
      <c r="D283">
        <v>2164365</v>
      </c>
      <c r="E283">
        <v>1678039.8589999999</v>
      </c>
      <c r="F283">
        <v>151098.71538461538</v>
      </c>
      <c r="G283">
        <v>19</v>
      </c>
      <c r="H283">
        <v>1527</v>
      </c>
      <c r="I283">
        <v>1389</v>
      </c>
      <c r="J283">
        <f>(Merge2[[#This Row],[Товарооборот, руб]]-Merge2[[#This Row],[Товарооборот в себестоимости]])/Merge2[[#This Row],[Товарооборот в себестоимости]]*100</f>
        <v>28.981739521361398</v>
      </c>
      <c r="K283">
        <f>(Merge2[[#This Row],[Товарооборот, руб]]-Merge2[[#This Row],[Потери, руб]])/Merge2[[#This Row],[Товарооборот, руб]]*100</f>
        <v>93.018796950393508</v>
      </c>
      <c r="L283">
        <f>Merge2[[#This Row],[Товарооборот, руб]]/Merge2[[#This Row],[Количество складов]]</f>
        <v>113913.94736842105</v>
      </c>
    </row>
    <row r="284" spans="1:12" x14ac:dyDescent="0.3">
      <c r="A284" s="16">
        <v>43962</v>
      </c>
      <c r="B284" t="s">
        <v>22</v>
      </c>
      <c r="C284">
        <v>166948.5</v>
      </c>
      <c r="D284">
        <v>16971231</v>
      </c>
      <c r="E284">
        <v>12200989.641000001</v>
      </c>
      <c r="F284">
        <v>416475.07692307688</v>
      </c>
      <c r="G284">
        <v>54</v>
      </c>
      <c r="H284">
        <v>10570</v>
      </c>
      <c r="I284">
        <v>9926</v>
      </c>
      <c r="J284">
        <f>(Merge2[[#This Row],[Товарооборот, руб]]-Merge2[[#This Row],[Товарооборот в себестоимости]])/Merge2[[#This Row],[Товарооборот в себестоимости]]*100</f>
        <v>39.097167519675288</v>
      </c>
      <c r="K284">
        <f>(Merge2[[#This Row],[Товарооборот, руб]]-Merge2[[#This Row],[Потери, руб]])/Merge2[[#This Row],[Товарооборот, руб]]*100</f>
        <v>97.545993705918704</v>
      </c>
      <c r="L284">
        <f>Merge2[[#This Row],[Товарооборот, руб]]/Merge2[[#This Row],[Количество складов]]</f>
        <v>314282.05555555556</v>
      </c>
    </row>
    <row r="285" spans="1:12" x14ac:dyDescent="0.3">
      <c r="A285" s="16">
        <v>43962</v>
      </c>
      <c r="B285" t="s">
        <v>21</v>
      </c>
      <c r="C285">
        <v>175293</v>
      </c>
      <c r="D285">
        <v>17919144</v>
      </c>
      <c r="E285">
        <v>12903628.608999999</v>
      </c>
      <c r="F285">
        <v>355401.60769230768</v>
      </c>
      <c r="G285">
        <v>60</v>
      </c>
      <c r="H285">
        <v>11100</v>
      </c>
      <c r="I285">
        <v>10407</v>
      </c>
      <c r="J285">
        <f>(Merge2[[#This Row],[Товарооборот, руб]]-Merge2[[#This Row],[Товарооборот в себестоимости]])/Merge2[[#This Row],[Товарооборот в себестоимости]]*100</f>
        <v>38.869030898035831</v>
      </c>
      <c r="K285">
        <f>(Merge2[[#This Row],[Товарооборот, руб]]-Merge2[[#This Row],[Потери, руб]])/Merge2[[#This Row],[Товарооборот, руб]]*100</f>
        <v>98.016637358948017</v>
      </c>
      <c r="L285">
        <f>Merge2[[#This Row],[Товарооборот, руб]]/Merge2[[#This Row],[Количество складов]]</f>
        <v>298652.40000000002</v>
      </c>
    </row>
    <row r="286" spans="1:12" x14ac:dyDescent="0.3">
      <c r="A286" s="16">
        <v>43962</v>
      </c>
      <c r="B286" t="s">
        <v>13</v>
      </c>
      <c r="C286">
        <v>42397.5</v>
      </c>
      <c r="D286">
        <v>3911979</v>
      </c>
      <c r="E286">
        <v>3086459.8370000003</v>
      </c>
      <c r="F286">
        <v>164514.63076923075</v>
      </c>
      <c r="G286">
        <v>19</v>
      </c>
      <c r="H286">
        <v>2530</v>
      </c>
      <c r="I286">
        <v>2270</v>
      </c>
      <c r="J286">
        <f>(Merge2[[#This Row],[Товарооборот, руб]]-Merge2[[#This Row],[Товарооборот в себестоимости]])/Merge2[[#This Row],[Товарооборот в себестоимости]]*100</f>
        <v>26.746473519720048</v>
      </c>
      <c r="K286">
        <f>(Merge2[[#This Row],[Товарооборот, руб]]-Merge2[[#This Row],[Потери, руб]])/Merge2[[#This Row],[Товарооборот, руб]]*100</f>
        <v>95.794593202846158</v>
      </c>
      <c r="L286">
        <f>Merge2[[#This Row],[Товарооборот, руб]]/Merge2[[#This Row],[Количество складов]]</f>
        <v>205893.63157894736</v>
      </c>
    </row>
    <row r="287" spans="1:12" x14ac:dyDescent="0.3">
      <c r="A287" s="16">
        <v>43975</v>
      </c>
      <c r="B287" t="s">
        <v>16</v>
      </c>
      <c r="C287">
        <v>74649</v>
      </c>
      <c r="D287">
        <v>6098236.5</v>
      </c>
      <c r="E287">
        <v>5042435.841</v>
      </c>
      <c r="F287">
        <v>156805.83461538461</v>
      </c>
      <c r="G287">
        <v>36</v>
      </c>
      <c r="H287">
        <v>4915</v>
      </c>
      <c r="I287">
        <v>4562</v>
      </c>
      <c r="J287">
        <f>(Merge2[[#This Row],[Товарооборот, руб]]-Merge2[[#This Row],[Товарооборот в себестоимости]])/Merge2[[#This Row],[Товарооборот в себестоимости]]*100</f>
        <v>20.938306253007614</v>
      </c>
      <c r="K287">
        <f>(Merge2[[#This Row],[Товарооборот, руб]]-Merge2[[#This Row],[Потери, руб]])/Merge2[[#This Row],[Товарооборот, руб]]*100</f>
        <v>97.428669179763943</v>
      </c>
      <c r="L287">
        <f>Merge2[[#This Row],[Товарооборот, руб]]/Merge2[[#This Row],[Количество складов]]</f>
        <v>169395.45833333334</v>
      </c>
    </row>
    <row r="288" spans="1:12" x14ac:dyDescent="0.3">
      <c r="A288" s="16">
        <v>43962</v>
      </c>
      <c r="B288" t="s">
        <v>23</v>
      </c>
      <c r="C288">
        <v>10941</v>
      </c>
      <c r="D288">
        <v>880356</v>
      </c>
      <c r="E288">
        <v>723289.05500000005</v>
      </c>
      <c r="F288">
        <v>166333.57363076921</v>
      </c>
      <c r="G288">
        <v>15</v>
      </c>
      <c r="H288">
        <v>654</v>
      </c>
      <c r="I288">
        <v>564</v>
      </c>
      <c r="J288">
        <f>(Merge2[[#This Row],[Товарооборот, руб]]-Merge2[[#This Row],[Товарооборот в себестоимости]])/Merge2[[#This Row],[Товарооборот в себестоимости]]*100</f>
        <v>21.715653501766308</v>
      </c>
      <c r="K288">
        <f>(Merge2[[#This Row],[Товарооборот, руб]]-Merge2[[#This Row],[Потери, руб]])/Merge2[[#This Row],[Товарооборот, руб]]*100</f>
        <v>81.106100982924033</v>
      </c>
      <c r="L288">
        <f>Merge2[[#This Row],[Товарооборот, руб]]/Merge2[[#This Row],[Количество складов]]</f>
        <v>58690.400000000001</v>
      </c>
    </row>
    <row r="289" spans="1:12" x14ac:dyDescent="0.3">
      <c r="A289" s="16">
        <v>43967</v>
      </c>
      <c r="B289" t="s">
        <v>17</v>
      </c>
      <c r="C289">
        <v>44560.5</v>
      </c>
      <c r="D289">
        <v>4025148</v>
      </c>
      <c r="E289">
        <v>3259483.304</v>
      </c>
      <c r="F289">
        <v>145385.33866923075</v>
      </c>
      <c r="G289">
        <v>21</v>
      </c>
      <c r="H289">
        <v>2427</v>
      </c>
      <c r="I289">
        <v>2213</v>
      </c>
      <c r="J289">
        <f>(Merge2[[#This Row],[Товарооборот, руб]]-Merge2[[#This Row],[Товарооборот в себестоимости]])/Merge2[[#This Row],[Товарооборот в себестоимости]]*100</f>
        <v>23.490370239368467</v>
      </c>
      <c r="K289">
        <f>(Merge2[[#This Row],[Товарооборот, руб]]-Merge2[[#This Row],[Потери, руб]])/Merge2[[#This Row],[Товарооборот, руб]]*100</f>
        <v>96.38807470758266</v>
      </c>
      <c r="L289">
        <f>Merge2[[#This Row],[Товарооборот, руб]]/Merge2[[#This Row],[Количество складов]]</f>
        <v>191673.71428571429</v>
      </c>
    </row>
    <row r="290" spans="1:12" x14ac:dyDescent="0.3">
      <c r="A290" s="16">
        <v>43962</v>
      </c>
      <c r="B290" t="s">
        <v>18</v>
      </c>
      <c r="C290">
        <v>12238.5</v>
      </c>
      <c r="D290">
        <v>1096002</v>
      </c>
      <c r="E290">
        <v>872395.08600000001</v>
      </c>
      <c r="F290">
        <v>218895.40769230769</v>
      </c>
      <c r="G290">
        <v>15</v>
      </c>
      <c r="H290">
        <v>812</v>
      </c>
      <c r="I290">
        <v>714</v>
      </c>
      <c r="J290">
        <f>(Merge2[[#This Row],[Товарооборот, руб]]-Merge2[[#This Row],[Товарооборот в себестоимости]])/Merge2[[#This Row],[Товарооборот в себестоимости]]*100</f>
        <v>25.631381651317554</v>
      </c>
      <c r="K290">
        <f>(Merge2[[#This Row],[Товарооборот, руб]]-Merge2[[#This Row],[Потери, руб]])/Merge2[[#This Row],[Товарооборот, руб]]*100</f>
        <v>80.027827714519901</v>
      </c>
      <c r="L290">
        <f>Merge2[[#This Row],[Товарооборот, руб]]/Merge2[[#This Row],[Количество складов]]</f>
        <v>73066.8</v>
      </c>
    </row>
    <row r="291" spans="1:12" x14ac:dyDescent="0.3">
      <c r="A291" s="16">
        <v>43970</v>
      </c>
      <c r="B291" t="s">
        <v>17</v>
      </c>
      <c r="C291">
        <v>38250</v>
      </c>
      <c r="D291">
        <v>3552937.5</v>
      </c>
      <c r="E291">
        <v>2795344.17</v>
      </c>
      <c r="F291">
        <v>245048.26007692309</v>
      </c>
      <c r="G291">
        <v>21</v>
      </c>
      <c r="H291">
        <v>2245</v>
      </c>
      <c r="I291">
        <v>2053</v>
      </c>
      <c r="J291">
        <f>(Merge2[[#This Row],[Товарооборот, руб]]-Merge2[[#This Row],[Товарооборот в себестоимости]])/Merge2[[#This Row],[Товарооборот в себестоимости]]*100</f>
        <v>27.101969701283689</v>
      </c>
      <c r="K291">
        <f>(Merge2[[#This Row],[Товарооборот, руб]]-Merge2[[#This Row],[Потери, руб]])/Merge2[[#This Row],[Товарооборот, руб]]*100</f>
        <v>93.102939185478959</v>
      </c>
      <c r="L291">
        <f>Merge2[[#This Row],[Товарооборот, руб]]/Merge2[[#This Row],[Количество складов]]</f>
        <v>169187.5</v>
      </c>
    </row>
    <row r="292" spans="1:12" x14ac:dyDescent="0.3">
      <c r="A292" s="16">
        <v>43962</v>
      </c>
      <c r="B292" t="s">
        <v>19</v>
      </c>
      <c r="C292">
        <v>12654</v>
      </c>
      <c r="D292">
        <v>1081158</v>
      </c>
      <c r="E292">
        <v>927698.82299999986</v>
      </c>
      <c r="F292">
        <v>197299.08136923076</v>
      </c>
      <c r="G292">
        <v>15</v>
      </c>
      <c r="H292">
        <v>684</v>
      </c>
      <c r="I292">
        <v>585</v>
      </c>
      <c r="J292">
        <f>(Merge2[[#This Row],[Товарооборот, руб]]-Merge2[[#This Row],[Товарооборот в себестоимости]])/Merge2[[#This Row],[Товарооборот в себестоимости]]*100</f>
        <v>16.541917828864179</v>
      </c>
      <c r="K292">
        <f>(Merge2[[#This Row],[Товарооборот, руб]]-Merge2[[#This Row],[Потери, руб]])/Merge2[[#This Row],[Товарооборот, руб]]*100</f>
        <v>81.751133380206156</v>
      </c>
      <c r="L292">
        <f>Merge2[[#This Row],[Товарооборот, руб]]/Merge2[[#This Row],[Количество складов]]</f>
        <v>72077.2</v>
      </c>
    </row>
    <row r="293" spans="1:12" x14ac:dyDescent="0.3">
      <c r="A293" s="16">
        <v>43968</v>
      </c>
      <c r="B293" t="s">
        <v>17</v>
      </c>
      <c r="C293">
        <v>34830</v>
      </c>
      <c r="D293">
        <v>3191155.5</v>
      </c>
      <c r="E293">
        <v>2528990.5839999998</v>
      </c>
      <c r="F293">
        <v>292821.22307692311</v>
      </c>
      <c r="G293">
        <v>21</v>
      </c>
      <c r="H293">
        <v>2054</v>
      </c>
      <c r="I293">
        <v>1883</v>
      </c>
      <c r="J293">
        <f>(Merge2[[#This Row],[Товарооборот, руб]]-Merge2[[#This Row],[Товарооборот в себестоимости]])/Merge2[[#This Row],[Товарооборот в себестоимости]]*100</f>
        <v>26.182972771400408</v>
      </c>
      <c r="K293">
        <f>(Merge2[[#This Row],[Товарооборот, руб]]-Merge2[[#This Row],[Потери, руб]])/Merge2[[#This Row],[Товарооборот, руб]]*100</f>
        <v>90.823975106292281</v>
      </c>
      <c r="L293">
        <f>Merge2[[#This Row],[Товарооборот, руб]]/Merge2[[#This Row],[Количество складов]]</f>
        <v>151959.78571428571</v>
      </c>
    </row>
    <row r="294" spans="1:12" x14ac:dyDescent="0.3">
      <c r="A294" s="16">
        <v>43962</v>
      </c>
      <c r="B294" t="s">
        <v>15</v>
      </c>
      <c r="C294">
        <v>318565.5</v>
      </c>
      <c r="D294">
        <v>33781581</v>
      </c>
      <c r="E294">
        <v>24232690.171</v>
      </c>
      <c r="F294">
        <v>605833.76570769225</v>
      </c>
      <c r="G294">
        <v>125</v>
      </c>
      <c r="H294">
        <v>18066</v>
      </c>
      <c r="I294">
        <v>16883</v>
      </c>
      <c r="J294">
        <f>(Merge2[[#This Row],[Товарооборот, руб]]-Merge2[[#This Row],[Товарооборот в себестоимости]])/Merge2[[#This Row],[Товарооборот в себестоимости]]*100</f>
        <v>39.404996975645112</v>
      </c>
      <c r="K294">
        <f>(Merge2[[#This Row],[Товарооборот, руб]]-Merge2[[#This Row],[Потери, руб]])/Merge2[[#This Row],[Товарооборот, руб]]*100</f>
        <v>98.206615120506953</v>
      </c>
      <c r="L294">
        <f>Merge2[[#This Row],[Товарооборот, руб]]/Merge2[[#This Row],[Количество складов]]</f>
        <v>270252.64799999999</v>
      </c>
    </row>
    <row r="295" spans="1:12" x14ac:dyDescent="0.3">
      <c r="A295" s="16">
        <v>43962</v>
      </c>
      <c r="B295" t="s">
        <v>14</v>
      </c>
      <c r="C295">
        <v>237099</v>
      </c>
      <c r="D295">
        <v>24628233.223949999</v>
      </c>
      <c r="E295">
        <v>17679930.469999999</v>
      </c>
      <c r="F295">
        <v>622499.33031538466</v>
      </c>
      <c r="G295">
        <v>129</v>
      </c>
      <c r="H295">
        <v>14043</v>
      </c>
      <c r="I295">
        <v>13167</v>
      </c>
      <c r="J295">
        <f>(Merge2[[#This Row],[Товарооборот, руб]]-Merge2[[#This Row],[Товарооборот в себестоимости]])/Merge2[[#This Row],[Товарооборот в себестоимости]]*100</f>
        <v>39.300509499967504</v>
      </c>
      <c r="K295">
        <f>(Merge2[[#This Row],[Товарооборот, руб]]-Merge2[[#This Row],[Потери, руб]])/Merge2[[#This Row],[Товарооборот, руб]]*100</f>
        <v>97.47241580565337</v>
      </c>
      <c r="L295">
        <f>Merge2[[#This Row],[Товарооборот, руб]]/Merge2[[#This Row],[Количество складов]]</f>
        <v>190916.53661976743</v>
      </c>
    </row>
    <row r="296" spans="1:12" x14ac:dyDescent="0.3">
      <c r="A296" s="16">
        <v>43962</v>
      </c>
      <c r="B296" t="s">
        <v>12</v>
      </c>
      <c r="C296">
        <v>9007.5</v>
      </c>
      <c r="D296">
        <v>734335.5</v>
      </c>
      <c r="E296">
        <v>622482.40399999998</v>
      </c>
      <c r="F296">
        <v>113093.66153846154</v>
      </c>
      <c r="G296">
        <v>10</v>
      </c>
      <c r="H296">
        <v>494</v>
      </c>
      <c r="I296">
        <v>421</v>
      </c>
      <c r="J296">
        <f>(Merge2[[#This Row],[Товарооборот, руб]]-Merge2[[#This Row],[Товарооборот в себестоимости]])/Merge2[[#This Row],[Товарооборот в себестоимости]]*100</f>
        <v>17.968876755590994</v>
      </c>
      <c r="K296">
        <f>(Merge2[[#This Row],[Товарооборот, руб]]-Merge2[[#This Row],[Потери, руб]])/Merge2[[#This Row],[Товарооборот, руб]]*100</f>
        <v>84.599183678514578</v>
      </c>
      <c r="L296">
        <f>Merge2[[#This Row],[Товарооборот, руб]]/Merge2[[#This Row],[Количество складов]]</f>
        <v>73433.55</v>
      </c>
    </row>
    <row r="297" spans="1:12" x14ac:dyDescent="0.3">
      <c r="A297" s="16">
        <v>43977</v>
      </c>
      <c r="B297" t="s">
        <v>17</v>
      </c>
      <c r="C297">
        <v>40744.5</v>
      </c>
      <c r="D297">
        <v>3700311</v>
      </c>
      <c r="E297">
        <v>2861069.8419999997</v>
      </c>
      <c r="F297">
        <v>170303.62015384613</v>
      </c>
      <c r="G297">
        <v>21</v>
      </c>
      <c r="H297">
        <v>2418</v>
      </c>
      <c r="I297">
        <v>2215</v>
      </c>
      <c r="J297">
        <f>(Merge2[[#This Row],[Товарооборот, руб]]-Merge2[[#This Row],[Товарооборот в себестоимости]])/Merge2[[#This Row],[Товарооборот в себестоимости]]*100</f>
        <v>29.333123773495089</v>
      </c>
      <c r="K297">
        <f>(Merge2[[#This Row],[Товарооборот, руб]]-Merge2[[#This Row],[Потери, руб]])/Merge2[[#This Row],[Товарооборот, руб]]*100</f>
        <v>95.397586306830789</v>
      </c>
      <c r="L297">
        <f>Merge2[[#This Row],[Товарооборот, руб]]/Merge2[[#This Row],[Количество складов]]</f>
        <v>176205.28571428571</v>
      </c>
    </row>
    <row r="298" spans="1:12" x14ac:dyDescent="0.3">
      <c r="A298" s="16">
        <v>43963</v>
      </c>
      <c r="B298" t="s">
        <v>17</v>
      </c>
      <c r="C298">
        <v>32419.5</v>
      </c>
      <c r="D298">
        <v>3080614.5</v>
      </c>
      <c r="E298">
        <v>2363955.7909999997</v>
      </c>
      <c r="F298">
        <v>200042.36143846155</v>
      </c>
      <c r="G298">
        <v>21</v>
      </c>
      <c r="H298">
        <v>1926</v>
      </c>
      <c r="I298">
        <v>1745</v>
      </c>
      <c r="J298">
        <f>(Merge2[[#This Row],[Товарооборот, руб]]-Merge2[[#This Row],[Товарооборот в себестоимости]])/Merge2[[#This Row],[Товарооборот в себестоимости]]*100</f>
        <v>30.316079163935616</v>
      </c>
      <c r="K298">
        <f>(Merge2[[#This Row],[Товарооборот, руб]]-Merge2[[#This Row],[Потери, руб]])/Merge2[[#This Row],[Товарооборот, руб]]*100</f>
        <v>93.50641368991603</v>
      </c>
      <c r="L298">
        <f>Merge2[[#This Row],[Товарооборот, руб]]/Merge2[[#This Row],[Количество складов]]</f>
        <v>146695.92857142858</v>
      </c>
    </row>
    <row r="299" spans="1:12" x14ac:dyDescent="0.3">
      <c r="A299" s="16">
        <v>43963</v>
      </c>
      <c r="B299" t="s">
        <v>20</v>
      </c>
      <c r="C299">
        <v>25483.5</v>
      </c>
      <c r="D299">
        <v>2243160</v>
      </c>
      <c r="E299">
        <v>1757185.7729999998</v>
      </c>
      <c r="F299">
        <v>114933.59230769231</v>
      </c>
      <c r="G299">
        <v>19</v>
      </c>
      <c r="H299">
        <v>1598</v>
      </c>
      <c r="I299">
        <v>1454</v>
      </c>
      <c r="J299">
        <f>(Merge2[[#This Row],[Товарооборот, руб]]-Merge2[[#This Row],[Товарооборот в себестоимости]])/Merge2[[#This Row],[Товарооборот в себестоимости]]*100</f>
        <v>27.656394358936133</v>
      </c>
      <c r="K299">
        <f>(Merge2[[#This Row],[Товарооборот, руб]]-Merge2[[#This Row],[Потери, руб]])/Merge2[[#This Row],[Товарооборот, руб]]*100</f>
        <v>94.876264185002739</v>
      </c>
      <c r="L299">
        <f>Merge2[[#This Row],[Товарооборот, руб]]/Merge2[[#This Row],[Количество складов]]</f>
        <v>118061.05263157895</v>
      </c>
    </row>
    <row r="300" spans="1:12" x14ac:dyDescent="0.3">
      <c r="A300" s="16">
        <v>43972</v>
      </c>
      <c r="B300" t="s">
        <v>17</v>
      </c>
      <c r="C300">
        <v>40819.5</v>
      </c>
      <c r="D300">
        <v>3810394.5</v>
      </c>
      <c r="E300">
        <v>3046897.7940000002</v>
      </c>
      <c r="F300">
        <v>144594.40769230769</v>
      </c>
      <c r="G300">
        <v>21</v>
      </c>
      <c r="H300">
        <v>2335</v>
      </c>
      <c r="I300">
        <v>2126</v>
      </c>
      <c r="J300">
        <f>(Merge2[[#This Row],[Товарооборот, руб]]-Merge2[[#This Row],[Товарооборот в себестоимости]])/Merge2[[#This Row],[Товарооборот в себестоимости]]*100</f>
        <v>25.058165964854144</v>
      </c>
      <c r="K300">
        <f>(Merge2[[#This Row],[Товарооборот, руб]]-Merge2[[#This Row],[Потери, руб]])/Merge2[[#This Row],[Товарооборот, руб]]*100</f>
        <v>96.205264108681988</v>
      </c>
      <c r="L300">
        <f>Merge2[[#This Row],[Товарооборот, руб]]/Merge2[[#This Row],[Количество складов]]</f>
        <v>181447.35714285713</v>
      </c>
    </row>
    <row r="301" spans="1:12" x14ac:dyDescent="0.3">
      <c r="A301" s="16">
        <v>43963</v>
      </c>
      <c r="B301" t="s">
        <v>22</v>
      </c>
      <c r="C301">
        <v>189679.5</v>
      </c>
      <c r="D301">
        <v>18718036.5</v>
      </c>
      <c r="E301">
        <v>13500671.991999999</v>
      </c>
      <c r="F301">
        <v>344959.87384615385</v>
      </c>
      <c r="G301">
        <v>54</v>
      </c>
      <c r="H301">
        <v>11614</v>
      </c>
      <c r="I301">
        <v>10862</v>
      </c>
      <c r="J301">
        <f>(Merge2[[#This Row],[Товарооборот, руб]]-Merge2[[#This Row],[Товарооборот в себестоимости]])/Merge2[[#This Row],[Товарооборот в себестоимости]]*100</f>
        <v>38.645220853388771</v>
      </c>
      <c r="K301">
        <f>(Merge2[[#This Row],[Товарооборот, руб]]-Merge2[[#This Row],[Потери, руб]])/Merge2[[#This Row],[Товарооборот, руб]]*100</f>
        <v>98.157072330497087</v>
      </c>
      <c r="L301">
        <f>Merge2[[#This Row],[Товарооборот, руб]]/Merge2[[#This Row],[Количество складов]]</f>
        <v>346630.30555555556</v>
      </c>
    </row>
    <row r="302" spans="1:12" x14ac:dyDescent="0.3">
      <c r="A302" s="16">
        <v>43971</v>
      </c>
      <c r="B302" t="s">
        <v>17</v>
      </c>
      <c r="C302">
        <v>41391</v>
      </c>
      <c r="D302">
        <v>3918987</v>
      </c>
      <c r="E302">
        <v>3141103.9569999999</v>
      </c>
      <c r="F302">
        <v>205451.17950769232</v>
      </c>
      <c r="G302">
        <v>21</v>
      </c>
      <c r="H302">
        <v>2410</v>
      </c>
      <c r="I302">
        <v>2202</v>
      </c>
      <c r="J302">
        <f>(Merge2[[#This Row],[Товарооборот, руб]]-Merge2[[#This Row],[Товарооборот в себестоимости]])/Merge2[[#This Row],[Товарооборот в себестоимости]]*100</f>
        <v>24.764638599957042</v>
      </c>
      <c r="K302">
        <f>(Merge2[[#This Row],[Товарооборот, руб]]-Merge2[[#This Row],[Потери, руб]])/Merge2[[#This Row],[Товарооборот, руб]]*100</f>
        <v>94.757543734957721</v>
      </c>
      <c r="L302">
        <f>Merge2[[#This Row],[Товарооборот, руб]]/Merge2[[#This Row],[Количество складов]]</f>
        <v>186618.42857142858</v>
      </c>
    </row>
    <row r="303" spans="1:12" x14ac:dyDescent="0.3">
      <c r="A303" s="16">
        <v>43963</v>
      </c>
      <c r="B303" t="s">
        <v>21</v>
      </c>
      <c r="C303">
        <v>192886.5</v>
      </c>
      <c r="D303">
        <v>19205179.5</v>
      </c>
      <c r="E303">
        <v>13834210.461999999</v>
      </c>
      <c r="F303">
        <v>383344.65076923074</v>
      </c>
      <c r="G303">
        <v>60</v>
      </c>
      <c r="H303">
        <v>12000</v>
      </c>
      <c r="I303">
        <v>11194</v>
      </c>
      <c r="J303">
        <f>(Merge2[[#This Row],[Товарооборот, руб]]-Merge2[[#This Row],[Товарооборот в себестоимости]])/Merge2[[#This Row],[Товарооборот в себестоимости]]*100</f>
        <v>38.823820504632721</v>
      </c>
      <c r="K303">
        <f>(Merge2[[#This Row],[Товарооборот, руб]]-Merge2[[#This Row],[Потери, руб]])/Merge2[[#This Row],[Товарооборот, руб]]*100</f>
        <v>98.003951742449331</v>
      </c>
      <c r="L303">
        <f>Merge2[[#This Row],[Товарооборот, руб]]/Merge2[[#This Row],[Количество складов]]</f>
        <v>320086.32500000001</v>
      </c>
    </row>
    <row r="304" spans="1:12" x14ac:dyDescent="0.3">
      <c r="A304" s="16">
        <v>43963</v>
      </c>
      <c r="B304" t="s">
        <v>23</v>
      </c>
      <c r="C304">
        <v>13443</v>
      </c>
      <c r="D304">
        <v>1092277.5</v>
      </c>
      <c r="E304">
        <v>921493.48300000001</v>
      </c>
      <c r="F304">
        <v>218151.6</v>
      </c>
      <c r="G304">
        <v>15</v>
      </c>
      <c r="H304">
        <v>750</v>
      </c>
      <c r="I304">
        <v>659</v>
      </c>
      <c r="J304">
        <f>(Merge2[[#This Row],[Товарооборот, руб]]-Merge2[[#This Row],[Товарооборот в себестоимости]])/Merge2[[#This Row],[Товарооборот в себестоимости]]*100</f>
        <v>18.533393903557318</v>
      </c>
      <c r="K304">
        <f>(Merge2[[#This Row],[Товарооборот, руб]]-Merge2[[#This Row],[Потери, руб]])/Merge2[[#This Row],[Товарооборот, руб]]*100</f>
        <v>80.027822600026099</v>
      </c>
      <c r="L304">
        <f>Merge2[[#This Row],[Товарооборот, руб]]/Merge2[[#This Row],[Количество складов]]</f>
        <v>72818.5</v>
      </c>
    </row>
    <row r="305" spans="1:12" x14ac:dyDescent="0.3">
      <c r="A305" s="16">
        <v>43964</v>
      </c>
      <c r="B305" t="s">
        <v>17</v>
      </c>
      <c r="C305">
        <v>35535</v>
      </c>
      <c r="D305">
        <v>3288069</v>
      </c>
      <c r="E305">
        <v>2580984.0299999998</v>
      </c>
      <c r="F305">
        <v>208081.82515384615</v>
      </c>
      <c r="G305">
        <v>21</v>
      </c>
      <c r="H305">
        <v>2061</v>
      </c>
      <c r="I305">
        <v>1876</v>
      </c>
      <c r="J305">
        <f>(Merge2[[#This Row],[Товарооборот, руб]]-Merge2[[#This Row],[Товарооборот в себестоимости]])/Merge2[[#This Row],[Товарооборот в себестоимости]]*100</f>
        <v>27.39594518141983</v>
      </c>
      <c r="K305">
        <f>(Merge2[[#This Row],[Товарооборот, руб]]-Merge2[[#This Row],[Потери, руб]])/Merge2[[#This Row],[Товарооборот, руб]]*100</f>
        <v>93.671610140971907</v>
      </c>
      <c r="L305">
        <f>Merge2[[#This Row],[Товарооборот, руб]]/Merge2[[#This Row],[Количество складов]]</f>
        <v>156574.71428571429</v>
      </c>
    </row>
    <row r="306" spans="1:12" x14ac:dyDescent="0.3">
      <c r="A306" s="16">
        <v>43963</v>
      </c>
      <c r="B306" t="s">
        <v>18</v>
      </c>
      <c r="C306">
        <v>12802.5</v>
      </c>
      <c r="D306">
        <v>1123830</v>
      </c>
      <c r="E306">
        <v>914932.571</v>
      </c>
      <c r="F306">
        <v>284287.79007692303</v>
      </c>
      <c r="G306">
        <v>15</v>
      </c>
      <c r="H306">
        <v>845</v>
      </c>
      <c r="I306">
        <v>743</v>
      </c>
      <c r="J306">
        <f>(Merge2[[#This Row],[Товарооборот, руб]]-Merge2[[#This Row],[Товарооборот в себестоимости]])/Merge2[[#This Row],[Товарооборот в себестоимости]]*100</f>
        <v>22.832002665691526</v>
      </c>
      <c r="K306">
        <f>(Merge2[[#This Row],[Товарооборот, руб]]-Merge2[[#This Row],[Потери, руб]])/Merge2[[#This Row],[Товарооборот, руб]]*100</f>
        <v>74.703666028053789</v>
      </c>
      <c r="L306">
        <f>Merge2[[#This Row],[Товарооборот, руб]]/Merge2[[#This Row],[Количество складов]]</f>
        <v>74922</v>
      </c>
    </row>
    <row r="307" spans="1:12" x14ac:dyDescent="0.3">
      <c r="A307" s="16">
        <v>43982</v>
      </c>
      <c r="B307" t="s">
        <v>16</v>
      </c>
      <c r="C307">
        <v>76234.5</v>
      </c>
      <c r="D307">
        <v>6500848.5</v>
      </c>
      <c r="E307">
        <v>5172874.4439999992</v>
      </c>
      <c r="F307">
        <v>60556.251538461533</v>
      </c>
      <c r="G307">
        <v>37</v>
      </c>
      <c r="H307">
        <v>5215</v>
      </c>
      <c r="I307">
        <v>4848</v>
      </c>
      <c r="J307">
        <f>(Merge2[[#This Row],[Товарооборот, руб]]-Merge2[[#This Row],[Товарооборот в себестоимости]])/Merge2[[#This Row],[Товарооборот в себестоимости]]*100</f>
        <v>25.67187876636584</v>
      </c>
      <c r="K307">
        <f>(Merge2[[#This Row],[Товарооборот, руб]]-Merge2[[#This Row],[Потери, руб]])/Merge2[[#This Row],[Товарооборот, руб]]*100</f>
        <v>99.068486959225993</v>
      </c>
      <c r="L307">
        <f>Merge2[[#This Row],[Товарооборот, руб]]/Merge2[[#This Row],[Количество складов]]</f>
        <v>175698.60810810811</v>
      </c>
    </row>
    <row r="308" spans="1:12" x14ac:dyDescent="0.3">
      <c r="A308" s="16">
        <v>43963</v>
      </c>
      <c r="B308" t="s">
        <v>19</v>
      </c>
      <c r="C308">
        <v>11296.5</v>
      </c>
      <c r="D308">
        <v>989632.5</v>
      </c>
      <c r="E308">
        <v>829947.41200000001</v>
      </c>
      <c r="F308">
        <v>196319.5046923077</v>
      </c>
      <c r="G308">
        <v>15</v>
      </c>
      <c r="H308">
        <v>624</v>
      </c>
      <c r="I308">
        <v>538</v>
      </c>
      <c r="J308">
        <f>(Merge2[[#This Row],[Товарооборот, руб]]-Merge2[[#This Row],[Товарооборот в себестоимости]])/Merge2[[#This Row],[Товарооборот в себестоимости]]*100</f>
        <v>19.240386281245488</v>
      </c>
      <c r="K308">
        <f>(Merge2[[#This Row],[Товарооборот, руб]]-Merge2[[#This Row],[Потери, руб]])/Merge2[[#This Row],[Товарооборот, руб]]*100</f>
        <v>80.162383036904345</v>
      </c>
      <c r="L308">
        <f>Merge2[[#This Row],[Товарооборот, руб]]/Merge2[[#This Row],[Количество складов]]</f>
        <v>65975.5</v>
      </c>
    </row>
    <row r="309" spans="1:12" x14ac:dyDescent="0.3">
      <c r="A309" s="16">
        <v>43981</v>
      </c>
      <c r="B309" t="s">
        <v>16</v>
      </c>
      <c r="C309">
        <v>106926</v>
      </c>
      <c r="D309">
        <v>9098386.5</v>
      </c>
      <c r="E309">
        <v>7354572.0109999999</v>
      </c>
      <c r="F309">
        <v>193869.59292307691</v>
      </c>
      <c r="G309">
        <v>37</v>
      </c>
      <c r="H309">
        <v>6645</v>
      </c>
      <c r="I309">
        <v>6122</v>
      </c>
      <c r="J309">
        <f>(Merge2[[#This Row],[Товарооборот, руб]]-Merge2[[#This Row],[Товарооборот в себестоимости]])/Merge2[[#This Row],[Товарооборот в себестоимости]]*100</f>
        <v>23.710618189499431</v>
      </c>
      <c r="K309">
        <f>(Merge2[[#This Row],[Товарооборот, руб]]-Merge2[[#This Row],[Потери, руб]])/Merge2[[#This Row],[Товарооборот, руб]]*100</f>
        <v>97.869187103415783</v>
      </c>
      <c r="L309">
        <f>Merge2[[#This Row],[Товарооборот, руб]]/Merge2[[#This Row],[Количество складов]]</f>
        <v>245902.33783783784</v>
      </c>
    </row>
    <row r="310" spans="1:12" x14ac:dyDescent="0.3">
      <c r="A310" s="16">
        <v>43974</v>
      </c>
      <c r="B310" t="s">
        <v>17</v>
      </c>
      <c r="C310">
        <v>42999</v>
      </c>
      <c r="D310">
        <v>3883215</v>
      </c>
      <c r="E310">
        <v>3151914.3419999997</v>
      </c>
      <c r="F310">
        <v>162279.9956153846</v>
      </c>
      <c r="G310">
        <v>21</v>
      </c>
      <c r="H310">
        <v>2460</v>
      </c>
      <c r="I310">
        <v>2226</v>
      </c>
      <c r="J310">
        <f>(Merge2[[#This Row],[Товарооборот, руб]]-Merge2[[#This Row],[Товарооборот в себестоимости]])/Merge2[[#This Row],[Товарооборот в себестоимости]]*100</f>
        <v>23.201793534019853</v>
      </c>
      <c r="K310">
        <f>(Merge2[[#This Row],[Товарооборот, руб]]-Merge2[[#This Row],[Потери, руб]])/Merge2[[#This Row],[Товарооборот, руб]]*100</f>
        <v>95.820988649472554</v>
      </c>
      <c r="L310">
        <f>Merge2[[#This Row],[Товарооборот, руб]]/Merge2[[#This Row],[Количество складов]]</f>
        <v>184915</v>
      </c>
    </row>
    <row r="311" spans="1:12" x14ac:dyDescent="0.3">
      <c r="A311" s="16">
        <v>43979</v>
      </c>
      <c r="B311" t="s">
        <v>16</v>
      </c>
      <c r="C311">
        <v>69945</v>
      </c>
      <c r="D311">
        <v>6101931</v>
      </c>
      <c r="E311">
        <v>4743581.9779999992</v>
      </c>
      <c r="F311">
        <v>226018.55243846151</v>
      </c>
      <c r="G311">
        <v>37</v>
      </c>
      <c r="H311">
        <v>4840</v>
      </c>
      <c r="I311">
        <v>4475</v>
      </c>
      <c r="J311">
        <f>(Merge2[[#This Row],[Товарооборот, руб]]-Merge2[[#This Row],[Товарооборот в себестоимости]])/Merge2[[#This Row],[Товарооборот в себестоимости]]*100</f>
        <v>28.635512747535802</v>
      </c>
      <c r="K311">
        <f>(Merge2[[#This Row],[Товарооборот, руб]]-Merge2[[#This Row],[Потери, руб]])/Merge2[[#This Row],[Товарооборот, руб]]*100</f>
        <v>96.295950373112035</v>
      </c>
      <c r="L311">
        <f>Merge2[[#This Row],[Товарооборот, руб]]/Merge2[[#This Row],[Количество складов]]</f>
        <v>164917.05405405405</v>
      </c>
    </row>
    <row r="312" spans="1:12" x14ac:dyDescent="0.3">
      <c r="A312" s="16">
        <v>43976</v>
      </c>
      <c r="B312" t="s">
        <v>17</v>
      </c>
      <c r="C312">
        <v>38740.5</v>
      </c>
      <c r="D312">
        <v>3561655.5</v>
      </c>
      <c r="E312">
        <v>2769041.2770000002</v>
      </c>
      <c r="F312">
        <v>180495.52483076922</v>
      </c>
      <c r="G312">
        <v>21</v>
      </c>
      <c r="H312">
        <v>2330</v>
      </c>
      <c r="I312">
        <v>2142</v>
      </c>
      <c r="J312">
        <f>(Merge2[[#This Row],[Товарооборот, руб]]-Merge2[[#This Row],[Товарооборот в себестоимости]])/Merge2[[#This Row],[Товарооборот в себестоимости]]*100</f>
        <v>28.624138960424737</v>
      </c>
      <c r="K312">
        <f>(Merge2[[#This Row],[Товарооборот, руб]]-Merge2[[#This Row],[Потери, руб]])/Merge2[[#This Row],[Товарооборот, руб]]*100</f>
        <v>94.93225763045389</v>
      </c>
      <c r="L312">
        <f>Merge2[[#This Row],[Товарооборот, руб]]/Merge2[[#This Row],[Количество складов]]</f>
        <v>169602.64285714287</v>
      </c>
    </row>
    <row r="313" spans="1:12" x14ac:dyDescent="0.3">
      <c r="A313" s="16">
        <v>43964</v>
      </c>
      <c r="B313" t="s">
        <v>20</v>
      </c>
      <c r="C313">
        <v>25539</v>
      </c>
      <c r="D313">
        <v>2263651.5</v>
      </c>
      <c r="E313">
        <v>1783039.3049999997</v>
      </c>
      <c r="F313">
        <v>139331.31929230769</v>
      </c>
      <c r="G313">
        <v>19</v>
      </c>
      <c r="H313">
        <v>1605</v>
      </c>
      <c r="I313">
        <v>1447</v>
      </c>
      <c r="J313">
        <f>(Merge2[[#This Row],[Товарооборот, руб]]-Merge2[[#This Row],[Товарооборот в себестоимости]])/Merge2[[#This Row],[Товарооборот в себестоимости]]*100</f>
        <v>26.954660710634215</v>
      </c>
      <c r="K313">
        <f>(Merge2[[#This Row],[Товарооборот, руб]]-Merge2[[#This Row],[Потери, руб]])/Merge2[[#This Row],[Товарооборот, руб]]*100</f>
        <v>93.844842313743612</v>
      </c>
      <c r="L313">
        <f>Merge2[[#This Row],[Товарооборот, руб]]/Merge2[[#This Row],[Количество складов]]</f>
        <v>119139.55263157895</v>
      </c>
    </row>
    <row r="314" spans="1:12" x14ac:dyDescent="0.3">
      <c r="A314" s="16">
        <v>43964</v>
      </c>
      <c r="B314" t="s">
        <v>22</v>
      </c>
      <c r="C314">
        <v>188662.5</v>
      </c>
      <c r="D314">
        <v>18784000.5</v>
      </c>
      <c r="E314">
        <v>13568684.673999999</v>
      </c>
      <c r="F314">
        <v>349844.36153846153</v>
      </c>
      <c r="G314">
        <v>54</v>
      </c>
      <c r="H314">
        <v>11522</v>
      </c>
      <c r="I314">
        <v>10803</v>
      </c>
      <c r="J314">
        <f>(Merge2[[#This Row],[Товарооборот, руб]]-Merge2[[#This Row],[Товарооборот в себестоимости]])/Merge2[[#This Row],[Товарооборот в себестоимости]]*100</f>
        <v>38.436414076255083</v>
      </c>
      <c r="K314">
        <f>(Merge2[[#This Row],[Товарооборот, руб]]-Merge2[[#This Row],[Потери, руб]])/Merge2[[#This Row],[Товарооборот, руб]]*100</f>
        <v>98.137540714298524</v>
      </c>
      <c r="L314">
        <f>Merge2[[#This Row],[Товарооборот, руб]]/Merge2[[#This Row],[Количество складов]]</f>
        <v>347851.86111111112</v>
      </c>
    </row>
    <row r="315" spans="1:12" x14ac:dyDescent="0.3">
      <c r="A315" s="16">
        <v>43964</v>
      </c>
      <c r="B315" t="s">
        <v>21</v>
      </c>
      <c r="C315">
        <v>193722</v>
      </c>
      <c r="D315">
        <v>19437273</v>
      </c>
      <c r="E315">
        <v>13979092.230999999</v>
      </c>
      <c r="F315">
        <v>418713.96153846156</v>
      </c>
      <c r="G315">
        <v>60</v>
      </c>
      <c r="H315">
        <v>12007</v>
      </c>
      <c r="I315">
        <v>11245</v>
      </c>
      <c r="J315">
        <f>(Merge2[[#This Row],[Товарооборот, руб]]-Merge2[[#This Row],[Товарооборот в себестоимости]])/Merge2[[#This Row],[Товарооборот в себестоимости]]*100</f>
        <v>39.045316239461911</v>
      </c>
      <c r="K315">
        <f>(Merge2[[#This Row],[Товарооборот, руб]]-Merge2[[#This Row],[Потери, руб]])/Merge2[[#This Row],[Товарооборот, руб]]*100</f>
        <v>97.845819413358754</v>
      </c>
      <c r="L315">
        <f>Merge2[[#This Row],[Товарооборот, руб]]/Merge2[[#This Row],[Количество складов]]</f>
        <v>323954.55</v>
      </c>
    </row>
    <row r="316" spans="1:12" x14ac:dyDescent="0.3">
      <c r="A316" s="16">
        <v>43975</v>
      </c>
      <c r="B316" t="s">
        <v>17</v>
      </c>
      <c r="C316">
        <v>38194.5</v>
      </c>
      <c r="D316">
        <v>3449302.5</v>
      </c>
      <c r="E316">
        <v>2798056.2479999997</v>
      </c>
      <c r="F316">
        <v>174707.83838461537</v>
      </c>
      <c r="G316">
        <v>21</v>
      </c>
      <c r="H316">
        <v>2254</v>
      </c>
      <c r="I316">
        <v>2061</v>
      </c>
      <c r="J316">
        <f>(Merge2[[#This Row],[Товарооборот, руб]]-Merge2[[#This Row],[Товарооборот в себестоимости]])/Merge2[[#This Row],[Товарооборот в себестоимости]]*100</f>
        <v>23.274952119547255</v>
      </c>
      <c r="K316">
        <f>(Merge2[[#This Row],[Товарооборот, руб]]-Merge2[[#This Row],[Потери, руб]])/Merge2[[#This Row],[Товарооборот, руб]]*100</f>
        <v>94.934980669726272</v>
      </c>
      <c r="L316">
        <f>Merge2[[#This Row],[Товарооборот, руб]]/Merge2[[#This Row],[Количество складов]]</f>
        <v>164252.5</v>
      </c>
    </row>
    <row r="317" spans="1:12" x14ac:dyDescent="0.3">
      <c r="A317" s="16">
        <v>43982</v>
      </c>
      <c r="B317" t="s">
        <v>17</v>
      </c>
      <c r="C317">
        <v>42423</v>
      </c>
      <c r="D317">
        <v>3994153.5</v>
      </c>
      <c r="E317">
        <v>3105853.9129999997</v>
      </c>
      <c r="F317">
        <v>53605.712153846151</v>
      </c>
      <c r="G317">
        <v>23</v>
      </c>
      <c r="H317">
        <v>2522</v>
      </c>
      <c r="I317">
        <v>2295</v>
      </c>
      <c r="J317">
        <f>(Merge2[[#This Row],[Товарооборот, руб]]-Merge2[[#This Row],[Товарооборот в себестоимости]])/Merge2[[#This Row],[Товарооборот в себестоимости]]*100</f>
        <v>28.6008167764071</v>
      </c>
      <c r="K317">
        <f>(Merge2[[#This Row],[Товарооборот, руб]]-Merge2[[#This Row],[Потери, руб]])/Merge2[[#This Row],[Товарооборот, руб]]*100</f>
        <v>98.657895542726493</v>
      </c>
      <c r="L317">
        <f>Merge2[[#This Row],[Товарооборот, руб]]/Merge2[[#This Row],[Количество складов]]</f>
        <v>173658.84782608695</v>
      </c>
    </row>
    <row r="318" spans="1:12" x14ac:dyDescent="0.3">
      <c r="A318" s="16">
        <v>43964</v>
      </c>
      <c r="B318" t="s">
        <v>23</v>
      </c>
      <c r="C318">
        <v>14643</v>
      </c>
      <c r="D318">
        <v>1172691</v>
      </c>
      <c r="E318">
        <v>971555.08299999998</v>
      </c>
      <c r="F318">
        <v>124018.33614615384</v>
      </c>
      <c r="G318">
        <v>15</v>
      </c>
      <c r="H318">
        <v>854</v>
      </c>
      <c r="I318">
        <v>756</v>
      </c>
      <c r="J318">
        <f>(Merge2[[#This Row],[Товарооборот, руб]]-Merge2[[#This Row],[Товарооборот в себестоимости]])/Merge2[[#This Row],[Товарооборот в себестоимости]]*100</f>
        <v>20.702471791812961</v>
      </c>
      <c r="K318">
        <f>(Merge2[[#This Row],[Товарооборот, руб]]-Merge2[[#This Row],[Потери, руб]])/Merge2[[#This Row],[Товарооборот, руб]]*100</f>
        <v>89.424465938072885</v>
      </c>
      <c r="L318">
        <f>Merge2[[#This Row],[Товарооборот, руб]]/Merge2[[#This Row],[Количество складов]]</f>
        <v>78179.399999999994</v>
      </c>
    </row>
    <row r="319" spans="1:12" x14ac:dyDescent="0.3">
      <c r="A319" s="16">
        <v>43981</v>
      </c>
      <c r="B319" t="s">
        <v>17</v>
      </c>
      <c r="C319">
        <v>48286.5</v>
      </c>
      <c r="D319">
        <v>4456441.5</v>
      </c>
      <c r="E319">
        <v>3473157.5449999999</v>
      </c>
      <c r="F319">
        <v>205639.55141538463</v>
      </c>
      <c r="G319">
        <v>22</v>
      </c>
      <c r="H319">
        <v>2793</v>
      </c>
      <c r="I319">
        <v>2539</v>
      </c>
      <c r="J319">
        <f>(Merge2[[#This Row],[Товарооборот, руб]]-Merge2[[#This Row],[Товарооборот в себестоимости]])/Merge2[[#This Row],[Товарооборот в себестоимости]]*100</f>
        <v>28.310951699140389</v>
      </c>
      <c r="K319">
        <f>(Merge2[[#This Row],[Товарооборот, руб]]-Merge2[[#This Row],[Потери, руб]])/Merge2[[#This Row],[Товарооборот, руб]]*100</f>
        <v>95.385566007870068</v>
      </c>
      <c r="L319">
        <f>Merge2[[#This Row],[Товарооборот, руб]]/Merge2[[#This Row],[Количество складов]]</f>
        <v>202565.52272727274</v>
      </c>
    </row>
    <row r="320" spans="1:12" x14ac:dyDescent="0.3">
      <c r="A320" s="16">
        <v>43964</v>
      </c>
      <c r="B320" t="s">
        <v>18</v>
      </c>
      <c r="C320">
        <v>14305.5</v>
      </c>
      <c r="D320">
        <v>1243507.5</v>
      </c>
      <c r="E320">
        <v>987216.74099999992</v>
      </c>
      <c r="F320">
        <v>233030.6</v>
      </c>
      <c r="G320">
        <v>15</v>
      </c>
      <c r="H320">
        <v>898</v>
      </c>
      <c r="I320">
        <v>795</v>
      </c>
      <c r="J320">
        <f>(Merge2[[#This Row],[Товарооборот, руб]]-Merge2[[#This Row],[Товарооборот в себестоимости]])/Merge2[[#This Row],[Товарооборот в себестоимости]]*100</f>
        <v>25.960941336994619</v>
      </c>
      <c r="K320">
        <f>(Merge2[[#This Row],[Товарооборот, руб]]-Merge2[[#This Row],[Потери, руб]])/Merge2[[#This Row],[Товарооборот, руб]]*100</f>
        <v>81.260217570058884</v>
      </c>
      <c r="L320">
        <f>Merge2[[#This Row],[Товарооборот, руб]]/Merge2[[#This Row],[Количество складов]]</f>
        <v>82900.5</v>
      </c>
    </row>
    <row r="321" spans="1:12" x14ac:dyDescent="0.3">
      <c r="A321" s="16">
        <v>43979</v>
      </c>
      <c r="B321" t="s">
        <v>17</v>
      </c>
      <c r="C321">
        <v>41442</v>
      </c>
      <c r="D321">
        <v>3893680.5</v>
      </c>
      <c r="E321">
        <v>3004872.3489999999</v>
      </c>
      <c r="F321">
        <v>190911.88401538462</v>
      </c>
      <c r="G321">
        <v>22</v>
      </c>
      <c r="H321">
        <v>2454</v>
      </c>
      <c r="I321">
        <v>2239</v>
      </c>
      <c r="J321">
        <f>(Merge2[[#This Row],[Товарооборот, руб]]-Merge2[[#This Row],[Товарооборот в себестоимости]])/Merge2[[#This Row],[Товарооборот в себестоимости]]*100</f>
        <v>29.578898794013298</v>
      </c>
      <c r="K321">
        <f>(Merge2[[#This Row],[Товарооборот, руб]]-Merge2[[#This Row],[Потери, руб]])/Merge2[[#This Row],[Товарооборот, руб]]*100</f>
        <v>95.096878544210682</v>
      </c>
      <c r="L321">
        <f>Merge2[[#This Row],[Товарооборот, руб]]/Merge2[[#This Row],[Количество складов]]</f>
        <v>176985.47727272726</v>
      </c>
    </row>
    <row r="322" spans="1:12" x14ac:dyDescent="0.3">
      <c r="A322" s="16">
        <v>43964</v>
      </c>
      <c r="B322" t="s">
        <v>19</v>
      </c>
      <c r="C322">
        <v>10401</v>
      </c>
      <c r="D322">
        <v>949912.5</v>
      </c>
      <c r="E322">
        <v>785961.28899999999</v>
      </c>
      <c r="F322">
        <v>253438.94004615385</v>
      </c>
      <c r="G322">
        <v>15</v>
      </c>
      <c r="H322">
        <v>599</v>
      </c>
      <c r="I322">
        <v>515</v>
      </c>
      <c r="J322">
        <f>(Merge2[[#This Row],[Товарооборот, руб]]-Merge2[[#This Row],[Товарооборот в себестоимости]])/Merge2[[#This Row],[Товарооборот в себестоимости]]*100</f>
        <v>20.859960063503841</v>
      </c>
      <c r="K322">
        <f>(Merge2[[#This Row],[Товарооборот, руб]]-Merge2[[#This Row],[Потери, руб]])/Merge2[[#This Row],[Товарооборот, руб]]*100</f>
        <v>73.319759446669678</v>
      </c>
      <c r="L322">
        <f>Merge2[[#This Row],[Товарооборот, руб]]/Merge2[[#This Row],[Количество складов]]</f>
        <v>63327.5</v>
      </c>
    </row>
    <row r="323" spans="1:12" x14ac:dyDescent="0.3">
      <c r="A323" s="16">
        <v>43967</v>
      </c>
      <c r="B323" t="s">
        <v>18</v>
      </c>
      <c r="C323">
        <v>18600</v>
      </c>
      <c r="D323">
        <v>1601425.5</v>
      </c>
      <c r="E323">
        <v>1268422.666</v>
      </c>
      <c r="F323">
        <v>189642.93076923076</v>
      </c>
      <c r="G323">
        <v>15</v>
      </c>
      <c r="H323">
        <v>1111</v>
      </c>
      <c r="I323">
        <v>992</v>
      </c>
      <c r="J323">
        <f>(Merge2[[#This Row],[Товарооборот, руб]]-Merge2[[#This Row],[Товарооборот в себестоимости]])/Merge2[[#This Row],[Товарооборот в себестоимости]]*100</f>
        <v>26.253302067687905</v>
      </c>
      <c r="K323">
        <f>(Merge2[[#This Row],[Товарооборот, руб]]-Merge2[[#This Row],[Потери, руб]])/Merge2[[#This Row],[Товарооборот, руб]]*100</f>
        <v>88.157867426912418</v>
      </c>
      <c r="L323">
        <f>Merge2[[#This Row],[Товарооборот, руб]]/Merge2[[#This Row],[Количество складов]]</f>
        <v>106761.7</v>
      </c>
    </row>
    <row r="324" spans="1:12" x14ac:dyDescent="0.3">
      <c r="A324" s="16">
        <v>43970</v>
      </c>
      <c r="B324" t="s">
        <v>18</v>
      </c>
      <c r="C324">
        <v>16638</v>
      </c>
      <c r="D324">
        <v>1364847</v>
      </c>
      <c r="E324">
        <v>1137103.412</v>
      </c>
      <c r="F324">
        <v>258642.5153846154</v>
      </c>
      <c r="G324">
        <v>16</v>
      </c>
      <c r="H324">
        <v>1012</v>
      </c>
      <c r="I324">
        <v>900</v>
      </c>
      <c r="J324">
        <f>(Merge2[[#This Row],[Товарооборот, руб]]-Merge2[[#This Row],[Товарооборот в себестоимости]])/Merge2[[#This Row],[Товарооборот в себестоимости]]*100</f>
        <v>20.028397206146099</v>
      </c>
      <c r="K324">
        <f>(Merge2[[#This Row],[Товарооборот, руб]]-Merge2[[#This Row],[Потери, руб]])/Merge2[[#This Row],[Товарооборот, руб]]*100</f>
        <v>81.049706275896455</v>
      </c>
      <c r="L324">
        <f>Merge2[[#This Row],[Товарооборот, руб]]/Merge2[[#This Row],[Количество складов]]</f>
        <v>85302.9375</v>
      </c>
    </row>
    <row r="325" spans="1:12" x14ac:dyDescent="0.3">
      <c r="A325" s="16">
        <v>43968</v>
      </c>
      <c r="B325" t="s">
        <v>18</v>
      </c>
      <c r="C325">
        <v>15609</v>
      </c>
      <c r="D325">
        <v>1377577.5</v>
      </c>
      <c r="E325">
        <v>1086345.0159999998</v>
      </c>
      <c r="F325">
        <v>224718.40769230769</v>
      </c>
      <c r="G325">
        <v>15</v>
      </c>
      <c r="H325">
        <v>971</v>
      </c>
      <c r="I325">
        <v>856</v>
      </c>
      <c r="J325">
        <f>(Merge2[[#This Row],[Товарооборот, руб]]-Merge2[[#This Row],[Товарооборот в себестоимости]])/Merge2[[#This Row],[Товарооборот в себестоимости]]*100</f>
        <v>26.808470578927036</v>
      </c>
      <c r="K325">
        <f>(Merge2[[#This Row],[Товарооборот, руб]]-Merge2[[#This Row],[Потери, руб]])/Merge2[[#This Row],[Товарооборот, руб]]*100</f>
        <v>83.687421746340391</v>
      </c>
      <c r="L325">
        <f>Merge2[[#This Row],[Товарооборот, руб]]/Merge2[[#This Row],[Количество складов]]</f>
        <v>91838.5</v>
      </c>
    </row>
    <row r="326" spans="1:12" x14ac:dyDescent="0.3">
      <c r="A326" s="16">
        <v>43965</v>
      </c>
      <c r="B326" t="s">
        <v>16</v>
      </c>
      <c r="C326">
        <v>63645</v>
      </c>
      <c r="D326">
        <v>5366602.5</v>
      </c>
      <c r="E326">
        <v>4245727.3389999997</v>
      </c>
      <c r="F326">
        <v>137701.4149</v>
      </c>
      <c r="G326">
        <v>36</v>
      </c>
      <c r="H326">
        <v>4285</v>
      </c>
      <c r="I326">
        <v>3950</v>
      </c>
      <c r="J326">
        <f>(Merge2[[#This Row],[Товарооборот, руб]]-Merge2[[#This Row],[Товарооборот в себестоимости]])/Merge2[[#This Row],[Товарооборот в себестоимости]]*100</f>
        <v>26.400074039234024</v>
      </c>
      <c r="K326">
        <f>(Merge2[[#This Row],[Товарооборот, руб]]-Merge2[[#This Row],[Потери, руб]])/Merge2[[#This Row],[Товарооборот, руб]]*100</f>
        <v>97.434104446900989</v>
      </c>
      <c r="L326">
        <f>Merge2[[#This Row],[Товарооборот, руб]]/Merge2[[#This Row],[Количество складов]]</f>
        <v>149072.29166666666</v>
      </c>
    </row>
    <row r="327" spans="1:12" x14ac:dyDescent="0.3">
      <c r="A327" s="16">
        <v>43965</v>
      </c>
      <c r="B327" t="s">
        <v>11</v>
      </c>
      <c r="C327">
        <v>70498.5</v>
      </c>
      <c r="D327">
        <v>6053649</v>
      </c>
      <c r="E327">
        <v>4580254.1549999993</v>
      </c>
      <c r="F327">
        <v>131801.93944615382</v>
      </c>
      <c r="G327">
        <v>31</v>
      </c>
      <c r="H327">
        <v>4695</v>
      </c>
      <c r="I327">
        <v>4372</v>
      </c>
      <c r="J327">
        <f>(Merge2[[#This Row],[Товарооборот, руб]]-Merge2[[#This Row],[Товарооборот в себестоимости]])/Merge2[[#This Row],[Товарооборот в себестоимости]]*100</f>
        <v>32.168408021454013</v>
      </c>
      <c r="K327">
        <f>(Merge2[[#This Row],[Товарооборот, руб]]-Merge2[[#This Row],[Потери, руб]])/Merge2[[#This Row],[Товарооборот, руб]]*100</f>
        <v>97.822768722696779</v>
      </c>
      <c r="L327">
        <f>Merge2[[#This Row],[Товарооборот, руб]]/Merge2[[#This Row],[Количество складов]]</f>
        <v>195279</v>
      </c>
    </row>
    <row r="328" spans="1:12" x14ac:dyDescent="0.3">
      <c r="A328" s="16">
        <v>43965</v>
      </c>
      <c r="B328" t="s">
        <v>17</v>
      </c>
      <c r="C328">
        <v>33886.5</v>
      </c>
      <c r="D328">
        <v>3166479</v>
      </c>
      <c r="E328">
        <v>2522496.074</v>
      </c>
      <c r="F328">
        <v>156584.58769230769</v>
      </c>
      <c r="G328">
        <v>21</v>
      </c>
      <c r="H328">
        <v>1993</v>
      </c>
      <c r="I328">
        <v>1796</v>
      </c>
      <c r="J328">
        <f>(Merge2[[#This Row],[Товарооборот, руб]]-Merge2[[#This Row],[Товарооборот в себестоимости]])/Merge2[[#This Row],[Товарооборот в себестоимости]]*100</f>
        <v>25.529590814340352</v>
      </c>
      <c r="K328">
        <f>(Merge2[[#This Row],[Товарооборот, руб]]-Merge2[[#This Row],[Потери, руб]])/Merge2[[#This Row],[Товарооборот, руб]]*100</f>
        <v>95.054930486123297</v>
      </c>
      <c r="L328">
        <f>Merge2[[#This Row],[Товарооборот, руб]]/Merge2[[#This Row],[Количество складов]]</f>
        <v>150784.71428571429</v>
      </c>
    </row>
    <row r="329" spans="1:12" x14ac:dyDescent="0.3">
      <c r="A329" s="16">
        <v>43965</v>
      </c>
      <c r="B329" t="s">
        <v>10</v>
      </c>
      <c r="C329">
        <v>29658</v>
      </c>
      <c r="D329">
        <v>2703132</v>
      </c>
      <c r="E329">
        <v>2160539.9959999998</v>
      </c>
      <c r="F329">
        <v>312856.16153846151</v>
      </c>
      <c r="G329">
        <v>21</v>
      </c>
      <c r="H329">
        <v>1706</v>
      </c>
      <c r="I329">
        <v>1548</v>
      </c>
      <c r="J329">
        <f>(Merge2[[#This Row],[Товарооборот, руб]]-Merge2[[#This Row],[Товарооборот в себестоимости]])/Merge2[[#This Row],[Товарооборот в себестоимости]]*100</f>
        <v>25.113721801241777</v>
      </c>
      <c r="K329">
        <f>(Merge2[[#This Row],[Товарооборот, руб]]-Merge2[[#This Row],[Потери, руб]])/Merge2[[#This Row],[Товарооборот, руб]]*100</f>
        <v>88.42616041175711</v>
      </c>
      <c r="L329">
        <f>Merge2[[#This Row],[Товарооборот, руб]]/Merge2[[#This Row],[Количество складов]]</f>
        <v>128720.57142857143</v>
      </c>
    </row>
    <row r="330" spans="1:12" x14ac:dyDescent="0.3">
      <c r="A330" s="16">
        <v>43977</v>
      </c>
      <c r="B330" t="s">
        <v>18</v>
      </c>
      <c r="C330">
        <v>17391</v>
      </c>
      <c r="D330">
        <v>1489132.5</v>
      </c>
      <c r="E330">
        <v>1209901.0159999998</v>
      </c>
      <c r="F330">
        <v>272121.81538461539</v>
      </c>
      <c r="G330">
        <v>17</v>
      </c>
      <c r="H330">
        <v>1140</v>
      </c>
      <c r="I330">
        <v>1016</v>
      </c>
      <c r="J330">
        <f>(Merge2[[#This Row],[Товарооборот, руб]]-Merge2[[#This Row],[Товарооборот в себестоимости]])/Merge2[[#This Row],[Товарооборот в себестоимости]]*100</f>
        <v>23.078870114776414</v>
      </c>
      <c r="K330">
        <f>(Merge2[[#This Row],[Товарооборот, руб]]-Merge2[[#This Row],[Потери, руб]])/Merge2[[#This Row],[Товарооборот, руб]]*100</f>
        <v>81.726151609436002</v>
      </c>
      <c r="L330">
        <f>Merge2[[#This Row],[Товарооборот, руб]]/Merge2[[#This Row],[Количество складов]]</f>
        <v>87596.029411764699</v>
      </c>
    </row>
    <row r="331" spans="1:12" x14ac:dyDescent="0.3">
      <c r="A331" s="16">
        <v>43965</v>
      </c>
      <c r="B331" t="s">
        <v>20</v>
      </c>
      <c r="C331">
        <v>25656</v>
      </c>
      <c r="D331">
        <v>2225341.5</v>
      </c>
      <c r="E331">
        <v>1766450.28</v>
      </c>
      <c r="F331">
        <v>91828.489107692309</v>
      </c>
      <c r="G331">
        <v>19</v>
      </c>
      <c r="H331">
        <v>1635</v>
      </c>
      <c r="I331">
        <v>1487</v>
      </c>
      <c r="J331">
        <f>(Merge2[[#This Row],[Товарооборот, руб]]-Merge2[[#This Row],[Товарооборот в себестоимости]])/Merge2[[#This Row],[Товарооборот в себестоимости]]*100</f>
        <v>25.978156600026125</v>
      </c>
      <c r="K331">
        <f>(Merge2[[#This Row],[Товарооборот, руб]]-Merge2[[#This Row],[Потери, руб]])/Merge2[[#This Row],[Товарооборот, руб]]*100</f>
        <v>95.873510240666775</v>
      </c>
      <c r="L331">
        <f>Merge2[[#This Row],[Товарооборот, руб]]/Merge2[[#This Row],[Количество складов]]</f>
        <v>117123.23684210527</v>
      </c>
    </row>
    <row r="332" spans="1:12" x14ac:dyDescent="0.3">
      <c r="A332" s="16">
        <v>43965</v>
      </c>
      <c r="B332" t="s">
        <v>22</v>
      </c>
      <c r="C332">
        <v>186496.5</v>
      </c>
      <c r="D332">
        <v>18640998</v>
      </c>
      <c r="E332">
        <v>13641908.620999999</v>
      </c>
      <c r="F332">
        <v>364896.93846153846</v>
      </c>
      <c r="G332">
        <v>54</v>
      </c>
      <c r="H332">
        <v>11194</v>
      </c>
      <c r="I332">
        <v>10554</v>
      </c>
      <c r="J332">
        <f>(Merge2[[#This Row],[Товарооборот, руб]]-Merge2[[#This Row],[Товарооборот в себестоимости]])/Merge2[[#This Row],[Товарооборот в себестоимости]]*100</f>
        <v>36.645087706455769</v>
      </c>
      <c r="K332">
        <f>(Merge2[[#This Row],[Товарооборот, руб]]-Merge2[[#This Row],[Потери, руб]])/Merge2[[#This Row],[Товарооборот, руб]]*100</f>
        <v>98.042503204702143</v>
      </c>
      <c r="L332">
        <f>Merge2[[#This Row],[Товарооборот, руб]]/Merge2[[#This Row],[Количество складов]]</f>
        <v>345203.66666666669</v>
      </c>
    </row>
    <row r="333" spans="1:12" x14ac:dyDescent="0.3">
      <c r="A333" s="16">
        <v>43965</v>
      </c>
      <c r="B333" t="s">
        <v>21</v>
      </c>
      <c r="C333">
        <v>197946</v>
      </c>
      <c r="D333">
        <v>19942435.5</v>
      </c>
      <c r="E333">
        <v>14561721.772999998</v>
      </c>
      <c r="F333">
        <v>363750.55692307692</v>
      </c>
      <c r="G333">
        <v>60</v>
      </c>
      <c r="H333">
        <v>11935</v>
      </c>
      <c r="I333">
        <v>11178</v>
      </c>
      <c r="J333">
        <f>(Merge2[[#This Row],[Товарооборот, руб]]-Merge2[[#This Row],[Товарооборот в себестоимости]])/Merge2[[#This Row],[Товарооборот в себестоимости]]*100</f>
        <v>36.951081821771893</v>
      </c>
      <c r="K333">
        <f>(Merge2[[#This Row],[Товарооборот, руб]]-Merge2[[#This Row],[Потери, руб]])/Merge2[[#This Row],[Товарооборот, руб]]*100</f>
        <v>98.17599732528619</v>
      </c>
      <c r="L333">
        <f>Merge2[[#This Row],[Товарооборот, руб]]/Merge2[[#This Row],[Количество складов]]</f>
        <v>332373.92499999999</v>
      </c>
    </row>
    <row r="334" spans="1:12" x14ac:dyDescent="0.3">
      <c r="A334" s="16">
        <v>43972</v>
      </c>
      <c r="B334" t="s">
        <v>18</v>
      </c>
      <c r="C334">
        <v>16554</v>
      </c>
      <c r="D334">
        <v>1380751.5</v>
      </c>
      <c r="E334">
        <v>1137748.7319999998</v>
      </c>
      <c r="F334">
        <v>227139.51416923077</v>
      </c>
      <c r="G334">
        <v>17</v>
      </c>
      <c r="H334">
        <v>1045</v>
      </c>
      <c r="I334">
        <v>930</v>
      </c>
      <c r="J334">
        <f>(Merge2[[#This Row],[Товарооборот, руб]]-Merge2[[#This Row],[Товарооборот в себестоимости]])/Merge2[[#This Row],[Товарооборот в себестоимости]]*100</f>
        <v>21.358210399657924</v>
      </c>
      <c r="K334">
        <f>(Merge2[[#This Row],[Товарооборот, руб]]-Merge2[[#This Row],[Потери, руб]])/Merge2[[#This Row],[Товарооборот, руб]]*100</f>
        <v>83.549573245494884</v>
      </c>
      <c r="L334">
        <f>Merge2[[#This Row],[Товарооборот, руб]]/Merge2[[#This Row],[Количество складов]]</f>
        <v>81220.676470588238</v>
      </c>
    </row>
    <row r="335" spans="1:12" x14ac:dyDescent="0.3">
      <c r="A335" s="16">
        <v>43965</v>
      </c>
      <c r="B335" t="s">
        <v>13</v>
      </c>
      <c r="C335">
        <v>27411</v>
      </c>
      <c r="D335">
        <v>2441520</v>
      </c>
      <c r="E335">
        <v>1933378.3459999997</v>
      </c>
      <c r="F335">
        <v>141658.27661538462</v>
      </c>
      <c r="G335">
        <v>19</v>
      </c>
      <c r="H335">
        <v>1675</v>
      </c>
      <c r="I335">
        <v>1475</v>
      </c>
      <c r="J335">
        <f>(Merge2[[#This Row],[Товарооборот, руб]]-Merge2[[#This Row],[Товарооборот в себестоимости]])/Merge2[[#This Row],[Товарооборот в себестоимости]]*100</f>
        <v>26.282577078164937</v>
      </c>
      <c r="K335">
        <f>(Merge2[[#This Row],[Товарооборот, руб]]-Merge2[[#This Row],[Потери, руб]])/Merge2[[#This Row],[Товарооборот, руб]]*100</f>
        <v>94.197947319072355</v>
      </c>
      <c r="L335">
        <f>Merge2[[#This Row],[Товарооборот, руб]]/Merge2[[#This Row],[Количество складов]]</f>
        <v>128501.05263157895</v>
      </c>
    </row>
    <row r="336" spans="1:12" x14ac:dyDescent="0.3">
      <c r="A336" s="16">
        <v>43971</v>
      </c>
      <c r="B336" t="s">
        <v>18</v>
      </c>
      <c r="C336">
        <v>17329.5</v>
      </c>
      <c r="D336">
        <v>1430254.5</v>
      </c>
      <c r="E336">
        <v>1175778.8370000001</v>
      </c>
      <c r="F336">
        <v>286968.87692307692</v>
      </c>
      <c r="G336">
        <v>16</v>
      </c>
      <c r="H336">
        <v>1050</v>
      </c>
      <c r="I336">
        <v>938</v>
      </c>
      <c r="J336">
        <f>(Merge2[[#This Row],[Товарооборот, руб]]-Merge2[[#This Row],[Товарооборот в себестоимости]])/Merge2[[#This Row],[Товарооборот в себестоимости]]*100</f>
        <v>21.643157283668639</v>
      </c>
      <c r="K336">
        <f>(Merge2[[#This Row],[Товарооборот, руб]]-Merge2[[#This Row],[Потери, руб]])/Merge2[[#This Row],[Товарооборот, руб]]*100</f>
        <v>79.935817232312374</v>
      </c>
      <c r="L336">
        <f>Merge2[[#This Row],[Товарооборот, руб]]/Merge2[[#This Row],[Количество складов]]</f>
        <v>89390.90625</v>
      </c>
    </row>
    <row r="337" spans="1:12" x14ac:dyDescent="0.3">
      <c r="A337" s="16">
        <v>43965</v>
      </c>
      <c r="B337" t="s">
        <v>23</v>
      </c>
      <c r="C337">
        <v>13810.5</v>
      </c>
      <c r="D337">
        <v>1131676.5</v>
      </c>
      <c r="E337">
        <v>966968.63599999994</v>
      </c>
      <c r="F337">
        <v>195740.02307692307</v>
      </c>
      <c r="G337">
        <v>16</v>
      </c>
      <c r="H337">
        <v>834</v>
      </c>
      <c r="I337">
        <v>735</v>
      </c>
      <c r="J337">
        <f>(Merge2[[#This Row],[Товарооборот, руб]]-Merge2[[#This Row],[Товарооборот в себестоимости]])/Merge2[[#This Row],[Товарооборот в себестоимости]]*100</f>
        <v>17.033423615613533</v>
      </c>
      <c r="K337">
        <f>(Merge2[[#This Row],[Товарооборот, руб]]-Merge2[[#This Row],[Потери, руб]])/Merge2[[#This Row],[Товарооборот, руб]]*100</f>
        <v>82.703535588401536</v>
      </c>
      <c r="L337">
        <f>Merge2[[#This Row],[Товарооборот, руб]]/Merge2[[#This Row],[Количество складов]]</f>
        <v>70729.78125</v>
      </c>
    </row>
    <row r="338" spans="1:12" x14ac:dyDescent="0.3">
      <c r="A338" s="16">
        <v>43965</v>
      </c>
      <c r="B338" t="s">
        <v>18</v>
      </c>
      <c r="C338">
        <v>14385</v>
      </c>
      <c r="D338">
        <v>1223491.5</v>
      </c>
      <c r="E338">
        <v>977925.73100000003</v>
      </c>
      <c r="F338">
        <v>285708.40769230766</v>
      </c>
      <c r="G338">
        <v>15</v>
      </c>
      <c r="H338">
        <v>890</v>
      </c>
      <c r="I338">
        <v>777</v>
      </c>
      <c r="J338">
        <f>(Merge2[[#This Row],[Товарооборот, руб]]-Merge2[[#This Row],[Товарооборот в себестоимости]])/Merge2[[#This Row],[Товарооборот в себестоимости]]*100</f>
        <v>25.110881247484013</v>
      </c>
      <c r="K338">
        <f>(Merge2[[#This Row],[Товарооборот, руб]]-Merge2[[#This Row],[Потери, руб]])/Merge2[[#This Row],[Товарооборот, руб]]*100</f>
        <v>76.648108491778842</v>
      </c>
      <c r="L338">
        <f>Merge2[[#This Row],[Товарооборот, руб]]/Merge2[[#This Row],[Количество складов]]</f>
        <v>81566.100000000006</v>
      </c>
    </row>
    <row r="339" spans="1:12" x14ac:dyDescent="0.3">
      <c r="A339" s="16">
        <v>43965</v>
      </c>
      <c r="B339" t="s">
        <v>19</v>
      </c>
      <c r="C339">
        <v>11161.5</v>
      </c>
      <c r="D339">
        <v>963502.5</v>
      </c>
      <c r="E339">
        <v>812962.67800000007</v>
      </c>
      <c r="F339">
        <v>193118.32307692309</v>
      </c>
      <c r="G339">
        <v>15</v>
      </c>
      <c r="H339">
        <v>638</v>
      </c>
      <c r="I339">
        <v>548</v>
      </c>
      <c r="J339">
        <f>(Merge2[[#This Row],[Товарооборот, руб]]-Merge2[[#This Row],[Товарооборот в себестоимости]])/Merge2[[#This Row],[Товарооборот в себестоимости]]*100</f>
        <v>18.517433342739494</v>
      </c>
      <c r="K339">
        <f>(Merge2[[#This Row],[Товарооборот, руб]]-Merge2[[#This Row],[Потери, руб]])/Merge2[[#This Row],[Товарооборот, руб]]*100</f>
        <v>79.956634977395169</v>
      </c>
      <c r="L339">
        <f>Merge2[[#This Row],[Товарооборот, руб]]/Merge2[[#This Row],[Количество складов]]</f>
        <v>64233.5</v>
      </c>
    </row>
    <row r="340" spans="1:12" x14ac:dyDescent="0.3">
      <c r="A340" s="16">
        <v>43965</v>
      </c>
      <c r="B340" t="s">
        <v>15</v>
      </c>
      <c r="C340">
        <v>358387.5</v>
      </c>
      <c r="D340">
        <v>37963150.5</v>
      </c>
      <c r="E340">
        <v>27483828.208999999</v>
      </c>
      <c r="F340">
        <v>506964.83088461537</v>
      </c>
      <c r="G340">
        <v>125</v>
      </c>
      <c r="H340">
        <v>20247</v>
      </c>
      <c r="I340">
        <v>18812</v>
      </c>
      <c r="J340">
        <f>(Merge2[[#This Row],[Товарооборот, руб]]-Merge2[[#This Row],[Товарооборот в себестоимости]])/Merge2[[#This Row],[Товарооборот в себестоимости]]*100</f>
        <v>38.129048876707749</v>
      </c>
      <c r="K340">
        <f>(Merge2[[#This Row],[Товарооборот, руб]]-Merge2[[#This Row],[Потери, руб]])/Merge2[[#This Row],[Товарооборот, руб]]*100</f>
        <v>98.664587042414681</v>
      </c>
      <c r="L340">
        <f>Merge2[[#This Row],[Товарооборот, руб]]/Merge2[[#This Row],[Количество складов]]</f>
        <v>303705.20400000003</v>
      </c>
    </row>
    <row r="341" spans="1:12" x14ac:dyDescent="0.3">
      <c r="A341" s="16">
        <v>43965</v>
      </c>
      <c r="B341" t="s">
        <v>14</v>
      </c>
      <c r="C341">
        <v>274059</v>
      </c>
      <c r="D341">
        <v>28181292</v>
      </c>
      <c r="E341">
        <v>20493717.226</v>
      </c>
      <c r="F341">
        <v>806120.19333076919</v>
      </c>
      <c r="G341">
        <v>129</v>
      </c>
      <c r="H341">
        <v>15804</v>
      </c>
      <c r="I341">
        <v>14738</v>
      </c>
      <c r="J341">
        <f>(Merge2[[#This Row],[Товарооборот, руб]]-Merge2[[#This Row],[Товарооборот в себестоимости]])/Merge2[[#This Row],[Товарооборот в себестоимости]]*100</f>
        <v>37.511861265690328</v>
      </c>
      <c r="K341">
        <f>(Merge2[[#This Row],[Товарооборот, руб]]-Merge2[[#This Row],[Потери, руб]])/Merge2[[#This Row],[Товарооборот, руб]]*100</f>
        <v>97.139520099608035</v>
      </c>
      <c r="L341">
        <f>Merge2[[#This Row],[Товарооборот, руб]]/Merge2[[#This Row],[Количество складов]]</f>
        <v>218459.62790697673</v>
      </c>
    </row>
    <row r="342" spans="1:12" x14ac:dyDescent="0.3">
      <c r="A342" s="16">
        <v>43965</v>
      </c>
      <c r="B342" t="s">
        <v>12</v>
      </c>
      <c r="C342">
        <v>12037.5</v>
      </c>
      <c r="D342">
        <v>981564</v>
      </c>
      <c r="E342">
        <v>877726.201</v>
      </c>
      <c r="F342">
        <v>69249.011815384612</v>
      </c>
      <c r="G342">
        <v>10</v>
      </c>
      <c r="H342">
        <v>627</v>
      </c>
      <c r="I342">
        <v>545</v>
      </c>
      <c r="J342">
        <f>(Merge2[[#This Row],[Товарооборот, руб]]-Merge2[[#This Row],[Товарооборот в себестоимости]])/Merge2[[#This Row],[Товарооборот в себестоимости]]*100</f>
        <v>11.830317800892445</v>
      </c>
      <c r="K342">
        <f>(Merge2[[#This Row],[Товарооборот, руб]]-Merge2[[#This Row],[Потери, руб]])/Merge2[[#This Row],[Товарооборот, руб]]*100</f>
        <v>92.945033455242381</v>
      </c>
      <c r="L342">
        <f>Merge2[[#This Row],[Товарооборот, руб]]/Merge2[[#This Row],[Количество складов]]</f>
        <v>98156.4</v>
      </c>
    </row>
    <row r="343" spans="1:12" x14ac:dyDescent="0.3">
      <c r="A343" s="16">
        <v>43974</v>
      </c>
      <c r="B343" t="s">
        <v>18</v>
      </c>
      <c r="C343">
        <v>21958.5</v>
      </c>
      <c r="D343">
        <v>1854001.5</v>
      </c>
      <c r="E343">
        <v>1515956.368</v>
      </c>
      <c r="F343">
        <v>206787.93638461537</v>
      </c>
      <c r="G343">
        <v>17</v>
      </c>
      <c r="H343">
        <v>1294</v>
      </c>
      <c r="I343">
        <v>1155</v>
      </c>
      <c r="J343">
        <f>(Merge2[[#This Row],[Товарооборот, руб]]-Merge2[[#This Row],[Товарооборот в себестоимости]])/Merge2[[#This Row],[Товарооборот в себестоимости]]*100</f>
        <v>22.299133348143961</v>
      </c>
      <c r="K343">
        <f>(Merge2[[#This Row],[Товарооборот, руб]]-Merge2[[#This Row],[Потери, руб]])/Merge2[[#This Row],[Товарооборот, руб]]*100</f>
        <v>88.846398647217086</v>
      </c>
      <c r="L343">
        <f>Merge2[[#This Row],[Товарооборот, руб]]/Merge2[[#This Row],[Количество складов]]</f>
        <v>109058.91176470589</v>
      </c>
    </row>
    <row r="344" spans="1:12" x14ac:dyDescent="0.3">
      <c r="A344" s="16">
        <v>43966</v>
      </c>
      <c r="B344" t="s">
        <v>16</v>
      </c>
      <c r="C344">
        <v>75642</v>
      </c>
      <c r="D344">
        <v>6293952</v>
      </c>
      <c r="E344">
        <v>5100877.9309999999</v>
      </c>
      <c r="F344">
        <v>159537.61835384613</v>
      </c>
      <c r="G344">
        <v>36</v>
      </c>
      <c r="H344">
        <v>4862</v>
      </c>
      <c r="I344">
        <v>4476</v>
      </c>
      <c r="J344">
        <f>(Merge2[[#This Row],[Товарооборот, руб]]-Merge2[[#This Row],[Товарооборот в себестоимости]])/Merge2[[#This Row],[Товарооборот в себестоимости]]*100</f>
        <v>23.389582835323885</v>
      </c>
      <c r="K344">
        <f>(Merge2[[#This Row],[Товарооборот, руб]]-Merge2[[#This Row],[Потери, руб]])/Merge2[[#This Row],[Товарооборот, руб]]*100</f>
        <v>97.465223466053658</v>
      </c>
      <c r="L344">
        <f>Merge2[[#This Row],[Товарооборот, руб]]/Merge2[[#This Row],[Количество складов]]</f>
        <v>174832</v>
      </c>
    </row>
    <row r="345" spans="1:12" x14ac:dyDescent="0.3">
      <c r="A345" s="16">
        <v>43976</v>
      </c>
      <c r="B345" t="s">
        <v>18</v>
      </c>
      <c r="C345">
        <v>17211</v>
      </c>
      <c r="D345">
        <v>1507867.5</v>
      </c>
      <c r="E345">
        <v>1217527.6069999998</v>
      </c>
      <c r="F345">
        <v>246242.8615384615</v>
      </c>
      <c r="G345">
        <v>17</v>
      </c>
      <c r="H345">
        <v>1142</v>
      </c>
      <c r="I345">
        <v>1020</v>
      </c>
      <c r="J345">
        <f>(Merge2[[#This Row],[Товарооборот, руб]]-Merge2[[#This Row],[Товарооборот в себестоимости]])/Merge2[[#This Row],[Товарооборот в себестоимости]]*100</f>
        <v>23.846678410471576</v>
      </c>
      <c r="K345">
        <f>(Merge2[[#This Row],[Товарооборот, руб]]-Merge2[[#This Row],[Потери, руб]])/Merge2[[#This Row],[Товарооборот, руб]]*100</f>
        <v>83.669462897869906</v>
      </c>
      <c r="L345">
        <f>Merge2[[#This Row],[Товарооборот, руб]]/Merge2[[#This Row],[Количество складов]]</f>
        <v>88698.088235294112</v>
      </c>
    </row>
    <row r="346" spans="1:12" x14ac:dyDescent="0.3">
      <c r="A346" s="16">
        <v>43966</v>
      </c>
      <c r="B346" t="s">
        <v>11</v>
      </c>
      <c r="C346">
        <v>78961.5</v>
      </c>
      <c r="D346">
        <v>6876454.5</v>
      </c>
      <c r="E346">
        <v>5258162.2879999997</v>
      </c>
      <c r="F346">
        <v>162133.18461538461</v>
      </c>
      <c r="G346">
        <v>31</v>
      </c>
      <c r="H346">
        <v>5184</v>
      </c>
      <c r="I346">
        <v>4778</v>
      </c>
      <c r="J346">
        <f>(Merge2[[#This Row],[Товарооборот, руб]]-Merge2[[#This Row],[Товарооборот в себестоимости]])/Merge2[[#This Row],[Товарооборот в себестоимости]]*100</f>
        <v>30.776764264070206</v>
      </c>
      <c r="K346">
        <f>(Merge2[[#This Row],[Товарооборот, руб]]-Merge2[[#This Row],[Потери, руб]])/Merge2[[#This Row],[Товарооборот, руб]]*100</f>
        <v>97.642197958040953</v>
      </c>
      <c r="L346">
        <f>Merge2[[#This Row],[Товарооборот, руб]]/Merge2[[#This Row],[Количество складов]]</f>
        <v>221821.11290322582</v>
      </c>
    </row>
    <row r="347" spans="1:12" x14ac:dyDescent="0.3">
      <c r="A347" s="16">
        <v>43966</v>
      </c>
      <c r="B347" t="s">
        <v>17</v>
      </c>
      <c r="C347">
        <v>41697</v>
      </c>
      <c r="D347">
        <v>3772258.5</v>
      </c>
      <c r="E347">
        <v>3092823.6680000001</v>
      </c>
      <c r="F347">
        <v>167669.98904615385</v>
      </c>
      <c r="G347">
        <v>21</v>
      </c>
      <c r="H347">
        <v>2255</v>
      </c>
      <c r="I347">
        <v>2045</v>
      </c>
      <c r="J347">
        <f>(Merge2[[#This Row],[Товарооборот, руб]]-Merge2[[#This Row],[Товарооборот в себестоимости]])/Merge2[[#This Row],[Товарооборот в себестоимости]]*100</f>
        <v>21.968107623780636</v>
      </c>
      <c r="K347">
        <f>(Merge2[[#This Row],[Товарооборот, руб]]-Merge2[[#This Row],[Потери, руб]])/Merge2[[#This Row],[Товарооборот, руб]]*100</f>
        <v>95.555182948195267</v>
      </c>
      <c r="L347">
        <f>Merge2[[#This Row],[Товарооборот, руб]]/Merge2[[#This Row],[Количество складов]]</f>
        <v>179631.35714285713</v>
      </c>
    </row>
    <row r="348" spans="1:12" x14ac:dyDescent="0.3">
      <c r="A348" s="16">
        <v>43966</v>
      </c>
      <c r="B348" t="s">
        <v>10</v>
      </c>
      <c r="C348">
        <v>34150.5</v>
      </c>
      <c r="D348">
        <v>3038293.5</v>
      </c>
      <c r="E348">
        <v>2442084.5610000002</v>
      </c>
      <c r="F348">
        <v>277257.14947692305</v>
      </c>
      <c r="G348">
        <v>21</v>
      </c>
      <c r="H348">
        <v>1926</v>
      </c>
      <c r="I348">
        <v>1742</v>
      </c>
      <c r="J348">
        <f>(Merge2[[#This Row],[Товарооборот, руб]]-Merge2[[#This Row],[Товарооборот в себестоимости]])/Merge2[[#This Row],[Товарооборот в себестоимости]]*100</f>
        <v>24.413935066845529</v>
      </c>
      <c r="K348">
        <f>(Merge2[[#This Row],[Товарооборот, руб]]-Merge2[[#This Row],[Потери, руб]])/Merge2[[#This Row],[Товарооборот, руб]]*100</f>
        <v>90.87457648588186</v>
      </c>
      <c r="L348">
        <f>Merge2[[#This Row],[Товарооборот, руб]]/Merge2[[#This Row],[Количество складов]]</f>
        <v>144680.64285714287</v>
      </c>
    </row>
    <row r="349" spans="1:12" x14ac:dyDescent="0.3">
      <c r="A349" s="16">
        <v>43966</v>
      </c>
      <c r="B349" t="s">
        <v>20</v>
      </c>
      <c r="C349">
        <v>29283</v>
      </c>
      <c r="D349">
        <v>2477487</v>
      </c>
      <c r="E349">
        <v>2005719.3469999998</v>
      </c>
      <c r="F349">
        <v>77264.32873846154</v>
      </c>
      <c r="G349">
        <v>19</v>
      </c>
      <c r="H349">
        <v>1780</v>
      </c>
      <c r="I349">
        <v>1615</v>
      </c>
      <c r="J349">
        <f>(Merge2[[#This Row],[Товарооборот, руб]]-Merge2[[#This Row],[Товарооборот в себестоимости]])/Merge2[[#This Row],[Товарооборот в себестоимости]]*100</f>
        <v>23.52111992665543</v>
      </c>
      <c r="K349">
        <f>(Merge2[[#This Row],[Товарооборот, руб]]-Merge2[[#This Row],[Потери, руб]])/Merge2[[#This Row],[Товарооборот, руб]]*100</f>
        <v>96.881342717904801</v>
      </c>
      <c r="L349">
        <f>Merge2[[#This Row],[Товарооборот, руб]]/Merge2[[#This Row],[Количество складов]]</f>
        <v>130394.05263157895</v>
      </c>
    </row>
    <row r="350" spans="1:12" x14ac:dyDescent="0.3">
      <c r="A350" s="16">
        <v>43966</v>
      </c>
      <c r="B350" t="s">
        <v>22</v>
      </c>
      <c r="C350">
        <v>219772.5</v>
      </c>
      <c r="D350">
        <v>21895294.5</v>
      </c>
      <c r="E350">
        <v>16241999.308</v>
      </c>
      <c r="F350">
        <v>317179.04615384614</v>
      </c>
      <c r="G350">
        <v>54</v>
      </c>
      <c r="H350">
        <v>12791</v>
      </c>
      <c r="I350">
        <v>11950</v>
      </c>
      <c r="J350">
        <f>(Merge2[[#This Row],[Товарооборот, руб]]-Merge2[[#This Row],[Товарооборот в себестоимости]])/Merge2[[#This Row],[Товарооборот в себестоимости]]*100</f>
        <v>34.806645935611314</v>
      </c>
      <c r="K350">
        <f>(Merge2[[#This Row],[Товарооборот, руб]]-Merge2[[#This Row],[Потери, руб]])/Merge2[[#This Row],[Товарооборот, руб]]*100</f>
        <v>98.551382598878277</v>
      </c>
      <c r="L350">
        <f>Merge2[[#This Row],[Товарооборот, руб]]/Merge2[[#This Row],[Количество складов]]</f>
        <v>405468.41666666669</v>
      </c>
    </row>
    <row r="351" spans="1:12" x14ac:dyDescent="0.3">
      <c r="A351" s="16">
        <v>43975</v>
      </c>
      <c r="B351" t="s">
        <v>18</v>
      </c>
      <c r="C351">
        <v>18075</v>
      </c>
      <c r="D351">
        <v>1548099</v>
      </c>
      <c r="E351">
        <v>1256993.4810000001</v>
      </c>
      <c r="F351">
        <v>213288.93846153846</v>
      </c>
      <c r="G351">
        <v>17</v>
      </c>
      <c r="H351">
        <v>1128</v>
      </c>
      <c r="I351">
        <v>1001</v>
      </c>
      <c r="J351">
        <f>(Merge2[[#This Row],[Товарооборот, руб]]-Merge2[[#This Row],[Товарооборот в себестоимости]])/Merge2[[#This Row],[Товарооборот в себестоимости]]*100</f>
        <v>23.158872611527872</v>
      </c>
      <c r="K351">
        <f>(Merge2[[#This Row],[Товарооборот, руб]]-Merge2[[#This Row],[Потери, руб]])/Merge2[[#This Row],[Товарооборот, руб]]*100</f>
        <v>86.222525919754588</v>
      </c>
      <c r="L351">
        <f>Merge2[[#This Row],[Товарооборот, руб]]/Merge2[[#This Row],[Количество складов]]</f>
        <v>91064.647058823524</v>
      </c>
    </row>
    <row r="352" spans="1:12" x14ac:dyDescent="0.3">
      <c r="A352" s="16">
        <v>43966</v>
      </c>
      <c r="B352" t="s">
        <v>21</v>
      </c>
      <c r="C352">
        <v>230896.5</v>
      </c>
      <c r="D352">
        <v>23085222</v>
      </c>
      <c r="E352">
        <v>17099721.813000001</v>
      </c>
      <c r="F352">
        <v>329754.63076923077</v>
      </c>
      <c r="G352">
        <v>60</v>
      </c>
      <c r="H352">
        <v>13544</v>
      </c>
      <c r="I352">
        <v>12643</v>
      </c>
      <c r="J352">
        <f>(Merge2[[#This Row],[Товарооборот, руб]]-Merge2[[#This Row],[Товарооборот в себестоимости]])/Merge2[[#This Row],[Товарооборот в себестоимости]]*100</f>
        <v>35.003494515621561</v>
      </c>
      <c r="K352">
        <f>(Merge2[[#This Row],[Товарооборот, руб]]-Merge2[[#This Row],[Потери, руб]])/Merge2[[#This Row],[Товарооборот, руб]]*100</f>
        <v>98.571576956161692</v>
      </c>
      <c r="L352">
        <f>Merge2[[#This Row],[Товарооборот, руб]]/Merge2[[#This Row],[Количество складов]]</f>
        <v>384753.7</v>
      </c>
    </row>
    <row r="353" spans="1:12" x14ac:dyDescent="0.3">
      <c r="A353" s="16">
        <v>43967</v>
      </c>
      <c r="B353" t="s">
        <v>19</v>
      </c>
      <c r="C353">
        <v>13120.5</v>
      </c>
      <c r="D353">
        <v>1215033</v>
      </c>
      <c r="E353">
        <v>985281.03599999985</v>
      </c>
      <c r="F353">
        <v>143418.86295384614</v>
      </c>
      <c r="G353">
        <v>15</v>
      </c>
      <c r="H353">
        <v>747</v>
      </c>
      <c r="I353">
        <v>647</v>
      </c>
      <c r="J353">
        <f>(Merge2[[#This Row],[Товарооборот, руб]]-Merge2[[#This Row],[Товарооборот в себестоимости]])/Merge2[[#This Row],[Товарооборот в себестоимости]]*100</f>
        <v>23.318419375322293</v>
      </c>
      <c r="K353">
        <f>(Merge2[[#This Row],[Товарооборот, руб]]-Merge2[[#This Row],[Потери, руб]])/Merge2[[#This Row],[Товарооборот, руб]]*100</f>
        <v>88.196298952057589</v>
      </c>
      <c r="L353">
        <f>Merge2[[#This Row],[Товарооборот, руб]]/Merge2[[#This Row],[Количество складов]]</f>
        <v>81002.2</v>
      </c>
    </row>
    <row r="354" spans="1:12" x14ac:dyDescent="0.3">
      <c r="A354" s="16">
        <v>43966</v>
      </c>
      <c r="B354" t="s">
        <v>13</v>
      </c>
      <c r="C354">
        <v>32854.5</v>
      </c>
      <c r="D354">
        <v>2949078</v>
      </c>
      <c r="E354">
        <v>2391958.463</v>
      </c>
      <c r="F354">
        <v>129383.86666153846</v>
      </c>
      <c r="G354">
        <v>19</v>
      </c>
      <c r="H354">
        <v>1940</v>
      </c>
      <c r="I354">
        <v>1715</v>
      </c>
      <c r="J354">
        <f>(Merge2[[#This Row],[Товарооборот, руб]]-Merge2[[#This Row],[Товарооборот в себестоимости]])/Merge2[[#This Row],[Товарооборот в себестоимости]]*100</f>
        <v>23.291354997078813</v>
      </c>
      <c r="K354">
        <f>(Merge2[[#This Row],[Товарооборот, руб]]-Merge2[[#This Row],[Потери, руб]])/Merge2[[#This Row],[Товарооборот, руб]]*100</f>
        <v>95.612735008652251</v>
      </c>
      <c r="L354">
        <f>Merge2[[#This Row],[Товарооборот, руб]]/Merge2[[#This Row],[Количество складов]]</f>
        <v>155214.63157894736</v>
      </c>
    </row>
    <row r="355" spans="1:12" x14ac:dyDescent="0.3">
      <c r="A355" s="16">
        <v>43970</v>
      </c>
      <c r="B355" t="s">
        <v>19</v>
      </c>
      <c r="C355">
        <v>16237.5</v>
      </c>
      <c r="D355">
        <v>1403047.5</v>
      </c>
      <c r="E355">
        <v>1195875.8800000001</v>
      </c>
      <c r="F355">
        <v>173178.52204615384</v>
      </c>
      <c r="G355">
        <v>15</v>
      </c>
      <c r="H355">
        <v>930</v>
      </c>
      <c r="I355">
        <v>827</v>
      </c>
      <c r="J355">
        <f>(Merge2[[#This Row],[Товарооборот, руб]]-Merge2[[#This Row],[Товарооборот в себестоимости]])/Merge2[[#This Row],[Товарооборот в себестоимости]]*100</f>
        <v>17.323839661353471</v>
      </c>
      <c r="K355">
        <f>(Merge2[[#This Row],[Товарооборот, руб]]-Merge2[[#This Row],[Потери, руб]])/Merge2[[#This Row],[Товарооборот, руб]]*100</f>
        <v>87.656973691471322</v>
      </c>
      <c r="L355">
        <f>Merge2[[#This Row],[Товарооборот, руб]]/Merge2[[#This Row],[Количество складов]]</f>
        <v>93536.5</v>
      </c>
    </row>
    <row r="356" spans="1:12" x14ac:dyDescent="0.3">
      <c r="A356" s="16">
        <v>43966</v>
      </c>
      <c r="B356" t="s">
        <v>23</v>
      </c>
      <c r="C356">
        <v>13752</v>
      </c>
      <c r="D356">
        <v>1091040</v>
      </c>
      <c r="E356">
        <v>898790.64599999995</v>
      </c>
      <c r="F356">
        <v>149313.46028461537</v>
      </c>
      <c r="G356">
        <v>16</v>
      </c>
      <c r="H356">
        <v>817</v>
      </c>
      <c r="I356">
        <v>718</v>
      </c>
      <c r="J356">
        <f>(Merge2[[#This Row],[Товарооборот, руб]]-Merge2[[#This Row],[Товарооборот в себестоимости]])/Merge2[[#This Row],[Товарооборот в себестоимости]]*100</f>
        <v>21.389781352931443</v>
      </c>
      <c r="K356">
        <f>(Merge2[[#This Row],[Товарооборот, руб]]-Merge2[[#This Row],[Потери, руб]])/Merge2[[#This Row],[Товарооборот, руб]]*100</f>
        <v>86.314575058236599</v>
      </c>
      <c r="L356">
        <f>Merge2[[#This Row],[Товарооборот, руб]]/Merge2[[#This Row],[Количество складов]]</f>
        <v>68190</v>
      </c>
    </row>
    <row r="357" spans="1:12" x14ac:dyDescent="0.3">
      <c r="A357" s="16">
        <v>43968</v>
      </c>
      <c r="B357" t="s">
        <v>19</v>
      </c>
      <c r="C357">
        <v>11967</v>
      </c>
      <c r="D357">
        <v>1060489.5</v>
      </c>
      <c r="E357">
        <v>851805.179</v>
      </c>
      <c r="F357">
        <v>171981.49101538458</v>
      </c>
      <c r="G357">
        <v>15</v>
      </c>
      <c r="H357">
        <v>692</v>
      </c>
      <c r="I357">
        <v>591</v>
      </c>
      <c r="J357">
        <f>(Merge2[[#This Row],[Товарооборот, руб]]-Merge2[[#This Row],[Товарооборот в себестоимости]])/Merge2[[#This Row],[Товарооборот в себестоимости]]*100</f>
        <v>24.499066939812536</v>
      </c>
      <c r="K357">
        <f>(Merge2[[#This Row],[Товарооборот, руб]]-Merge2[[#This Row],[Потери, руб]])/Merge2[[#This Row],[Товарооборот, руб]]*100</f>
        <v>83.78282000761115</v>
      </c>
      <c r="L357">
        <f>Merge2[[#This Row],[Товарооборот, руб]]/Merge2[[#This Row],[Количество складов]]</f>
        <v>70699.3</v>
      </c>
    </row>
    <row r="358" spans="1:12" x14ac:dyDescent="0.3">
      <c r="A358" s="16">
        <v>43966</v>
      </c>
      <c r="B358" t="s">
        <v>18</v>
      </c>
      <c r="C358">
        <v>16498.5</v>
      </c>
      <c r="D358">
        <v>1370482.5</v>
      </c>
      <c r="E358">
        <v>1095453.1229999999</v>
      </c>
      <c r="F358">
        <v>250663.81538461539</v>
      </c>
      <c r="G358">
        <v>15</v>
      </c>
      <c r="H358">
        <v>980</v>
      </c>
      <c r="I358">
        <v>867</v>
      </c>
      <c r="J358">
        <f>(Merge2[[#This Row],[Товарооборот, руб]]-Merge2[[#This Row],[Товарооборот в себестоимости]])/Merge2[[#This Row],[Товарооборот в себестоимости]]*100</f>
        <v>25.106448758556336</v>
      </c>
      <c r="K358">
        <f>(Merge2[[#This Row],[Товарооборот, руб]]-Merge2[[#This Row],[Потери, руб]])/Merge2[[#This Row],[Товарооборот, руб]]*100</f>
        <v>81.709812756849104</v>
      </c>
      <c r="L358">
        <f>Merge2[[#This Row],[Товарооборот, руб]]/Merge2[[#This Row],[Количество складов]]</f>
        <v>91365.5</v>
      </c>
    </row>
    <row r="359" spans="1:12" x14ac:dyDescent="0.3">
      <c r="A359" s="16">
        <v>43966</v>
      </c>
      <c r="B359" t="s">
        <v>19</v>
      </c>
      <c r="C359">
        <v>12229.5</v>
      </c>
      <c r="D359">
        <v>1122730.5</v>
      </c>
      <c r="E359">
        <v>921566.44700000004</v>
      </c>
      <c r="F359">
        <v>147588</v>
      </c>
      <c r="G359">
        <v>15</v>
      </c>
      <c r="H359">
        <v>688</v>
      </c>
      <c r="I359">
        <v>598</v>
      </c>
      <c r="J359">
        <f>(Merge2[[#This Row],[Товарооборот, руб]]-Merge2[[#This Row],[Товарооборот в себестоимости]])/Merge2[[#This Row],[Товарооборот в себестоимости]]*100</f>
        <v>21.828491440292201</v>
      </c>
      <c r="K359">
        <f>(Merge2[[#This Row],[Товарооборот, руб]]-Merge2[[#This Row],[Потери, руб]])/Merge2[[#This Row],[Товарооборот, руб]]*100</f>
        <v>86.854547907979693</v>
      </c>
      <c r="L359">
        <f>Merge2[[#This Row],[Товарооборот, руб]]/Merge2[[#This Row],[Количество складов]]</f>
        <v>74848.7</v>
      </c>
    </row>
    <row r="360" spans="1:12" x14ac:dyDescent="0.3">
      <c r="A360" s="16">
        <v>43966</v>
      </c>
      <c r="B360" t="s">
        <v>15</v>
      </c>
      <c r="C360">
        <v>403261.5</v>
      </c>
      <c r="D360">
        <v>42271377</v>
      </c>
      <c r="E360">
        <v>31105053.390999999</v>
      </c>
      <c r="F360">
        <v>571050.76427692303</v>
      </c>
      <c r="G360">
        <v>125</v>
      </c>
      <c r="H360">
        <v>21862</v>
      </c>
      <c r="I360">
        <v>20235</v>
      </c>
      <c r="J360">
        <f>(Merge2[[#This Row],[Товарооборот, руб]]-Merge2[[#This Row],[Товарооборот в себестоимости]])/Merge2[[#This Row],[Товарооборот в себестоимости]]*100</f>
        <v>35.898744389330929</v>
      </c>
      <c r="K360">
        <f>(Merge2[[#This Row],[Товарооборот, руб]]-Merge2[[#This Row],[Потери, руб]])/Merge2[[#This Row],[Товарооборот, руб]]*100</f>
        <v>98.649084073421776</v>
      </c>
      <c r="L360">
        <f>Merge2[[#This Row],[Товарооборот, руб]]/Merge2[[#This Row],[Количество складов]]</f>
        <v>338171.016</v>
      </c>
    </row>
    <row r="361" spans="1:12" x14ac:dyDescent="0.3">
      <c r="A361" s="16">
        <v>43966</v>
      </c>
      <c r="B361" t="s">
        <v>14</v>
      </c>
      <c r="C361">
        <v>318816</v>
      </c>
      <c r="D361">
        <v>32354331</v>
      </c>
      <c r="E361">
        <v>23895072.432</v>
      </c>
      <c r="F361">
        <v>616932.92353846144</v>
      </c>
      <c r="G361">
        <v>129</v>
      </c>
      <c r="H361">
        <v>17808</v>
      </c>
      <c r="I361">
        <v>16486</v>
      </c>
      <c r="J361">
        <f>(Merge2[[#This Row],[Товарооборот, руб]]-Merge2[[#This Row],[Товарооборот в себестоимости]])/Merge2[[#This Row],[Товарооборот в себестоимости]]*100</f>
        <v>35.401686234989022</v>
      </c>
      <c r="K361">
        <f>(Merge2[[#This Row],[Товарооборот, руб]]-Merge2[[#This Row],[Потери, руб]])/Merge2[[#This Row],[Товарооборот, руб]]*100</f>
        <v>98.093198330886651</v>
      </c>
      <c r="L361">
        <f>Merge2[[#This Row],[Товарооборот, руб]]/Merge2[[#This Row],[Количество складов]]</f>
        <v>250808.76744186046</v>
      </c>
    </row>
    <row r="362" spans="1:12" x14ac:dyDescent="0.3">
      <c r="A362" s="16">
        <v>43966</v>
      </c>
      <c r="B362" t="s">
        <v>12</v>
      </c>
      <c r="C362">
        <v>14421</v>
      </c>
      <c r="D362">
        <v>1150579.5</v>
      </c>
      <c r="E362">
        <v>1038033.7869999999</v>
      </c>
      <c r="F362">
        <v>68487.358569230768</v>
      </c>
      <c r="G362">
        <v>10</v>
      </c>
      <c r="H362">
        <v>743</v>
      </c>
      <c r="I362">
        <v>652</v>
      </c>
      <c r="J362">
        <f>(Merge2[[#This Row],[Товарооборот, руб]]-Merge2[[#This Row],[Товарооборот в себестоимости]])/Merge2[[#This Row],[Товарооборот в себестоимости]]*100</f>
        <v>10.842201324223382</v>
      </c>
      <c r="K362">
        <f>(Merge2[[#This Row],[Товарооборот, руб]]-Merge2[[#This Row],[Потери, руб]])/Merge2[[#This Row],[Товарооборот, руб]]*100</f>
        <v>94.047577019299339</v>
      </c>
      <c r="L362">
        <f>Merge2[[#This Row],[Товарооборот, руб]]/Merge2[[#This Row],[Количество складов]]</f>
        <v>115057.95</v>
      </c>
    </row>
    <row r="363" spans="1:12" x14ac:dyDescent="0.3">
      <c r="A363" s="16">
        <v>43977</v>
      </c>
      <c r="B363" t="s">
        <v>19</v>
      </c>
      <c r="C363">
        <v>12259.5</v>
      </c>
      <c r="D363">
        <v>1152054</v>
      </c>
      <c r="E363">
        <v>906579.62099999993</v>
      </c>
      <c r="F363">
        <v>217611.18753846153</v>
      </c>
      <c r="G363">
        <v>15</v>
      </c>
      <c r="H363">
        <v>812</v>
      </c>
      <c r="I363">
        <v>711</v>
      </c>
      <c r="J363">
        <f>(Merge2[[#This Row],[Товарооборот, руб]]-Merge2[[#This Row],[Товарооборот в себестоимости]])/Merge2[[#This Row],[Товарооборот в себестоимости]]*100</f>
        <v>27.076979596037059</v>
      </c>
      <c r="K363">
        <f>(Merge2[[#This Row],[Товарооборот, руб]]-Merge2[[#This Row],[Потери, руб]])/Merge2[[#This Row],[Товарооборот, руб]]*100</f>
        <v>81.111025391304437</v>
      </c>
      <c r="L363">
        <f>Merge2[[#This Row],[Товарооборот, руб]]/Merge2[[#This Row],[Количество складов]]</f>
        <v>76803.600000000006</v>
      </c>
    </row>
    <row r="364" spans="1:12" x14ac:dyDescent="0.3">
      <c r="A364" s="16">
        <v>43972</v>
      </c>
      <c r="B364" t="s">
        <v>19</v>
      </c>
      <c r="C364">
        <v>12135</v>
      </c>
      <c r="D364">
        <v>1103623.5</v>
      </c>
      <c r="E364">
        <v>899589.3060000001</v>
      </c>
      <c r="F364">
        <v>184440.53076923077</v>
      </c>
      <c r="G364">
        <v>15</v>
      </c>
      <c r="H364">
        <v>749</v>
      </c>
      <c r="I364">
        <v>652</v>
      </c>
      <c r="J364">
        <f>(Merge2[[#This Row],[Товарооборот, руб]]-Merge2[[#This Row],[Товарооборот в себестоимости]])/Merge2[[#This Row],[Товарооборот в себестоимости]]*100</f>
        <v>22.680815861099163</v>
      </c>
      <c r="K364">
        <f>(Merge2[[#This Row],[Товарооборот, руб]]-Merge2[[#This Row],[Потери, руб]])/Merge2[[#This Row],[Товарооборот, руб]]*100</f>
        <v>83.287730755168695</v>
      </c>
      <c r="L364">
        <f>Merge2[[#This Row],[Товарооборот, руб]]/Merge2[[#This Row],[Количество складов]]</f>
        <v>73574.899999999994</v>
      </c>
    </row>
    <row r="365" spans="1:12" x14ac:dyDescent="0.3">
      <c r="A365" s="16">
        <v>43971</v>
      </c>
      <c r="B365" t="s">
        <v>19</v>
      </c>
      <c r="C365">
        <v>12630</v>
      </c>
      <c r="D365">
        <v>1104858</v>
      </c>
      <c r="E365">
        <v>915994.11899999983</v>
      </c>
      <c r="F365">
        <v>161654.46923076923</v>
      </c>
      <c r="G365">
        <v>15</v>
      </c>
      <c r="H365">
        <v>760</v>
      </c>
      <c r="I365">
        <v>664</v>
      </c>
      <c r="J365">
        <f>(Merge2[[#This Row],[Товарооборот, руб]]-Merge2[[#This Row],[Товарооборот в себестоимости]])/Merge2[[#This Row],[Товарооборот в себестоимости]]*100</f>
        <v>20.618459996903123</v>
      </c>
      <c r="K365">
        <f>(Merge2[[#This Row],[Товарооборот, руб]]-Merge2[[#This Row],[Потери, руб]])/Merge2[[#This Row],[Товарооборот, руб]]*100</f>
        <v>85.368756054554595</v>
      </c>
      <c r="L365">
        <f>Merge2[[#This Row],[Товарооборот, руб]]/Merge2[[#This Row],[Количество складов]]</f>
        <v>73657.2</v>
      </c>
    </row>
    <row r="366" spans="1:12" x14ac:dyDescent="0.3">
      <c r="A366" s="16">
        <v>43967</v>
      </c>
      <c r="B366" t="s">
        <v>20</v>
      </c>
      <c r="C366">
        <v>34563</v>
      </c>
      <c r="D366">
        <v>2922883.5</v>
      </c>
      <c r="E366">
        <v>2340316.3049999997</v>
      </c>
      <c r="F366">
        <v>109812.45384615385</v>
      </c>
      <c r="G366">
        <v>19</v>
      </c>
      <c r="H366">
        <v>2039</v>
      </c>
      <c r="I366">
        <v>1868</v>
      </c>
      <c r="J366">
        <f>(Merge2[[#This Row],[Товарооборот, руб]]-Merge2[[#This Row],[Товарооборот в себестоимости]])/Merge2[[#This Row],[Товарооборот в себестоимости]]*100</f>
        <v>24.892669155676391</v>
      </c>
      <c r="K366">
        <f>(Merge2[[#This Row],[Товарооборот, руб]]-Merge2[[#This Row],[Потери, руб]])/Merge2[[#This Row],[Товарооборот, руб]]*100</f>
        <v>96.243009553882203</v>
      </c>
      <c r="L366">
        <f>Merge2[[#This Row],[Товарооборот, руб]]/Merge2[[#This Row],[Количество складов]]</f>
        <v>153835.97368421053</v>
      </c>
    </row>
    <row r="367" spans="1:12" x14ac:dyDescent="0.3">
      <c r="A367" s="16">
        <v>43967</v>
      </c>
      <c r="B367" t="s">
        <v>22</v>
      </c>
      <c r="C367">
        <v>225480</v>
      </c>
      <c r="D367">
        <v>22355338.5</v>
      </c>
      <c r="E367">
        <v>16443448.491999999</v>
      </c>
      <c r="F367">
        <v>291468.59999999998</v>
      </c>
      <c r="G367">
        <v>54</v>
      </c>
      <c r="H367">
        <v>13170</v>
      </c>
      <c r="I367">
        <v>12299</v>
      </c>
      <c r="J367">
        <f>(Merge2[[#This Row],[Товарооборот, руб]]-Merge2[[#This Row],[Товарооборот в себестоимости]])/Merge2[[#This Row],[Товарооборот в себестоимости]]*100</f>
        <v>35.95285995438384</v>
      </c>
      <c r="K367">
        <f>(Merge2[[#This Row],[Товарооборот, руб]]-Merge2[[#This Row],[Потери, руб]])/Merge2[[#This Row],[Товарооборот, руб]]*100</f>
        <v>98.696201357004725</v>
      </c>
      <c r="L367">
        <f>Merge2[[#This Row],[Товарооборот, руб]]/Merge2[[#This Row],[Количество складов]]</f>
        <v>413987.75</v>
      </c>
    </row>
    <row r="368" spans="1:12" x14ac:dyDescent="0.3">
      <c r="A368" s="16">
        <v>43967</v>
      </c>
      <c r="B368" t="s">
        <v>21</v>
      </c>
      <c r="C368">
        <v>236551.5</v>
      </c>
      <c r="D368">
        <v>23689383</v>
      </c>
      <c r="E368">
        <v>17329462.175999999</v>
      </c>
      <c r="F368">
        <v>258177.63846153844</v>
      </c>
      <c r="G368">
        <v>60</v>
      </c>
      <c r="H368">
        <v>14049</v>
      </c>
      <c r="I368">
        <v>13118</v>
      </c>
      <c r="J368">
        <f>(Merge2[[#This Row],[Товарооборот, руб]]-Merge2[[#This Row],[Товарооборот в себестоимости]])/Merge2[[#This Row],[Товарооборот в себестоимости]]*100</f>
        <v>36.700047349467155</v>
      </c>
      <c r="K368">
        <f>(Merge2[[#This Row],[Товарооборот, руб]]-Merge2[[#This Row],[Потери, руб]])/Merge2[[#This Row],[Товарооборот, руб]]*100</f>
        <v>98.910154652565083</v>
      </c>
      <c r="L368">
        <f>Merge2[[#This Row],[Товарооборот, руб]]/Merge2[[#This Row],[Количество складов]]</f>
        <v>394823.05</v>
      </c>
    </row>
    <row r="369" spans="1:12" x14ac:dyDescent="0.3">
      <c r="A369" s="16">
        <v>43982</v>
      </c>
      <c r="B369" t="s">
        <v>18</v>
      </c>
      <c r="C369">
        <v>17689.5</v>
      </c>
      <c r="D369">
        <v>1592119.5</v>
      </c>
      <c r="E369">
        <v>1279369.1529999999</v>
      </c>
      <c r="F369">
        <v>119890.85384615383</v>
      </c>
      <c r="G369">
        <v>17</v>
      </c>
      <c r="H369">
        <v>1186</v>
      </c>
      <c r="I369">
        <v>1054</v>
      </c>
      <c r="J369">
        <f>(Merge2[[#This Row],[Товарооборот, руб]]-Merge2[[#This Row],[Товарооборот в себестоимости]])/Merge2[[#This Row],[Товарооборот в себестоимости]]*100</f>
        <v>24.445668888188372</v>
      </c>
      <c r="K369">
        <f>(Merge2[[#This Row],[Товарооборот, руб]]-Merge2[[#This Row],[Потери, руб]])/Merge2[[#This Row],[Товарооборот, руб]]*100</f>
        <v>92.469732715028385</v>
      </c>
      <c r="L369">
        <f>Merge2[[#This Row],[Товарооборот, руб]]/Merge2[[#This Row],[Количество складов]]</f>
        <v>93654.088235294112</v>
      </c>
    </row>
    <row r="370" spans="1:12" x14ac:dyDescent="0.3">
      <c r="A370" s="16">
        <v>43967</v>
      </c>
      <c r="B370" t="s">
        <v>23</v>
      </c>
      <c r="C370">
        <v>16368</v>
      </c>
      <c r="D370">
        <v>1316350.5</v>
      </c>
      <c r="E370">
        <v>1092945.2830000001</v>
      </c>
      <c r="F370">
        <v>175846.6446153846</v>
      </c>
      <c r="G370">
        <v>16</v>
      </c>
      <c r="H370">
        <v>920</v>
      </c>
      <c r="I370">
        <v>818</v>
      </c>
      <c r="J370">
        <f>(Merge2[[#This Row],[Товарооборот, руб]]-Merge2[[#This Row],[Товарооборот в себестоимости]])/Merge2[[#This Row],[Товарооборот в себестоимости]]*100</f>
        <v>20.440658876058293</v>
      </c>
      <c r="K370">
        <f>(Merge2[[#This Row],[Товарооборот, руб]]-Merge2[[#This Row],[Потери, руб]])/Merge2[[#This Row],[Товарооборот, руб]]*100</f>
        <v>86.641350870046807</v>
      </c>
      <c r="L370">
        <f>Merge2[[#This Row],[Товарооборот, руб]]/Merge2[[#This Row],[Количество складов]]</f>
        <v>82271.90625</v>
      </c>
    </row>
    <row r="371" spans="1:12" x14ac:dyDescent="0.3">
      <c r="A371" s="16">
        <v>43981</v>
      </c>
      <c r="B371" t="s">
        <v>18</v>
      </c>
      <c r="C371">
        <v>27250.5</v>
      </c>
      <c r="D371">
        <v>2457252</v>
      </c>
      <c r="E371">
        <v>1983435.05</v>
      </c>
      <c r="F371">
        <v>175066.50692307693</v>
      </c>
      <c r="G371">
        <v>17</v>
      </c>
      <c r="H371">
        <v>1697</v>
      </c>
      <c r="I371">
        <v>1499</v>
      </c>
      <c r="J371">
        <f>(Merge2[[#This Row],[Товарооборот, руб]]-Merge2[[#This Row],[Товарооборот в себестоимости]])/Merge2[[#This Row],[Товарооборот в себестоимости]]*100</f>
        <v>23.88870510279628</v>
      </c>
      <c r="K371">
        <f>(Merge2[[#This Row],[Товарооборот, руб]]-Merge2[[#This Row],[Потери, руб]])/Merge2[[#This Row],[Товарооборот, руб]]*100</f>
        <v>92.875516759246651</v>
      </c>
      <c r="L371">
        <f>Merge2[[#This Row],[Товарооборот, руб]]/Merge2[[#This Row],[Количество складов]]</f>
        <v>144544.23529411765</v>
      </c>
    </row>
    <row r="372" spans="1:12" x14ac:dyDescent="0.3">
      <c r="A372" s="16">
        <v>43974</v>
      </c>
      <c r="B372" t="s">
        <v>19</v>
      </c>
      <c r="C372">
        <v>14167.5</v>
      </c>
      <c r="D372">
        <v>1315075.5</v>
      </c>
      <c r="E372">
        <v>1074904.135</v>
      </c>
      <c r="F372">
        <v>269233.34436923079</v>
      </c>
      <c r="G372">
        <v>15</v>
      </c>
      <c r="H372">
        <v>840</v>
      </c>
      <c r="I372">
        <v>725</v>
      </c>
      <c r="J372">
        <f>(Merge2[[#This Row],[Товарооборот, руб]]-Merge2[[#This Row],[Товарооборот в себестоимости]])/Merge2[[#This Row],[Товарооборот в себестоимости]]*100</f>
        <v>22.343514847489164</v>
      </c>
      <c r="K372">
        <f>(Merge2[[#This Row],[Товарооборот, руб]]-Merge2[[#This Row],[Потери, руб]])/Merge2[[#This Row],[Товарооборот, руб]]*100</f>
        <v>79.527156853790459</v>
      </c>
      <c r="L372">
        <f>Merge2[[#This Row],[Товарооборот, руб]]/Merge2[[#This Row],[Количество складов]]</f>
        <v>87671.7</v>
      </c>
    </row>
    <row r="373" spans="1:12" x14ac:dyDescent="0.3">
      <c r="A373" s="16">
        <v>43979</v>
      </c>
      <c r="B373" t="s">
        <v>18</v>
      </c>
      <c r="C373">
        <v>16500</v>
      </c>
      <c r="D373">
        <v>1487928</v>
      </c>
      <c r="E373">
        <v>1187884.8939999999</v>
      </c>
      <c r="F373">
        <v>279400.0153846154</v>
      </c>
      <c r="G373">
        <v>17</v>
      </c>
      <c r="H373">
        <v>1097</v>
      </c>
      <c r="I373">
        <v>968</v>
      </c>
      <c r="J373">
        <f>(Merge2[[#This Row],[Товарооборот, руб]]-Merge2[[#This Row],[Товарооборот в себестоимости]])/Merge2[[#This Row],[Товарооборот в себестоимости]]*100</f>
        <v>25.25860102401472</v>
      </c>
      <c r="K373">
        <f>(Merge2[[#This Row],[Товарооборот, руб]]-Merge2[[#This Row],[Потери, руб]])/Merge2[[#This Row],[Товарооборот, руб]]*100</f>
        <v>81.222208642849964</v>
      </c>
      <c r="L373">
        <f>Merge2[[#This Row],[Товарооборот, руб]]/Merge2[[#This Row],[Количество складов]]</f>
        <v>87525.176470588238</v>
      </c>
    </row>
    <row r="374" spans="1:12" x14ac:dyDescent="0.3">
      <c r="A374" s="16">
        <v>43976</v>
      </c>
      <c r="B374" t="s">
        <v>19</v>
      </c>
      <c r="C374">
        <v>13260</v>
      </c>
      <c r="D374">
        <v>1230687</v>
      </c>
      <c r="E374">
        <v>985675.48699999996</v>
      </c>
      <c r="F374">
        <v>224353.45695384615</v>
      </c>
      <c r="G374">
        <v>15</v>
      </c>
      <c r="H374">
        <v>835</v>
      </c>
      <c r="I374">
        <v>736</v>
      </c>
      <c r="J374">
        <f>(Merge2[[#This Row],[Товарооборот, руб]]-Merge2[[#This Row],[Товарооборот в себестоимости]])/Merge2[[#This Row],[Товарооборот в себестоимости]]*100</f>
        <v>24.857218854626954</v>
      </c>
      <c r="K374">
        <f>(Merge2[[#This Row],[Товарооборот, руб]]-Merge2[[#This Row],[Потери, руб]])/Merge2[[#This Row],[Товарооборот, руб]]*100</f>
        <v>81.770063634876607</v>
      </c>
      <c r="L374">
        <f>Merge2[[#This Row],[Товарооборот, руб]]/Merge2[[#This Row],[Количество складов]]</f>
        <v>82045.8</v>
      </c>
    </row>
    <row r="375" spans="1:12" x14ac:dyDescent="0.3">
      <c r="A375" s="16">
        <v>43968</v>
      </c>
      <c r="B375" t="s">
        <v>20</v>
      </c>
      <c r="C375">
        <v>28275</v>
      </c>
      <c r="D375">
        <v>2435632.5</v>
      </c>
      <c r="E375">
        <v>1954139.7149999999</v>
      </c>
      <c r="F375">
        <v>79541.984615384616</v>
      </c>
      <c r="G375">
        <v>19</v>
      </c>
      <c r="H375">
        <v>1790</v>
      </c>
      <c r="I375">
        <v>1633</v>
      </c>
      <c r="J375">
        <f>(Merge2[[#This Row],[Товарооборот, руб]]-Merge2[[#This Row],[Товарооборот в себестоимости]])/Merge2[[#This Row],[Товарооборот в себестоимости]]*100</f>
        <v>24.639629464774487</v>
      </c>
      <c r="K375">
        <f>(Merge2[[#This Row],[Товарооборот, руб]]-Merge2[[#This Row],[Потери, руб]])/Merge2[[#This Row],[Товарооборот, руб]]*100</f>
        <v>96.734237015831226</v>
      </c>
      <c r="L375">
        <f>Merge2[[#This Row],[Товарооборот, руб]]/Merge2[[#This Row],[Количество складов]]</f>
        <v>128191.18421052632</v>
      </c>
    </row>
    <row r="376" spans="1:12" x14ac:dyDescent="0.3">
      <c r="A376" s="16">
        <v>43975</v>
      </c>
      <c r="B376" t="s">
        <v>19</v>
      </c>
      <c r="C376">
        <v>12666</v>
      </c>
      <c r="D376">
        <v>1184865</v>
      </c>
      <c r="E376">
        <v>953822.62099999993</v>
      </c>
      <c r="F376">
        <v>340158.78723076923</v>
      </c>
      <c r="G376">
        <v>15</v>
      </c>
      <c r="H376">
        <v>779</v>
      </c>
      <c r="I376">
        <v>673</v>
      </c>
      <c r="J376">
        <f>(Merge2[[#This Row],[Товарооборот, руб]]-Merge2[[#This Row],[Товарооборот в себестоимости]])/Merge2[[#This Row],[Товарооборот в себестоимости]]*100</f>
        <v>24.222782508321334</v>
      </c>
      <c r="K376">
        <f>(Merge2[[#This Row],[Товарооборот, руб]]-Merge2[[#This Row],[Потери, руб]])/Merge2[[#This Row],[Товарооборот, руб]]*100</f>
        <v>71.29134650523315</v>
      </c>
      <c r="L376">
        <f>Merge2[[#This Row],[Товарооборот, руб]]/Merge2[[#This Row],[Количество складов]]</f>
        <v>78991</v>
      </c>
    </row>
    <row r="377" spans="1:12" x14ac:dyDescent="0.3">
      <c r="A377" s="16">
        <v>43968</v>
      </c>
      <c r="B377" t="s">
        <v>22</v>
      </c>
      <c r="C377">
        <v>184801.5</v>
      </c>
      <c r="D377">
        <v>18449091</v>
      </c>
      <c r="E377">
        <v>13533023.127999999</v>
      </c>
      <c r="F377">
        <v>246229.69714615386</v>
      </c>
      <c r="G377">
        <v>54</v>
      </c>
      <c r="H377">
        <v>11128</v>
      </c>
      <c r="I377">
        <v>10467</v>
      </c>
      <c r="J377">
        <f>(Merge2[[#This Row],[Товарооборот, руб]]-Merge2[[#This Row],[Товарооборот в себестоимости]])/Merge2[[#This Row],[Товарооборот в себестоимости]]*100</f>
        <v>36.326457329616133</v>
      </c>
      <c r="K377">
        <f>(Merge2[[#This Row],[Товарооборот, руб]]-Merge2[[#This Row],[Потери, руб]])/Merge2[[#This Row],[Товарооборот, руб]]*100</f>
        <v>98.665355940050631</v>
      </c>
      <c r="L377">
        <f>Merge2[[#This Row],[Товарооборот, руб]]/Merge2[[#This Row],[Количество складов]]</f>
        <v>341649.83333333331</v>
      </c>
    </row>
    <row r="378" spans="1:12" x14ac:dyDescent="0.3">
      <c r="A378" s="16">
        <v>43968</v>
      </c>
      <c r="B378" t="s">
        <v>21</v>
      </c>
      <c r="C378">
        <v>193363.5</v>
      </c>
      <c r="D378">
        <v>19546386</v>
      </c>
      <c r="E378">
        <v>14278298.844000001</v>
      </c>
      <c r="F378">
        <v>264289.06153846154</v>
      </c>
      <c r="G378">
        <v>60</v>
      </c>
      <c r="H378">
        <v>11698</v>
      </c>
      <c r="I378">
        <v>10989</v>
      </c>
      <c r="J378">
        <f>(Merge2[[#This Row],[Товарооборот, руб]]-Merge2[[#This Row],[Товарооборот в себестоимости]])/Merge2[[#This Row],[Товарооборот в себестоимости]]*100</f>
        <v>36.895761978071675</v>
      </c>
      <c r="K378">
        <f>(Merge2[[#This Row],[Товарооборот, руб]]-Merge2[[#This Row],[Потери, руб]])/Merge2[[#This Row],[Товарооборот, руб]]*100</f>
        <v>98.647887842087727</v>
      </c>
      <c r="L378">
        <f>Merge2[[#This Row],[Товарооборот, руб]]/Merge2[[#This Row],[Количество складов]]</f>
        <v>325773.09999999998</v>
      </c>
    </row>
    <row r="379" spans="1:12" x14ac:dyDescent="0.3">
      <c r="A379" s="16">
        <v>43970</v>
      </c>
      <c r="B379" t="s">
        <v>20</v>
      </c>
      <c r="C379">
        <v>28882.5</v>
      </c>
      <c r="D379">
        <v>2446530</v>
      </c>
      <c r="E379">
        <v>1956748.2629999998</v>
      </c>
      <c r="F379">
        <v>108543.03143076923</v>
      </c>
      <c r="G379">
        <v>19</v>
      </c>
      <c r="H379">
        <v>1831</v>
      </c>
      <c r="I379">
        <v>1667</v>
      </c>
      <c r="J379">
        <f>(Merge2[[#This Row],[Товарооборот, руб]]-Merge2[[#This Row],[Товарооборот в себестоимости]])/Merge2[[#This Row],[Товарооборот в себестоимости]]*100</f>
        <v>25.030390789722155</v>
      </c>
      <c r="K379">
        <f>(Merge2[[#This Row],[Товарооборот, руб]]-Merge2[[#This Row],[Потери, руб]])/Merge2[[#This Row],[Товарооборот, руб]]*100</f>
        <v>95.563388495919966</v>
      </c>
      <c r="L379">
        <f>Merge2[[#This Row],[Товарооборот, руб]]/Merge2[[#This Row],[Количество складов]]</f>
        <v>128764.73684210527</v>
      </c>
    </row>
    <row r="380" spans="1:12" x14ac:dyDescent="0.3">
      <c r="A380" s="16">
        <v>43968</v>
      </c>
      <c r="B380" t="s">
        <v>23</v>
      </c>
      <c r="C380">
        <v>13440</v>
      </c>
      <c r="D380">
        <v>1157529</v>
      </c>
      <c r="E380">
        <v>935379.42299999984</v>
      </c>
      <c r="F380">
        <v>111375.6648</v>
      </c>
      <c r="G380">
        <v>16</v>
      </c>
      <c r="H380">
        <v>859</v>
      </c>
      <c r="I380">
        <v>746</v>
      </c>
      <c r="J380">
        <f>(Merge2[[#This Row],[Товарооборот, руб]]-Merge2[[#This Row],[Товарооборот в себестоимости]])/Merge2[[#This Row],[Товарооборот в себестоимости]]*100</f>
        <v>23.749675429838934</v>
      </c>
      <c r="K380">
        <f>(Merge2[[#This Row],[Товарооборот, руб]]-Merge2[[#This Row],[Потери, руб]])/Merge2[[#This Row],[Товарооборот, руб]]*100</f>
        <v>90.378153393997039</v>
      </c>
      <c r="L380">
        <f>Merge2[[#This Row],[Товарооборот, руб]]/Merge2[[#This Row],[Количество складов]]</f>
        <v>72345.5625</v>
      </c>
    </row>
    <row r="381" spans="1:12" x14ac:dyDescent="0.3">
      <c r="A381" s="16">
        <v>43977</v>
      </c>
      <c r="B381" t="s">
        <v>20</v>
      </c>
      <c r="C381">
        <v>27156</v>
      </c>
      <c r="D381">
        <v>2410803</v>
      </c>
      <c r="E381">
        <v>1897998.2520000001</v>
      </c>
      <c r="F381">
        <v>96303.4</v>
      </c>
      <c r="G381">
        <v>20</v>
      </c>
      <c r="H381">
        <v>1814</v>
      </c>
      <c r="I381">
        <v>1655</v>
      </c>
      <c r="J381">
        <f>(Merge2[[#This Row],[Товарооборот, руб]]-Merge2[[#This Row],[Товарооборот в себестоимости]])/Merge2[[#This Row],[Товарооборот в себестоимости]]*100</f>
        <v>27.018188634243266</v>
      </c>
      <c r="K381">
        <f>(Merge2[[#This Row],[Товарооборот, руб]]-Merge2[[#This Row],[Потери, руб]])/Merge2[[#This Row],[Товарооборот, руб]]*100</f>
        <v>96.005339299810061</v>
      </c>
      <c r="L381">
        <f>Merge2[[#This Row],[Товарооборот, руб]]/Merge2[[#This Row],[Количество складов]]</f>
        <v>120540.15</v>
      </c>
    </row>
    <row r="382" spans="1:12" x14ac:dyDescent="0.3">
      <c r="A382" s="16">
        <v>43969</v>
      </c>
      <c r="B382" t="s">
        <v>16</v>
      </c>
      <c r="C382">
        <v>70278</v>
      </c>
      <c r="D382">
        <v>5798476.5</v>
      </c>
      <c r="E382">
        <v>4485664.5060000001</v>
      </c>
      <c r="F382">
        <v>182019.63597692308</v>
      </c>
      <c r="G382">
        <v>36</v>
      </c>
      <c r="H382">
        <v>4885</v>
      </c>
      <c r="I382">
        <v>4502</v>
      </c>
      <c r="J382">
        <f>(Merge2[[#This Row],[Товарооборот, руб]]-Merge2[[#This Row],[Товарооборот в себестоимости]])/Merge2[[#This Row],[Товарооборот в себестоимости]]*100</f>
        <v>29.266834205812536</v>
      </c>
      <c r="K382">
        <f>(Merge2[[#This Row],[Товарооборот, руб]]-Merge2[[#This Row],[Потери, руб]])/Merge2[[#This Row],[Товарооборот, руб]]*100</f>
        <v>96.860905860756304</v>
      </c>
      <c r="L382">
        <f>Merge2[[#This Row],[Товарооборот, руб]]/Merge2[[#This Row],[Количество складов]]</f>
        <v>161068.79166666666</v>
      </c>
    </row>
    <row r="383" spans="1:12" x14ac:dyDescent="0.3">
      <c r="A383" s="16">
        <v>43972</v>
      </c>
      <c r="B383" t="s">
        <v>20</v>
      </c>
      <c r="C383">
        <v>25362</v>
      </c>
      <c r="D383">
        <v>2198935.5</v>
      </c>
      <c r="E383">
        <v>1755958.3049999999</v>
      </c>
      <c r="F383">
        <v>102833.37792307691</v>
      </c>
      <c r="G383">
        <v>19</v>
      </c>
      <c r="H383">
        <v>1650</v>
      </c>
      <c r="I383">
        <v>1505</v>
      </c>
      <c r="J383">
        <f>(Merge2[[#This Row],[Товарооборот, руб]]-Merge2[[#This Row],[Товарооборот в себестоимости]])/Merge2[[#This Row],[Товарооборот в себестоимости]]*100</f>
        <v>25.227090742339698</v>
      </c>
      <c r="K383">
        <f>(Merge2[[#This Row],[Товарооборот, руб]]-Merge2[[#This Row],[Потери, руб]])/Merge2[[#This Row],[Товарооборот, руб]]*100</f>
        <v>95.323492757151044</v>
      </c>
      <c r="L383">
        <f>Merge2[[#This Row],[Товарооборот, руб]]/Merge2[[#This Row],[Количество складов]]</f>
        <v>115733.44736842105</v>
      </c>
    </row>
    <row r="384" spans="1:12" x14ac:dyDescent="0.3">
      <c r="A384" s="16">
        <v>43969</v>
      </c>
      <c r="B384" t="s">
        <v>11</v>
      </c>
      <c r="C384">
        <v>78058.5</v>
      </c>
      <c r="D384">
        <v>6609714</v>
      </c>
      <c r="E384">
        <v>5024858.7929999996</v>
      </c>
      <c r="F384">
        <v>140406.07692307691</v>
      </c>
      <c r="G384">
        <v>31</v>
      </c>
      <c r="H384">
        <v>5165</v>
      </c>
      <c r="I384">
        <v>4813</v>
      </c>
      <c r="J384">
        <f>(Merge2[[#This Row],[Товарооборот, руб]]-Merge2[[#This Row],[Товарооборот в себестоимости]])/Merge2[[#This Row],[Товарооборот в себестоимости]]*100</f>
        <v>31.540293414967625</v>
      </c>
      <c r="K384">
        <f>(Merge2[[#This Row],[Товарооборот, руб]]-Merge2[[#This Row],[Потери, руб]])/Merge2[[#This Row],[Товарооборот, руб]]*100</f>
        <v>97.875761690701339</v>
      </c>
      <c r="L384">
        <f>Merge2[[#This Row],[Товарооборот, руб]]/Merge2[[#This Row],[Количество складов]]</f>
        <v>213216.5806451613</v>
      </c>
    </row>
    <row r="385" spans="1:12" x14ac:dyDescent="0.3">
      <c r="A385" s="16">
        <v>43971</v>
      </c>
      <c r="B385" t="s">
        <v>20</v>
      </c>
      <c r="C385">
        <v>28849.5</v>
      </c>
      <c r="D385">
        <v>2520759</v>
      </c>
      <c r="E385">
        <v>2010739.0729999999</v>
      </c>
      <c r="F385">
        <v>106300.0107076923</v>
      </c>
      <c r="G385">
        <v>19</v>
      </c>
      <c r="H385">
        <v>1823</v>
      </c>
      <c r="I385">
        <v>1678</v>
      </c>
      <c r="J385">
        <f>(Merge2[[#This Row],[Товарооборот, руб]]-Merge2[[#This Row],[Товарооборот в себестоимости]])/Merge2[[#This Row],[Товарооборот в себестоимости]]*100</f>
        <v>25.364799135228232</v>
      </c>
      <c r="K385">
        <f>(Merge2[[#This Row],[Товарооборот, руб]]-Merge2[[#This Row],[Потери, руб]])/Merge2[[#This Row],[Товарооборот, руб]]*100</f>
        <v>95.783015722340281</v>
      </c>
      <c r="L385">
        <f>Merge2[[#This Row],[Товарооборот, руб]]/Merge2[[#This Row],[Количество складов]]</f>
        <v>132671.52631578947</v>
      </c>
    </row>
    <row r="386" spans="1:12" x14ac:dyDescent="0.3">
      <c r="A386" s="16">
        <v>43969</v>
      </c>
      <c r="B386" t="s">
        <v>17</v>
      </c>
      <c r="C386">
        <v>36655.5</v>
      </c>
      <c r="D386">
        <v>3360135</v>
      </c>
      <c r="E386">
        <v>2596293.8219999997</v>
      </c>
      <c r="F386">
        <v>202175.53846153847</v>
      </c>
      <c r="G386">
        <v>21</v>
      </c>
      <c r="H386">
        <v>2136</v>
      </c>
      <c r="I386">
        <v>1947</v>
      </c>
      <c r="J386">
        <f>(Merge2[[#This Row],[Товарооборот, руб]]-Merge2[[#This Row],[Товарооборот в себестоимости]])/Merge2[[#This Row],[Товарооборот в себестоимости]]*100</f>
        <v>29.420444309018595</v>
      </c>
      <c r="K386">
        <f>(Merge2[[#This Row],[Товарооборот, руб]]-Merge2[[#This Row],[Потери, руб]])/Merge2[[#This Row],[Товарооборот, руб]]*100</f>
        <v>93.983112629059889</v>
      </c>
      <c r="L386">
        <f>Merge2[[#This Row],[Товарооборот, руб]]/Merge2[[#This Row],[Количество складов]]</f>
        <v>160006.42857142858</v>
      </c>
    </row>
    <row r="387" spans="1:12" x14ac:dyDescent="0.3">
      <c r="A387" s="16">
        <v>43969</v>
      </c>
      <c r="B387" t="s">
        <v>10</v>
      </c>
      <c r="C387">
        <v>31329</v>
      </c>
      <c r="D387">
        <v>2826379.5</v>
      </c>
      <c r="E387">
        <v>2229453.5079999999</v>
      </c>
      <c r="F387">
        <v>331756.18072307692</v>
      </c>
      <c r="G387">
        <v>21</v>
      </c>
      <c r="H387">
        <v>1834</v>
      </c>
      <c r="I387">
        <v>1660</v>
      </c>
      <c r="J387">
        <f>(Merge2[[#This Row],[Товарооборот, руб]]-Merge2[[#This Row],[Товарооборот в себестоимости]])/Merge2[[#This Row],[Товарооборот в себестоимости]]*100</f>
        <v>26.774543172039095</v>
      </c>
      <c r="K387">
        <f>(Merge2[[#This Row],[Товарооборот, руб]]-Merge2[[#This Row],[Потери, руб]])/Merge2[[#This Row],[Товарооборот, руб]]*100</f>
        <v>88.262150191682437</v>
      </c>
      <c r="L387">
        <f>Merge2[[#This Row],[Товарооборот, руб]]/Merge2[[#This Row],[Количество складов]]</f>
        <v>134589.5</v>
      </c>
    </row>
    <row r="388" spans="1:12" x14ac:dyDescent="0.3">
      <c r="A388" s="16">
        <v>43969</v>
      </c>
      <c r="B388" t="s">
        <v>20</v>
      </c>
      <c r="C388">
        <v>27181.5</v>
      </c>
      <c r="D388">
        <v>2324490</v>
      </c>
      <c r="E388">
        <v>1796459.4790000001</v>
      </c>
      <c r="F388">
        <v>129793.76153846155</v>
      </c>
      <c r="G388">
        <v>19</v>
      </c>
      <c r="H388">
        <v>1741</v>
      </c>
      <c r="I388">
        <v>1597</v>
      </c>
      <c r="J388">
        <f>(Merge2[[#This Row],[Товарооборот, руб]]-Merge2[[#This Row],[Товарооборот в себестоимости]])/Merge2[[#This Row],[Товарооборот в себестоимости]]*100</f>
        <v>29.392843377348449</v>
      </c>
      <c r="K388">
        <f>(Merge2[[#This Row],[Товарооборот, руб]]-Merge2[[#This Row],[Потери, руб]])/Merge2[[#This Row],[Товарооборот, руб]]*100</f>
        <v>94.416247798938173</v>
      </c>
      <c r="L388">
        <f>Merge2[[#This Row],[Товарооборот, руб]]/Merge2[[#This Row],[Количество складов]]</f>
        <v>122341.57894736843</v>
      </c>
    </row>
    <row r="389" spans="1:12" x14ac:dyDescent="0.3">
      <c r="A389" s="16">
        <v>43982</v>
      </c>
      <c r="B389" t="s">
        <v>19</v>
      </c>
      <c r="C389">
        <v>14808</v>
      </c>
      <c r="D389">
        <v>1336789.5</v>
      </c>
      <c r="E389">
        <v>1084824.9949999999</v>
      </c>
      <c r="F389">
        <v>167974.06755384614</v>
      </c>
      <c r="G389">
        <v>16</v>
      </c>
      <c r="H389">
        <v>917</v>
      </c>
      <c r="I389">
        <v>802</v>
      </c>
      <c r="J389">
        <f>(Merge2[[#This Row],[Товарооборот, руб]]-Merge2[[#This Row],[Товарооборот в себестоимости]])/Merge2[[#This Row],[Товарооборот в себестоимости]]*100</f>
        <v>23.226281304478992</v>
      </c>
      <c r="K389">
        <f>(Merge2[[#This Row],[Товарооборот, руб]]-Merge2[[#This Row],[Потери, руб]])/Merge2[[#This Row],[Товарооборот, руб]]*100</f>
        <v>87.434516238057952</v>
      </c>
      <c r="L389">
        <f>Merge2[[#This Row],[Товарооборот, руб]]/Merge2[[#This Row],[Количество складов]]</f>
        <v>83549.34375</v>
      </c>
    </row>
    <row r="390" spans="1:12" x14ac:dyDescent="0.3">
      <c r="A390" s="16">
        <v>43969</v>
      </c>
      <c r="B390" t="s">
        <v>22</v>
      </c>
      <c r="C390">
        <v>196560</v>
      </c>
      <c r="D390">
        <v>19855122</v>
      </c>
      <c r="E390">
        <v>14172342.450999999</v>
      </c>
      <c r="F390">
        <v>269626.30769230769</v>
      </c>
      <c r="G390">
        <v>54</v>
      </c>
      <c r="H390">
        <v>12012</v>
      </c>
      <c r="I390">
        <v>11308</v>
      </c>
      <c r="J390">
        <f>(Merge2[[#This Row],[Товарооборот, руб]]-Merge2[[#This Row],[Товарооборот в себестоимости]])/Merge2[[#This Row],[Товарооборот в себестоимости]]*100</f>
        <v>40.097673116832034</v>
      </c>
      <c r="K390">
        <f>(Merge2[[#This Row],[Товарооборот, руб]]-Merge2[[#This Row],[Потери, руб]])/Merge2[[#This Row],[Товарооборот, руб]]*100</f>
        <v>98.642031473328103</v>
      </c>
      <c r="L390">
        <f>Merge2[[#This Row],[Товарооборот, руб]]/Merge2[[#This Row],[Количество складов]]</f>
        <v>367687.44444444444</v>
      </c>
    </row>
    <row r="391" spans="1:12" x14ac:dyDescent="0.3">
      <c r="A391" s="16">
        <v>43969</v>
      </c>
      <c r="B391" t="s">
        <v>21</v>
      </c>
      <c r="C391">
        <v>201999</v>
      </c>
      <c r="D391">
        <v>20422435.5</v>
      </c>
      <c r="E391">
        <v>14541626.939999998</v>
      </c>
      <c r="F391">
        <v>279597.86153846153</v>
      </c>
      <c r="G391">
        <v>60</v>
      </c>
      <c r="H391">
        <v>12460</v>
      </c>
      <c r="I391">
        <v>11665</v>
      </c>
      <c r="J391">
        <f>(Merge2[[#This Row],[Товарооборот, руб]]-Merge2[[#This Row],[Товарооборот в себестоимости]])/Merge2[[#This Row],[Товарооборот в себестоимости]]*100</f>
        <v>40.441200866070375</v>
      </c>
      <c r="K391">
        <f>(Merge2[[#This Row],[Товарооборот, руб]]-Merge2[[#This Row],[Потери, руб]])/Merge2[[#This Row],[Товарооборот, руб]]*100</f>
        <v>98.63092792464218</v>
      </c>
      <c r="L391">
        <f>Merge2[[#This Row],[Товарооборот, руб]]/Merge2[[#This Row],[Количество складов]]</f>
        <v>340373.92499999999</v>
      </c>
    </row>
    <row r="392" spans="1:12" x14ac:dyDescent="0.3">
      <c r="A392" s="16">
        <v>43981</v>
      </c>
      <c r="B392" t="s">
        <v>19</v>
      </c>
      <c r="C392">
        <v>17946</v>
      </c>
      <c r="D392">
        <v>1609090.5</v>
      </c>
      <c r="E392">
        <v>1298844.2</v>
      </c>
      <c r="F392">
        <v>137945.5276</v>
      </c>
      <c r="G392">
        <v>16</v>
      </c>
      <c r="H392">
        <v>1048</v>
      </c>
      <c r="I392">
        <v>918</v>
      </c>
      <c r="J392">
        <f>(Merge2[[#This Row],[Товарооборот, руб]]-Merge2[[#This Row],[Товарооборот в себестоимости]])/Merge2[[#This Row],[Товарооборот в себестоимости]]*100</f>
        <v>23.886336790817563</v>
      </c>
      <c r="K392">
        <f>(Merge2[[#This Row],[Товарооборот, руб]]-Merge2[[#This Row],[Потери, руб]])/Merge2[[#This Row],[Товарооборот, руб]]*100</f>
        <v>91.427111924406987</v>
      </c>
      <c r="L392">
        <f>Merge2[[#This Row],[Товарооборот, руб]]/Merge2[[#This Row],[Количество складов]]</f>
        <v>100568.15625</v>
      </c>
    </row>
    <row r="393" spans="1:12" x14ac:dyDescent="0.3">
      <c r="A393" s="16">
        <v>43969</v>
      </c>
      <c r="B393" t="s">
        <v>13</v>
      </c>
      <c r="C393">
        <v>28668</v>
      </c>
      <c r="D393">
        <v>2588148</v>
      </c>
      <c r="E393">
        <v>2042294.1669999999</v>
      </c>
      <c r="F393">
        <v>160977.42935384615</v>
      </c>
      <c r="G393">
        <v>19</v>
      </c>
      <c r="H393">
        <v>1858</v>
      </c>
      <c r="I393">
        <v>1648</v>
      </c>
      <c r="J393">
        <f>(Merge2[[#This Row],[Товарооборот, руб]]-Merge2[[#This Row],[Товарооборот в себестоимости]])/Merge2[[#This Row],[Товарооборот в себестоимости]]*100</f>
        <v>26.727483328311347</v>
      </c>
      <c r="K393">
        <f>(Merge2[[#This Row],[Товарооборот, руб]]-Merge2[[#This Row],[Потери, руб]])/Merge2[[#This Row],[Товарооборот, руб]]*100</f>
        <v>93.780207725607411</v>
      </c>
      <c r="L393">
        <f>Merge2[[#This Row],[Товарооборот, руб]]/Merge2[[#This Row],[Количество складов]]</f>
        <v>136218.31578947368</v>
      </c>
    </row>
    <row r="394" spans="1:12" x14ac:dyDescent="0.3">
      <c r="A394" s="16">
        <v>43969</v>
      </c>
      <c r="B394" t="s">
        <v>23</v>
      </c>
      <c r="C394">
        <v>14497.5</v>
      </c>
      <c r="D394">
        <v>1230711</v>
      </c>
      <c r="E394">
        <v>1005560.455</v>
      </c>
      <c r="F394">
        <v>171097.83406153845</v>
      </c>
      <c r="G394">
        <v>16</v>
      </c>
      <c r="H394">
        <v>864</v>
      </c>
      <c r="I394">
        <v>765</v>
      </c>
      <c r="J394">
        <f>(Merge2[[#This Row],[Товарооборот, руб]]-Merge2[[#This Row],[Товарооборот в себестоимости]])/Merge2[[#This Row],[Товарооборот в себестоимости]]*100</f>
        <v>22.39055283851631</v>
      </c>
      <c r="K394">
        <f>(Merge2[[#This Row],[Товарооборот, руб]]-Merge2[[#This Row],[Потери, руб]])/Merge2[[#This Row],[Товарооборот, руб]]*100</f>
        <v>86.0976432272452</v>
      </c>
      <c r="L394">
        <f>Merge2[[#This Row],[Товарооборот, руб]]/Merge2[[#This Row],[Количество складов]]</f>
        <v>76919.4375</v>
      </c>
    </row>
    <row r="395" spans="1:12" x14ac:dyDescent="0.3">
      <c r="A395" s="16">
        <v>43974</v>
      </c>
      <c r="B395" t="s">
        <v>20</v>
      </c>
      <c r="C395">
        <v>36997.5</v>
      </c>
      <c r="D395">
        <v>3089140.5</v>
      </c>
      <c r="E395">
        <v>2533823.1740000001</v>
      </c>
      <c r="F395">
        <v>109891.53846153845</v>
      </c>
      <c r="G395">
        <v>19</v>
      </c>
      <c r="H395">
        <v>2195</v>
      </c>
      <c r="I395">
        <v>1999</v>
      </c>
      <c r="J395">
        <f>(Merge2[[#This Row],[Товарооборот, руб]]-Merge2[[#This Row],[Товарооборот в себестоимости]])/Merge2[[#This Row],[Товарооборот в себестоимости]]*100</f>
        <v>21.916183090367454</v>
      </c>
      <c r="K395">
        <f>(Merge2[[#This Row],[Товарооборот, руб]]-Merge2[[#This Row],[Потери, руб]])/Merge2[[#This Row],[Товарооборот, руб]]*100</f>
        <v>96.442650036101028</v>
      </c>
      <c r="L395">
        <f>Merge2[[#This Row],[Товарооборот, руб]]/Merge2[[#This Row],[Количество складов]]</f>
        <v>162586.34210526315</v>
      </c>
    </row>
    <row r="396" spans="1:12" x14ac:dyDescent="0.3">
      <c r="A396" s="16">
        <v>43969</v>
      </c>
      <c r="B396" t="s">
        <v>18</v>
      </c>
      <c r="C396">
        <v>14290.5</v>
      </c>
      <c r="D396">
        <v>1246162.5</v>
      </c>
      <c r="E396">
        <v>983143.48999999987</v>
      </c>
      <c r="F396">
        <v>263823.34615384613</v>
      </c>
      <c r="G396">
        <v>16</v>
      </c>
      <c r="H396">
        <v>925</v>
      </c>
      <c r="I396">
        <v>816</v>
      </c>
      <c r="J396">
        <f>(Merge2[[#This Row],[Товарооборот, руб]]-Merge2[[#This Row],[Товарооборот в себестоимости]])/Merge2[[#This Row],[Товарооборот в себестоимости]]*100</f>
        <v>26.752860866728632</v>
      </c>
      <c r="K396">
        <f>(Merge2[[#This Row],[Товарооборот, руб]]-Merge2[[#This Row],[Потери, руб]])/Merge2[[#This Row],[Товарооборот, руб]]*100</f>
        <v>78.829137760617414</v>
      </c>
      <c r="L396">
        <f>Merge2[[#This Row],[Товарооборот, руб]]/Merge2[[#This Row],[Количество складов]]</f>
        <v>77885.15625</v>
      </c>
    </row>
    <row r="397" spans="1:12" x14ac:dyDescent="0.3">
      <c r="A397" s="16">
        <v>43979</v>
      </c>
      <c r="B397" t="s">
        <v>19</v>
      </c>
      <c r="C397">
        <v>13864.5</v>
      </c>
      <c r="D397">
        <v>1239747</v>
      </c>
      <c r="E397">
        <v>995597.5199999999</v>
      </c>
      <c r="F397">
        <v>216733.44615384613</v>
      </c>
      <c r="G397">
        <v>16</v>
      </c>
      <c r="H397">
        <v>876</v>
      </c>
      <c r="I397">
        <v>762</v>
      </c>
      <c r="J397">
        <f>(Merge2[[#This Row],[Товарооборот, руб]]-Merge2[[#This Row],[Товарооборот в себестоимости]])/Merge2[[#This Row],[Товарооборот в себестоимости]]*100</f>
        <v>24.522909619140083</v>
      </c>
      <c r="K397">
        <f>(Merge2[[#This Row],[Товарооборот, руб]]-Merge2[[#This Row],[Потери, руб]])/Merge2[[#This Row],[Товарооборот, руб]]*100</f>
        <v>82.517929371569679</v>
      </c>
      <c r="L397">
        <f>Merge2[[#This Row],[Товарооборот, руб]]/Merge2[[#This Row],[Количество складов]]</f>
        <v>77484.1875</v>
      </c>
    </row>
    <row r="398" spans="1:12" x14ac:dyDescent="0.3">
      <c r="A398" s="16">
        <v>43969</v>
      </c>
      <c r="B398" t="s">
        <v>19</v>
      </c>
      <c r="C398">
        <v>12450</v>
      </c>
      <c r="D398">
        <v>1115146.5</v>
      </c>
      <c r="E398">
        <v>897555.51099999994</v>
      </c>
      <c r="F398">
        <v>150809.61403846153</v>
      </c>
      <c r="G398">
        <v>15</v>
      </c>
      <c r="H398">
        <v>729</v>
      </c>
      <c r="I398">
        <v>636</v>
      </c>
      <c r="J398">
        <f>(Merge2[[#This Row],[Товарооборот, руб]]-Merge2[[#This Row],[Товарооборот в себестоимости]])/Merge2[[#This Row],[Товарооборот в себестоимости]]*100</f>
        <v>24.242621913999933</v>
      </c>
      <c r="K398">
        <f>(Merge2[[#This Row],[Товарооборот, руб]]-Merge2[[#This Row],[Потери, руб]])/Merge2[[#This Row],[Товарооборот, руб]]*100</f>
        <v>86.476250964473138</v>
      </c>
      <c r="L398">
        <f>Merge2[[#This Row],[Товарооборот, руб]]/Merge2[[#This Row],[Количество складов]]</f>
        <v>74343.100000000006</v>
      </c>
    </row>
    <row r="399" spans="1:12" x14ac:dyDescent="0.3">
      <c r="A399" s="16">
        <v>43976</v>
      </c>
      <c r="B399" t="s">
        <v>20</v>
      </c>
      <c r="C399">
        <v>28494</v>
      </c>
      <c r="D399">
        <v>2512803</v>
      </c>
      <c r="E399">
        <v>1972327.267</v>
      </c>
      <c r="F399">
        <v>174025.3846153846</v>
      </c>
      <c r="G399">
        <v>20</v>
      </c>
      <c r="H399">
        <v>1899</v>
      </c>
      <c r="I399">
        <v>1738</v>
      </c>
      <c r="J399">
        <f>(Merge2[[#This Row],[Товарооборот, руб]]-Merge2[[#This Row],[Товарооборот в себестоимости]])/Merge2[[#This Row],[Товарооборот в себестоимости]]*100</f>
        <v>27.402943823926762</v>
      </c>
      <c r="K399">
        <f>(Merge2[[#This Row],[Товарооборот, руб]]-Merge2[[#This Row],[Потери, руб]])/Merge2[[#This Row],[Товарооборот, руб]]*100</f>
        <v>93.074451733168715</v>
      </c>
      <c r="L399">
        <f>Merge2[[#This Row],[Товарооборот, руб]]/Merge2[[#This Row],[Количество складов]]</f>
        <v>125640.15</v>
      </c>
    </row>
    <row r="400" spans="1:12" x14ac:dyDescent="0.3">
      <c r="A400" s="16">
        <v>43969</v>
      </c>
      <c r="B400" t="s">
        <v>15</v>
      </c>
      <c r="C400">
        <v>355081.5</v>
      </c>
      <c r="D400">
        <v>36876888</v>
      </c>
      <c r="E400">
        <v>26228948.559</v>
      </c>
      <c r="F400">
        <v>898617.75030769221</v>
      </c>
      <c r="G400">
        <v>125</v>
      </c>
      <c r="H400">
        <v>20449</v>
      </c>
      <c r="I400">
        <v>19060</v>
      </c>
      <c r="J400">
        <f>(Merge2[[#This Row],[Товарооборот, руб]]-Merge2[[#This Row],[Товарооборот в себестоимости]])/Merge2[[#This Row],[Товарооборот в себестоимости]]*100</f>
        <v>40.596135285592098</v>
      </c>
      <c r="K400">
        <f>(Merge2[[#This Row],[Товарооборот, руб]]-Merge2[[#This Row],[Потери, руб]])/Merge2[[#This Row],[Товарооборот, руб]]*100</f>
        <v>97.563195272042222</v>
      </c>
      <c r="L400">
        <f>Merge2[[#This Row],[Товарооборот, руб]]/Merge2[[#This Row],[Количество складов]]</f>
        <v>295015.10399999999</v>
      </c>
    </row>
    <row r="401" spans="1:12" x14ac:dyDescent="0.3">
      <c r="A401" s="16">
        <v>43969</v>
      </c>
      <c r="B401" t="s">
        <v>14</v>
      </c>
      <c r="C401">
        <v>273900</v>
      </c>
      <c r="D401">
        <v>27535284.147600003</v>
      </c>
      <c r="E401">
        <v>19680985.969000001</v>
      </c>
      <c r="F401">
        <v>764540.58792307694</v>
      </c>
      <c r="G401">
        <v>129</v>
      </c>
      <c r="H401">
        <v>16110</v>
      </c>
      <c r="I401">
        <v>14992</v>
      </c>
      <c r="J401">
        <f>(Merge2[[#This Row],[Товарооборот, руб]]-Merge2[[#This Row],[Товарооборот в себестоимости]])/Merge2[[#This Row],[Товарооборот в себестоимости]]*100</f>
        <v>39.908052325079133</v>
      </c>
      <c r="K401">
        <f>(Merge2[[#This Row],[Товарооборот, руб]]-Merge2[[#This Row],[Потери, руб]])/Merge2[[#This Row],[Товарооборот, руб]]*100</f>
        <v>97.223414932546774</v>
      </c>
      <c r="L401">
        <f>Merge2[[#This Row],[Товарооборот, руб]]/Merge2[[#This Row],[Количество складов]]</f>
        <v>213451.81509767444</v>
      </c>
    </row>
    <row r="402" spans="1:12" x14ac:dyDescent="0.3">
      <c r="A402" s="16">
        <v>43969</v>
      </c>
      <c r="B402" t="s">
        <v>12</v>
      </c>
      <c r="C402">
        <v>11680.5</v>
      </c>
      <c r="D402">
        <v>936427.5</v>
      </c>
      <c r="E402">
        <v>813406.68400000001</v>
      </c>
      <c r="F402">
        <v>117272.7846153846</v>
      </c>
      <c r="G402">
        <v>10</v>
      </c>
      <c r="H402">
        <v>645</v>
      </c>
      <c r="I402">
        <v>565</v>
      </c>
      <c r="J402">
        <f>(Merge2[[#This Row],[Товарооборот, руб]]-Merge2[[#This Row],[Товарооборот в себестоимости]])/Merge2[[#This Row],[Товарооборот в себестоимости]]*100</f>
        <v>15.124146189091309</v>
      </c>
      <c r="K402">
        <f>(Merge2[[#This Row],[Товарооборот, руб]]-Merge2[[#This Row],[Потери, руб]])/Merge2[[#This Row],[Товарооборот, руб]]*100</f>
        <v>87.476576177506033</v>
      </c>
      <c r="L402">
        <f>Merge2[[#This Row],[Товарооборот, руб]]/Merge2[[#This Row],[Количество складов]]</f>
        <v>93642.75</v>
      </c>
    </row>
    <row r="403" spans="1:12" x14ac:dyDescent="0.3">
      <c r="A403" s="16">
        <v>43975</v>
      </c>
      <c r="B403" t="s">
        <v>20</v>
      </c>
      <c r="C403">
        <v>29824.5</v>
      </c>
      <c r="D403">
        <v>2526909</v>
      </c>
      <c r="E403">
        <v>2092407.26</v>
      </c>
      <c r="F403">
        <v>62346.415384615379</v>
      </c>
      <c r="G403">
        <v>19</v>
      </c>
      <c r="H403">
        <v>1868</v>
      </c>
      <c r="I403">
        <v>1706</v>
      </c>
      <c r="J403">
        <f>(Merge2[[#This Row],[Товарооборот, руб]]-Merge2[[#This Row],[Товарооборот в себестоимости]])/Merge2[[#This Row],[Товарооборот в себестоимости]]*100</f>
        <v>20.765639094561354</v>
      </c>
      <c r="K403">
        <f>(Merge2[[#This Row],[Товарооборот, руб]]-Merge2[[#This Row],[Потери, руб]])/Merge2[[#This Row],[Товарооборот, руб]]*100</f>
        <v>97.532700410477176</v>
      </c>
      <c r="L403">
        <f>Merge2[[#This Row],[Товарооборот, руб]]/Merge2[[#This Row],[Количество складов]]</f>
        <v>132995.21052631579</v>
      </c>
    </row>
    <row r="404" spans="1:12" x14ac:dyDescent="0.3">
      <c r="A404" s="16">
        <v>43982</v>
      </c>
      <c r="B404" t="s">
        <v>20</v>
      </c>
      <c r="C404">
        <v>31372.5</v>
      </c>
      <c r="D404">
        <v>2794324.5</v>
      </c>
      <c r="E404">
        <v>2251714.5490000001</v>
      </c>
      <c r="F404">
        <v>37852.04366923077</v>
      </c>
      <c r="G404">
        <v>21</v>
      </c>
      <c r="H404">
        <v>2056</v>
      </c>
      <c r="I404">
        <v>1879</v>
      </c>
      <c r="J404">
        <f>(Merge2[[#This Row],[Товарооборот, руб]]-Merge2[[#This Row],[Товарооборот в себестоимости]])/Merge2[[#This Row],[Товарооборот в себестоимости]]*100</f>
        <v>24.097634899635757</v>
      </c>
      <c r="K404">
        <f>(Merge2[[#This Row],[Товарооборот, руб]]-Merge2[[#This Row],[Потери, руб]])/Merge2[[#This Row],[Товарооборот, руб]]*100</f>
        <v>98.645395562711826</v>
      </c>
      <c r="L404">
        <f>Merge2[[#This Row],[Товарооборот, руб]]/Merge2[[#This Row],[Количество складов]]</f>
        <v>133063.07142857142</v>
      </c>
    </row>
    <row r="405" spans="1:12" x14ac:dyDescent="0.3">
      <c r="A405" s="16">
        <v>43970</v>
      </c>
      <c r="B405" t="s">
        <v>22</v>
      </c>
      <c r="C405">
        <v>211453.5</v>
      </c>
      <c r="D405">
        <v>20590072.5</v>
      </c>
      <c r="E405">
        <v>15078027.685000001</v>
      </c>
      <c r="F405">
        <v>293452.29237692308</v>
      </c>
      <c r="G405">
        <v>54</v>
      </c>
      <c r="H405">
        <v>13070</v>
      </c>
      <c r="I405">
        <v>12244</v>
      </c>
      <c r="J405">
        <f>(Merge2[[#This Row],[Товарооборот, руб]]-Merge2[[#This Row],[Товарооборот в себестоимости]])/Merge2[[#This Row],[Товарооборот в себестоимости]]*100</f>
        <v>36.5568025882027</v>
      </c>
      <c r="K405">
        <f>(Merge2[[#This Row],[Товарооборот, руб]]-Merge2[[#This Row],[Потери, руб]])/Merge2[[#This Row],[Товарооборот, руб]]*100</f>
        <v>98.574787474026991</v>
      </c>
      <c r="L405">
        <f>Merge2[[#This Row],[Товарооборот, руб]]/Merge2[[#This Row],[Количество складов]]</f>
        <v>381297.63888888888</v>
      </c>
    </row>
    <row r="406" spans="1:12" x14ac:dyDescent="0.3">
      <c r="A406" s="16">
        <v>43981</v>
      </c>
      <c r="B406" t="s">
        <v>20</v>
      </c>
      <c r="C406">
        <v>34681.5</v>
      </c>
      <c r="D406">
        <v>3005334</v>
      </c>
      <c r="E406">
        <v>2408136.8190000001</v>
      </c>
      <c r="F406">
        <v>113231.09230769232</v>
      </c>
      <c r="G406">
        <v>20</v>
      </c>
      <c r="H406">
        <v>2174</v>
      </c>
      <c r="I406">
        <v>1957</v>
      </c>
      <c r="J406">
        <f>(Merge2[[#This Row],[Товарооборот, руб]]-Merge2[[#This Row],[Товарооборот в себестоимости]])/Merge2[[#This Row],[Товарооборот в себестоимости]]*100</f>
        <v>24.799138333344001</v>
      </c>
      <c r="K406">
        <f>(Merge2[[#This Row],[Товарооборот, руб]]-Merge2[[#This Row],[Потери, руб]])/Merge2[[#This Row],[Товарооборот, руб]]*100</f>
        <v>96.232329175136854</v>
      </c>
      <c r="L406">
        <f>Merge2[[#This Row],[Товарооборот, руб]]/Merge2[[#This Row],[Количество складов]]</f>
        <v>150266.70000000001</v>
      </c>
    </row>
    <row r="407" spans="1:12" x14ac:dyDescent="0.3">
      <c r="A407" s="16">
        <v>43970</v>
      </c>
      <c r="B407" t="s">
        <v>21</v>
      </c>
      <c r="C407">
        <v>223597.5</v>
      </c>
      <c r="D407">
        <v>21945858</v>
      </c>
      <c r="E407">
        <v>15975681.728</v>
      </c>
      <c r="F407">
        <v>296759.42307692306</v>
      </c>
      <c r="G407">
        <v>60</v>
      </c>
      <c r="H407">
        <v>13867</v>
      </c>
      <c r="I407">
        <v>12987</v>
      </c>
      <c r="J407">
        <f>(Merge2[[#This Row],[Товарооборот, руб]]-Merge2[[#This Row],[Товарооборот в себестоимости]])/Merge2[[#This Row],[Товарооборот в себестоимости]]*100</f>
        <v>37.370400673019716</v>
      </c>
      <c r="K407">
        <f>(Merge2[[#This Row],[Товарооборот, руб]]-Merge2[[#This Row],[Потери, руб]])/Merge2[[#This Row],[Товарооборот, руб]]*100</f>
        <v>98.64776568281394</v>
      </c>
      <c r="L407">
        <f>Merge2[[#This Row],[Товарооборот, руб]]/Merge2[[#This Row],[Количество складов]]</f>
        <v>365764.3</v>
      </c>
    </row>
    <row r="408" spans="1:12" x14ac:dyDescent="0.3">
      <c r="A408" s="16">
        <v>43979</v>
      </c>
      <c r="B408" t="s">
        <v>20</v>
      </c>
      <c r="C408">
        <v>28197</v>
      </c>
      <c r="D408">
        <v>2559211.5</v>
      </c>
      <c r="E408">
        <v>2038847.0090000001</v>
      </c>
      <c r="F408">
        <v>74270.530769230769</v>
      </c>
      <c r="G408">
        <v>20</v>
      </c>
      <c r="H408">
        <v>1875</v>
      </c>
      <c r="I408">
        <v>1701</v>
      </c>
      <c r="J408">
        <f>(Merge2[[#This Row],[Товарооборот, руб]]-Merge2[[#This Row],[Товарооборот в себестоимости]])/Merge2[[#This Row],[Товарооборот в себестоимости]]*100</f>
        <v>25.522488382059862</v>
      </c>
      <c r="K408">
        <f>(Merge2[[#This Row],[Товарооборот, руб]]-Merge2[[#This Row],[Потери, руб]])/Merge2[[#This Row],[Товарооборот, руб]]*100</f>
        <v>97.097913526520543</v>
      </c>
      <c r="L408">
        <f>Merge2[[#This Row],[Товарооборот, руб]]/Merge2[[#This Row],[Количество складов]]</f>
        <v>127960.575</v>
      </c>
    </row>
    <row r="409" spans="1:12" x14ac:dyDescent="0.3">
      <c r="A409" s="16">
        <v>43970</v>
      </c>
      <c r="B409" t="s">
        <v>23</v>
      </c>
      <c r="C409">
        <v>14427</v>
      </c>
      <c r="D409">
        <v>1126810.5</v>
      </c>
      <c r="E409">
        <v>963035.41399999999</v>
      </c>
      <c r="F409">
        <v>202056.34519230769</v>
      </c>
      <c r="G409">
        <v>17</v>
      </c>
      <c r="H409">
        <v>857</v>
      </c>
      <c r="I409">
        <v>757</v>
      </c>
      <c r="J409">
        <f>(Merge2[[#This Row],[Товарооборот, руб]]-Merge2[[#This Row],[Товарооборот в себестоимости]])/Merge2[[#This Row],[Товарооборот в себестоимости]]*100</f>
        <v>17.006133276008477</v>
      </c>
      <c r="K409">
        <f>(Merge2[[#This Row],[Товарооборот, руб]]-Merge2[[#This Row],[Потери, руб]])/Merge2[[#This Row],[Товарооборот, руб]]*100</f>
        <v>82.068294074974659</v>
      </c>
      <c r="L409">
        <f>Merge2[[#This Row],[Товарооборот, руб]]/Merge2[[#This Row],[Количество складов]]</f>
        <v>66282.970588235301</v>
      </c>
    </row>
    <row r="410" spans="1:12" x14ac:dyDescent="0.3">
      <c r="A410" s="16">
        <v>43977</v>
      </c>
      <c r="B410" t="s">
        <v>21</v>
      </c>
      <c r="C410">
        <v>244905</v>
      </c>
      <c r="D410">
        <v>25163431.5</v>
      </c>
      <c r="E410">
        <v>18210825.697000001</v>
      </c>
      <c r="F410">
        <v>272401.2</v>
      </c>
      <c r="G410">
        <v>59</v>
      </c>
      <c r="H410">
        <v>15369</v>
      </c>
      <c r="I410">
        <v>14299</v>
      </c>
      <c r="J410">
        <f>(Merge2[[#This Row],[Товарооборот, руб]]-Merge2[[#This Row],[Товарооборот в себестоимости]])/Merge2[[#This Row],[Товарооборот в себестоимости]]*100</f>
        <v>38.178421553644057</v>
      </c>
      <c r="K410">
        <f>(Merge2[[#This Row],[Товарооборот, руб]]-Merge2[[#This Row],[Потери, руб]])/Merge2[[#This Row],[Товарооборот, руб]]*100</f>
        <v>98.917471967207661</v>
      </c>
      <c r="L410">
        <f>Merge2[[#This Row],[Товарооборот, руб]]/Merge2[[#This Row],[Количество складов]]</f>
        <v>426498.83898305084</v>
      </c>
    </row>
    <row r="411" spans="1:12" x14ac:dyDescent="0.3">
      <c r="A411" s="16">
        <v>43972</v>
      </c>
      <c r="B411" t="s">
        <v>21</v>
      </c>
      <c r="C411">
        <v>224233.5</v>
      </c>
      <c r="D411">
        <v>22253295</v>
      </c>
      <c r="E411">
        <v>16496134.313999999</v>
      </c>
      <c r="F411">
        <v>334550.50769230764</v>
      </c>
      <c r="G411">
        <v>60</v>
      </c>
      <c r="H411">
        <v>14005</v>
      </c>
      <c r="I411">
        <v>13002</v>
      </c>
      <c r="J411">
        <f>(Merge2[[#This Row],[Товарооборот, руб]]-Merge2[[#This Row],[Товарооборот в себестоимости]])/Merge2[[#This Row],[Товарооборот в себестоимости]]*100</f>
        <v>34.900059470987657</v>
      </c>
      <c r="K411">
        <f>(Merge2[[#This Row],[Товарооборот, руб]]-Merge2[[#This Row],[Потери, руб]])/Merge2[[#This Row],[Товарооборот, руб]]*100</f>
        <v>98.496624847276294</v>
      </c>
      <c r="L411">
        <f>Merge2[[#This Row],[Товарооборот, руб]]/Merge2[[#This Row],[Количество складов]]</f>
        <v>370888.25</v>
      </c>
    </row>
    <row r="412" spans="1:12" x14ac:dyDescent="0.3">
      <c r="A412" s="16">
        <v>43971</v>
      </c>
      <c r="B412" t="s">
        <v>21</v>
      </c>
      <c r="C412">
        <v>219622.5</v>
      </c>
      <c r="D412">
        <v>21959286</v>
      </c>
      <c r="E412">
        <v>15958453.927999999</v>
      </c>
      <c r="F412">
        <v>417117.17692307686</v>
      </c>
      <c r="G412">
        <v>60</v>
      </c>
      <c r="H412">
        <v>13792</v>
      </c>
      <c r="I412">
        <v>12834</v>
      </c>
      <c r="J412">
        <f>(Merge2[[#This Row],[Товарооборот, руб]]-Merge2[[#This Row],[Товарооборот в себестоимости]])/Merge2[[#This Row],[Товарооборот в себестоимости]]*100</f>
        <v>37.602841096474926</v>
      </c>
      <c r="K412">
        <f>(Merge2[[#This Row],[Товарооборот, руб]]-Merge2[[#This Row],[Потери, руб]])/Merge2[[#This Row],[Товарооборот, руб]]*100</f>
        <v>98.100497543849656</v>
      </c>
      <c r="L412">
        <f>Merge2[[#This Row],[Товарооборот, руб]]/Merge2[[#This Row],[Количество складов]]</f>
        <v>365988.1</v>
      </c>
    </row>
    <row r="413" spans="1:12" x14ac:dyDescent="0.3">
      <c r="A413" s="16">
        <v>43971</v>
      </c>
      <c r="B413" t="s">
        <v>22</v>
      </c>
      <c r="C413">
        <v>214885.5</v>
      </c>
      <c r="D413">
        <v>21411349.5</v>
      </c>
      <c r="E413">
        <v>15600701.422999999</v>
      </c>
      <c r="F413">
        <v>410370.5153846154</v>
      </c>
      <c r="G413">
        <v>54</v>
      </c>
      <c r="H413">
        <v>13298</v>
      </c>
      <c r="I413">
        <v>12428</v>
      </c>
      <c r="J413">
        <f>(Merge2[[#This Row],[Товарооборот, руб]]-Merge2[[#This Row],[Товарооборот в себестоимости]])/Merge2[[#This Row],[Товарооборот в себестоимости]]*100</f>
        <v>37.246069387837949</v>
      </c>
      <c r="K413">
        <f>(Merge2[[#This Row],[Товарооборот, руб]]-Merge2[[#This Row],[Потери, руб]])/Merge2[[#This Row],[Товарооборот, руб]]*100</f>
        <v>98.083397240399933</v>
      </c>
      <c r="L413">
        <f>Merge2[[#This Row],[Товарооборот, руб]]/Merge2[[#This Row],[Количество складов]]</f>
        <v>396506.47222222225</v>
      </c>
    </row>
    <row r="414" spans="1:12" x14ac:dyDescent="0.3">
      <c r="A414" s="16">
        <v>43971</v>
      </c>
      <c r="B414" t="s">
        <v>23</v>
      </c>
      <c r="C414">
        <v>14928</v>
      </c>
      <c r="D414">
        <v>1217749.5</v>
      </c>
      <c r="E414">
        <v>1025585.5199999999</v>
      </c>
      <c r="F414">
        <v>84618.754369230766</v>
      </c>
      <c r="G414">
        <v>17</v>
      </c>
      <c r="H414">
        <v>890</v>
      </c>
      <c r="I414">
        <v>794</v>
      </c>
      <c r="J414">
        <f>(Merge2[[#This Row],[Товарооборот, руб]]-Merge2[[#This Row],[Товарооборот в себестоимости]])/Merge2[[#This Row],[Товарооборот в себестоимости]]*100</f>
        <v>18.737002059077447</v>
      </c>
      <c r="K414">
        <f>(Merge2[[#This Row],[Товарооборот, руб]]-Merge2[[#This Row],[Потери, руб]])/Merge2[[#This Row],[Товарооборот, руб]]*100</f>
        <v>93.051218303170671</v>
      </c>
      <c r="L414">
        <f>Merge2[[#This Row],[Товарооборот, руб]]/Merge2[[#This Row],[Количество складов]]</f>
        <v>71632.323529411762</v>
      </c>
    </row>
    <row r="415" spans="1:12" x14ac:dyDescent="0.3">
      <c r="A415" s="16">
        <v>43974</v>
      </c>
      <c r="B415" t="s">
        <v>21</v>
      </c>
      <c r="C415">
        <v>292018.5</v>
      </c>
      <c r="D415">
        <v>28590910.5</v>
      </c>
      <c r="E415">
        <v>21740920.338999998</v>
      </c>
      <c r="F415">
        <v>206427.73076923075</v>
      </c>
      <c r="G415">
        <v>60</v>
      </c>
      <c r="H415">
        <v>17295</v>
      </c>
      <c r="I415">
        <v>16010</v>
      </c>
      <c r="J415">
        <f>(Merge2[[#This Row],[Товарооборот, руб]]-Merge2[[#This Row],[Товарооборот в себестоимости]])/Merge2[[#This Row],[Товарооборот в себестоимости]]*100</f>
        <v>31.507360563352659</v>
      </c>
      <c r="K415">
        <f>(Merge2[[#This Row],[Товарооборот, руб]]-Merge2[[#This Row],[Потери, руб]])/Merge2[[#This Row],[Товарооборот, руб]]*100</f>
        <v>99.277995253878913</v>
      </c>
      <c r="L415">
        <f>Merge2[[#This Row],[Товарооборот, руб]]/Merge2[[#This Row],[Количество складов]]</f>
        <v>476515.17499999999</v>
      </c>
    </row>
    <row r="416" spans="1:12" x14ac:dyDescent="0.3">
      <c r="A416" s="16">
        <v>43976</v>
      </c>
      <c r="B416" t="s">
        <v>21</v>
      </c>
      <c r="C416">
        <v>198751.5</v>
      </c>
      <c r="D416">
        <v>20582743.5</v>
      </c>
      <c r="E416">
        <v>14894008.652000001</v>
      </c>
      <c r="F416">
        <v>316452.66153846157</v>
      </c>
      <c r="G416">
        <v>59</v>
      </c>
      <c r="H416">
        <v>12983</v>
      </c>
      <c r="I416">
        <v>12056</v>
      </c>
      <c r="J416">
        <f>(Merge2[[#This Row],[Товарооборот, руб]]-Merge2[[#This Row],[Товарооборот в себестоимости]])/Merge2[[#This Row],[Товарооборот в себестоимости]]*100</f>
        <v>38.19478678251005</v>
      </c>
      <c r="K416">
        <f>(Merge2[[#This Row],[Товарооборот, руб]]-Merge2[[#This Row],[Потери, руб]])/Merge2[[#This Row],[Товарооборот, руб]]*100</f>
        <v>98.46253410514268</v>
      </c>
      <c r="L416">
        <f>Merge2[[#This Row],[Товарооборот, руб]]/Merge2[[#This Row],[Количество складов]]</f>
        <v>348860.05932203389</v>
      </c>
    </row>
    <row r="417" spans="1:12" x14ac:dyDescent="0.3">
      <c r="A417" s="16">
        <v>43975</v>
      </c>
      <c r="B417" t="s">
        <v>21</v>
      </c>
      <c r="C417">
        <v>200029.5</v>
      </c>
      <c r="D417">
        <v>19959801</v>
      </c>
      <c r="E417">
        <v>15125624.641999999</v>
      </c>
      <c r="F417">
        <v>318671.85465384612</v>
      </c>
      <c r="G417">
        <v>60</v>
      </c>
      <c r="H417">
        <v>12822</v>
      </c>
      <c r="I417">
        <v>11916</v>
      </c>
      <c r="J417">
        <f>(Merge2[[#This Row],[Товарооборот, руб]]-Merge2[[#This Row],[Товарооборот в себестоимости]])/Merge2[[#This Row],[Товарооборот в себестоимости]]*100</f>
        <v>31.960176669839651</v>
      </c>
      <c r="K417">
        <f>(Merge2[[#This Row],[Товарооборот, руб]]-Merge2[[#This Row],[Потери, руб]])/Merge2[[#This Row],[Товарооборот, руб]]*100</f>
        <v>98.403431704284799</v>
      </c>
      <c r="L417">
        <f>Merge2[[#This Row],[Товарооборот, руб]]/Merge2[[#This Row],[Количество складов]]</f>
        <v>332663.34999999998</v>
      </c>
    </row>
    <row r="418" spans="1:12" x14ac:dyDescent="0.3">
      <c r="A418" s="16">
        <v>43972</v>
      </c>
      <c r="B418" t="s">
        <v>22</v>
      </c>
      <c r="C418">
        <v>213640.5</v>
      </c>
      <c r="D418">
        <v>21042673.5</v>
      </c>
      <c r="E418">
        <v>15681371.557000002</v>
      </c>
      <c r="F418">
        <v>296732.59615384613</v>
      </c>
      <c r="G418">
        <v>54</v>
      </c>
      <c r="H418">
        <v>13240</v>
      </c>
      <c r="I418">
        <v>12360</v>
      </c>
      <c r="J418">
        <f>(Merge2[[#This Row],[Товарооборот, руб]]-Merge2[[#This Row],[Товарооборот в себестоимости]])/Merge2[[#This Row],[Товарооборот в себестоимости]]*100</f>
        <v>34.18898610693762</v>
      </c>
      <c r="K418">
        <f>(Merge2[[#This Row],[Товарооборот, руб]]-Merge2[[#This Row],[Потери, руб]])/Merge2[[#This Row],[Товарооборот, руб]]*100</f>
        <v>98.589853156473453</v>
      </c>
      <c r="L418">
        <f>Merge2[[#This Row],[Товарооборот, руб]]/Merge2[[#This Row],[Количество складов]]</f>
        <v>389679.13888888888</v>
      </c>
    </row>
    <row r="419" spans="1:12" x14ac:dyDescent="0.3">
      <c r="A419" s="16">
        <v>43972</v>
      </c>
      <c r="B419" t="s">
        <v>23</v>
      </c>
      <c r="C419">
        <v>14182.5</v>
      </c>
      <c r="D419">
        <v>1172574</v>
      </c>
      <c r="E419">
        <v>968784.86499999987</v>
      </c>
      <c r="F419">
        <v>94547</v>
      </c>
      <c r="G419">
        <v>18</v>
      </c>
      <c r="H419">
        <v>888</v>
      </c>
      <c r="I419">
        <v>786</v>
      </c>
      <c r="J419">
        <f>(Merge2[[#This Row],[Товарооборот, руб]]-Merge2[[#This Row],[Товарооборот в себестоимости]])/Merge2[[#This Row],[Товарооборот в себестоимости]]*100</f>
        <v>21.035540744125907</v>
      </c>
      <c r="K419">
        <f>(Merge2[[#This Row],[Товарооборот, руб]]-Merge2[[#This Row],[Потери, руб]])/Merge2[[#This Row],[Товарооборот, руб]]*100</f>
        <v>91.936798871542436</v>
      </c>
      <c r="L419">
        <f>Merge2[[#This Row],[Товарооборот, руб]]/Merge2[[#This Row],[Количество складов]]</f>
        <v>65143</v>
      </c>
    </row>
    <row r="420" spans="1:12" x14ac:dyDescent="0.3">
      <c r="A420" s="16">
        <v>43977</v>
      </c>
      <c r="B420" t="s">
        <v>22</v>
      </c>
      <c r="C420">
        <v>232369.5</v>
      </c>
      <c r="D420">
        <v>23856345</v>
      </c>
      <c r="E420">
        <v>17297352.185000002</v>
      </c>
      <c r="F420">
        <v>279472.16153846151</v>
      </c>
      <c r="G420">
        <v>54</v>
      </c>
      <c r="H420">
        <v>14482</v>
      </c>
      <c r="I420">
        <v>13510</v>
      </c>
      <c r="J420">
        <f>(Merge2[[#This Row],[Товарооборот, руб]]-Merge2[[#This Row],[Товарооборот в себестоимости]])/Merge2[[#This Row],[Товарооборот в себестоимости]]*100</f>
        <v>37.91905688714516</v>
      </c>
      <c r="K420">
        <f>(Merge2[[#This Row],[Товарооборот, руб]]-Merge2[[#This Row],[Потери, руб]])/Merge2[[#This Row],[Товарооборот, руб]]*100</f>
        <v>98.828520624016534</v>
      </c>
      <c r="L420">
        <f>Merge2[[#This Row],[Товарооборот, руб]]/Merge2[[#This Row],[Количество складов]]</f>
        <v>441784.16666666669</v>
      </c>
    </row>
    <row r="421" spans="1:12" x14ac:dyDescent="0.3">
      <c r="A421" s="16">
        <v>43973</v>
      </c>
      <c r="B421" t="s">
        <v>16</v>
      </c>
      <c r="C421">
        <v>75820.5</v>
      </c>
      <c r="D421">
        <v>5943489</v>
      </c>
      <c r="E421">
        <v>5046963.6720000003</v>
      </c>
      <c r="F421">
        <v>196334.07284615384</v>
      </c>
      <c r="G421">
        <v>36</v>
      </c>
      <c r="H421">
        <v>4857</v>
      </c>
      <c r="I421">
        <v>4456</v>
      </c>
      <c r="J421">
        <f>(Merge2[[#This Row],[Товарооборот, руб]]-Merge2[[#This Row],[Товарооборот в себестоимости]])/Merge2[[#This Row],[Товарооборот в себестоимости]]*100</f>
        <v>17.763657245520186</v>
      </c>
      <c r="K421">
        <f>(Merge2[[#This Row],[Товарооборот, руб]]-Merge2[[#This Row],[Потери, руб]])/Merge2[[#This Row],[Товарооборот, руб]]*100</f>
        <v>96.696652877692657</v>
      </c>
      <c r="L421">
        <f>Merge2[[#This Row],[Товарооборот, руб]]/Merge2[[#This Row],[Количество складов]]</f>
        <v>165096.91666666666</v>
      </c>
    </row>
    <row r="422" spans="1:12" x14ac:dyDescent="0.3">
      <c r="A422" s="16">
        <v>43973</v>
      </c>
      <c r="B422" t="s">
        <v>11</v>
      </c>
      <c r="C422">
        <v>97963.5</v>
      </c>
      <c r="D422">
        <v>7728465</v>
      </c>
      <c r="E422">
        <v>6415904.9240000006</v>
      </c>
      <c r="F422">
        <v>150138.82307692309</v>
      </c>
      <c r="G422">
        <v>31</v>
      </c>
      <c r="H422">
        <v>5965</v>
      </c>
      <c r="I422">
        <v>5533</v>
      </c>
      <c r="J422">
        <f>(Merge2[[#This Row],[Товарооборот, руб]]-Merge2[[#This Row],[Товарооборот в себестоимости]])/Merge2[[#This Row],[Товарооборот в себестоимости]]*100</f>
        <v>20.457910326727269</v>
      </c>
      <c r="K422">
        <f>(Merge2[[#This Row],[Товарооборот, руб]]-Merge2[[#This Row],[Потери, руб]])/Merge2[[#This Row],[Товарооборот, руб]]*100</f>
        <v>98.05732673853187</v>
      </c>
      <c r="L422">
        <f>Merge2[[#This Row],[Товарооборот, руб]]/Merge2[[#This Row],[Количество складов]]</f>
        <v>249305.32258064515</v>
      </c>
    </row>
    <row r="423" spans="1:12" x14ac:dyDescent="0.3">
      <c r="A423" s="16">
        <v>43973</v>
      </c>
      <c r="B423" t="s">
        <v>17</v>
      </c>
      <c r="C423">
        <v>53838</v>
      </c>
      <c r="D423">
        <v>4840833</v>
      </c>
      <c r="E423">
        <v>4017247.747</v>
      </c>
      <c r="F423">
        <v>147709.19777692307</v>
      </c>
      <c r="G423">
        <v>21</v>
      </c>
      <c r="H423">
        <v>2861</v>
      </c>
      <c r="I423">
        <v>2612</v>
      </c>
      <c r="J423">
        <f>(Merge2[[#This Row],[Товарооборот, руб]]-Merge2[[#This Row],[Товарооборот в себестоимости]])/Merge2[[#This Row],[Товарооборот в себестоимости]]*100</f>
        <v>20.501231312284311</v>
      </c>
      <c r="K423">
        <f>(Merge2[[#This Row],[Товарооборот, руб]]-Merge2[[#This Row],[Потери, руб]])/Merge2[[#This Row],[Товарооборот, руб]]*100</f>
        <v>96.948682225209524</v>
      </c>
      <c r="L423">
        <f>Merge2[[#This Row],[Товарооборот, руб]]/Merge2[[#This Row],[Количество складов]]</f>
        <v>230515.85714285713</v>
      </c>
    </row>
    <row r="424" spans="1:12" x14ac:dyDescent="0.3">
      <c r="A424" s="16">
        <v>43982</v>
      </c>
      <c r="B424" t="s">
        <v>21</v>
      </c>
      <c r="C424">
        <v>215277</v>
      </c>
      <c r="D424">
        <v>21585316.5</v>
      </c>
      <c r="E424">
        <v>16285354.714</v>
      </c>
      <c r="F424">
        <v>183249.26153846155</v>
      </c>
      <c r="G424">
        <v>59</v>
      </c>
      <c r="H424">
        <v>13684</v>
      </c>
      <c r="I424">
        <v>12690</v>
      </c>
      <c r="J424">
        <f>(Merge2[[#This Row],[Товарооборот, руб]]-Merge2[[#This Row],[Товарооборот в себестоимости]])/Merge2[[#This Row],[Товарооборот в себестоимости]]*100</f>
        <v>32.544343547173661</v>
      </c>
      <c r="K424">
        <f>(Merge2[[#This Row],[Товарооборот, руб]]-Merge2[[#This Row],[Потери, руб]])/Merge2[[#This Row],[Товарооборот, руб]]*100</f>
        <v>99.151046677779959</v>
      </c>
      <c r="L424">
        <f>Merge2[[#This Row],[Товарооборот, руб]]/Merge2[[#This Row],[Количество складов]]</f>
        <v>365852.82203389832</v>
      </c>
    </row>
    <row r="425" spans="1:12" x14ac:dyDescent="0.3">
      <c r="A425" s="16">
        <v>43973</v>
      </c>
      <c r="B425" t="s">
        <v>10</v>
      </c>
      <c r="C425">
        <v>36031.5</v>
      </c>
      <c r="D425">
        <v>3091069.5</v>
      </c>
      <c r="E425">
        <v>2549333.4129999997</v>
      </c>
      <c r="F425">
        <v>289900.09384615382</v>
      </c>
      <c r="G425">
        <v>21</v>
      </c>
      <c r="H425">
        <v>2046</v>
      </c>
      <c r="I425">
        <v>1853</v>
      </c>
      <c r="J425">
        <f>(Merge2[[#This Row],[Товарооборот, руб]]-Merge2[[#This Row],[Товарооборот в себестоимости]])/Merge2[[#This Row],[Товарооборот в себестоимости]]*100</f>
        <v>21.250107351101523</v>
      </c>
      <c r="K425">
        <f>(Merge2[[#This Row],[Товарооборот, руб]]-Merge2[[#This Row],[Потери, руб]])/Merge2[[#This Row],[Товарооборот, руб]]*100</f>
        <v>90.621366040260369</v>
      </c>
      <c r="L425">
        <f>Merge2[[#This Row],[Товарооборот, руб]]/Merge2[[#This Row],[Количество складов]]</f>
        <v>147193.78571428571</v>
      </c>
    </row>
    <row r="426" spans="1:12" x14ac:dyDescent="0.3">
      <c r="A426" s="16">
        <v>43973</v>
      </c>
      <c r="B426" t="s">
        <v>20</v>
      </c>
      <c r="C426">
        <v>30781.5</v>
      </c>
      <c r="D426">
        <v>2540715</v>
      </c>
      <c r="E426">
        <v>2108065.5690000001</v>
      </c>
      <c r="F426">
        <v>90381.169230769228</v>
      </c>
      <c r="G426">
        <v>19</v>
      </c>
      <c r="H426">
        <v>1859</v>
      </c>
      <c r="I426">
        <v>1697</v>
      </c>
      <c r="J426">
        <f>(Merge2[[#This Row],[Товарооборот, руб]]-Merge2[[#This Row],[Товарооборот в себестоимости]])/Merge2[[#This Row],[Товарооборот в себестоимости]]*100</f>
        <v>20.523528174943586</v>
      </c>
      <c r="K426">
        <f>(Merge2[[#This Row],[Товарооборот, руб]]-Merge2[[#This Row],[Потери, руб]])/Merge2[[#This Row],[Товарооборот, руб]]*100</f>
        <v>96.442687620186859</v>
      </c>
      <c r="L426">
        <f>Merge2[[#This Row],[Товарооборот, руб]]/Merge2[[#This Row],[Количество складов]]</f>
        <v>133721.84210526315</v>
      </c>
    </row>
    <row r="427" spans="1:12" x14ac:dyDescent="0.3">
      <c r="A427" s="16">
        <v>43981</v>
      </c>
      <c r="B427" t="s">
        <v>21</v>
      </c>
      <c r="C427">
        <v>246414</v>
      </c>
      <c r="D427">
        <v>24527245.5</v>
      </c>
      <c r="E427">
        <v>18595804.535</v>
      </c>
      <c r="F427">
        <v>282204.5230769231</v>
      </c>
      <c r="G427">
        <v>59</v>
      </c>
      <c r="H427">
        <v>15030</v>
      </c>
      <c r="I427">
        <v>13956</v>
      </c>
      <c r="J427">
        <f>(Merge2[[#This Row],[Товарооборот, руб]]-Merge2[[#This Row],[Товарооборот в себестоимости]])/Merge2[[#This Row],[Товарооборот в себестоимости]]*100</f>
        <v>31.896662248929147</v>
      </c>
      <c r="K427">
        <f>(Merge2[[#This Row],[Товарооборот, руб]]-Merge2[[#This Row],[Потери, руб]])/Merge2[[#This Row],[Товарооборот, руб]]*100</f>
        <v>98.849424314373493</v>
      </c>
      <c r="L427">
        <f>Merge2[[#This Row],[Товарооборот, руб]]/Merge2[[#This Row],[Количество складов]]</f>
        <v>415716.0254237288</v>
      </c>
    </row>
    <row r="428" spans="1:12" x14ac:dyDescent="0.3">
      <c r="A428" s="16">
        <v>43973</v>
      </c>
      <c r="B428" t="s">
        <v>22</v>
      </c>
      <c r="C428">
        <v>214428</v>
      </c>
      <c r="D428">
        <v>20812585.5</v>
      </c>
      <c r="E428">
        <v>15857489.721000001</v>
      </c>
      <c r="F428">
        <v>256649.16153846151</v>
      </c>
      <c r="G428">
        <v>54</v>
      </c>
      <c r="H428">
        <v>13014</v>
      </c>
      <c r="I428">
        <v>12095</v>
      </c>
      <c r="J428">
        <f>(Merge2[[#This Row],[Товарооборот, руб]]-Merge2[[#This Row],[Товарооборот в себестоимости]])/Merge2[[#This Row],[Товарооборот в себестоимости]]*100</f>
        <v>31.247668238674553</v>
      </c>
      <c r="K428">
        <f>(Merge2[[#This Row],[Товарооборот, руб]]-Merge2[[#This Row],[Потери, руб]])/Merge2[[#This Row],[Товарооборот, руб]]*100</f>
        <v>98.766855941379973</v>
      </c>
      <c r="L428">
        <f>Merge2[[#This Row],[Товарооборот, руб]]/Merge2[[#This Row],[Количество складов]]</f>
        <v>385418.25</v>
      </c>
    </row>
    <row r="429" spans="1:12" x14ac:dyDescent="0.3">
      <c r="A429" s="16">
        <v>43973</v>
      </c>
      <c r="B429" t="s">
        <v>21</v>
      </c>
      <c r="C429">
        <v>228334.5</v>
      </c>
      <c r="D429">
        <v>22380772.5</v>
      </c>
      <c r="E429">
        <v>17031004.072999999</v>
      </c>
      <c r="F429">
        <v>275436.23846153845</v>
      </c>
      <c r="G429">
        <v>60</v>
      </c>
      <c r="H429">
        <v>14050</v>
      </c>
      <c r="I429">
        <v>13027</v>
      </c>
      <c r="J429">
        <f>(Merge2[[#This Row],[Товарооборот, руб]]-Merge2[[#This Row],[Товарооборот в себестоимости]])/Merge2[[#This Row],[Товарооборот в себестоимости]]*100</f>
        <v>31.411937922563382</v>
      </c>
      <c r="K429">
        <f>(Merge2[[#This Row],[Товарооборот, руб]]-Merge2[[#This Row],[Потери, руб]])/Merge2[[#This Row],[Товарооборот, руб]]*100</f>
        <v>98.769317553888996</v>
      </c>
      <c r="L429">
        <f>Merge2[[#This Row],[Товарооборот, руб]]/Merge2[[#This Row],[Количество складов]]</f>
        <v>373012.875</v>
      </c>
    </row>
    <row r="430" spans="1:12" x14ac:dyDescent="0.3">
      <c r="A430" s="16">
        <v>43974</v>
      </c>
      <c r="B430" t="s">
        <v>22</v>
      </c>
      <c r="C430">
        <v>275793</v>
      </c>
      <c r="D430">
        <v>26806626</v>
      </c>
      <c r="E430">
        <v>20508194.544999998</v>
      </c>
      <c r="F430">
        <v>239346.81538461536</v>
      </c>
      <c r="G430">
        <v>54</v>
      </c>
      <c r="H430">
        <v>16221</v>
      </c>
      <c r="I430">
        <v>15065</v>
      </c>
      <c r="J430">
        <f>(Merge2[[#This Row],[Товарооборот, руб]]-Merge2[[#This Row],[Товарооборот в себестоимости]])/Merge2[[#This Row],[Товарооборот в себестоимости]]*100</f>
        <v>30.711779338642909</v>
      </c>
      <c r="K430">
        <f>(Merge2[[#This Row],[Товарооборот, руб]]-Merge2[[#This Row],[Потери, руб]])/Merge2[[#This Row],[Товарооборот, руб]]*100</f>
        <v>99.107135618691373</v>
      </c>
      <c r="L430">
        <f>Merge2[[#This Row],[Товарооборот, руб]]/Merge2[[#This Row],[Количество складов]]</f>
        <v>496419</v>
      </c>
    </row>
    <row r="431" spans="1:12" x14ac:dyDescent="0.3">
      <c r="A431" s="16">
        <v>43973</v>
      </c>
      <c r="B431" t="s">
        <v>13</v>
      </c>
      <c r="C431">
        <v>38074.5</v>
      </c>
      <c r="D431">
        <v>3414180</v>
      </c>
      <c r="E431">
        <v>2805831.5209999997</v>
      </c>
      <c r="F431">
        <v>124540.74078461538</v>
      </c>
      <c r="G431">
        <v>20</v>
      </c>
      <c r="H431">
        <v>2306</v>
      </c>
      <c r="I431">
        <v>2054</v>
      </c>
      <c r="J431">
        <f>(Merge2[[#This Row],[Товарооборот, руб]]-Merge2[[#This Row],[Товарооборот в себестоимости]])/Merge2[[#This Row],[Товарооборот в себестоимости]]*100</f>
        <v>21.681575477603324</v>
      </c>
      <c r="K431">
        <f>(Merge2[[#This Row],[Товарооборот, руб]]-Merge2[[#This Row],[Потери, руб]])/Merge2[[#This Row],[Товарооборот, руб]]*100</f>
        <v>96.352250297740156</v>
      </c>
      <c r="L431">
        <f>Merge2[[#This Row],[Товарооборот, руб]]/Merge2[[#This Row],[Количество складов]]</f>
        <v>170709</v>
      </c>
    </row>
    <row r="432" spans="1:12" x14ac:dyDescent="0.3">
      <c r="A432" s="16">
        <v>43979</v>
      </c>
      <c r="B432" t="s">
        <v>21</v>
      </c>
      <c r="C432">
        <v>199753.5</v>
      </c>
      <c r="D432">
        <v>20535733.5</v>
      </c>
      <c r="E432">
        <v>15173462.744000001</v>
      </c>
      <c r="F432">
        <v>257491.36923076925</v>
      </c>
      <c r="G432">
        <v>60</v>
      </c>
      <c r="H432">
        <v>12854</v>
      </c>
      <c r="I432">
        <v>11954</v>
      </c>
      <c r="J432">
        <f>(Merge2[[#This Row],[Товарооборот, руб]]-Merge2[[#This Row],[Товарооборот в себестоимости]])/Merge2[[#This Row],[Товарооборот в себестоимости]]*100</f>
        <v>35.33979584271485</v>
      </c>
      <c r="K432">
        <f>(Merge2[[#This Row],[Товарооборот, руб]]-Merge2[[#This Row],[Потери, руб]])/Merge2[[#This Row],[Товарооборот, руб]]*100</f>
        <v>98.746130157801431</v>
      </c>
      <c r="L432">
        <f>Merge2[[#This Row],[Товарооборот, руб]]/Merge2[[#This Row],[Количество складов]]</f>
        <v>342262.22499999998</v>
      </c>
    </row>
    <row r="433" spans="1:12" x14ac:dyDescent="0.3">
      <c r="A433" s="16">
        <v>43973</v>
      </c>
      <c r="B433" t="s">
        <v>23</v>
      </c>
      <c r="C433">
        <v>17008.5</v>
      </c>
      <c r="D433">
        <v>1398771</v>
      </c>
      <c r="E433">
        <v>1144986.3970000001</v>
      </c>
      <c r="F433">
        <v>158820.4117</v>
      </c>
      <c r="G433">
        <v>18</v>
      </c>
      <c r="H433">
        <v>985</v>
      </c>
      <c r="I433">
        <v>861</v>
      </c>
      <c r="J433">
        <f>(Merge2[[#This Row],[Товарооборот, руб]]-Merge2[[#This Row],[Товарооборот в себестоимости]])/Merge2[[#This Row],[Товарооборот в себестоимости]]*100</f>
        <v>22.164857474721586</v>
      </c>
      <c r="K433">
        <f>(Merge2[[#This Row],[Товарооборот, руб]]-Merge2[[#This Row],[Потери, руб]])/Merge2[[#This Row],[Товарооборот, руб]]*100</f>
        <v>88.645717440524578</v>
      </c>
      <c r="L433">
        <f>Merge2[[#This Row],[Товарооборот, руб]]/Merge2[[#This Row],[Количество складов]]</f>
        <v>77709.5</v>
      </c>
    </row>
    <row r="434" spans="1:12" x14ac:dyDescent="0.3">
      <c r="A434" s="16">
        <v>43976</v>
      </c>
      <c r="B434" t="s">
        <v>22</v>
      </c>
      <c r="C434">
        <v>192948</v>
      </c>
      <c r="D434">
        <v>19806927</v>
      </c>
      <c r="E434">
        <v>14358653.389999999</v>
      </c>
      <c r="F434">
        <v>319377.7946153846</v>
      </c>
      <c r="G434">
        <v>54</v>
      </c>
      <c r="H434">
        <v>12336</v>
      </c>
      <c r="I434">
        <v>11519</v>
      </c>
      <c r="J434">
        <f>(Merge2[[#This Row],[Товарооборот, руб]]-Merge2[[#This Row],[Товарооборот в себестоимости]])/Merge2[[#This Row],[Товарооборот в себестоимости]]*100</f>
        <v>37.944182243401876</v>
      </c>
      <c r="K434">
        <f>(Merge2[[#This Row],[Товарооборот, руб]]-Merge2[[#This Row],[Потери, руб]])/Merge2[[#This Row],[Товарооборот, руб]]*100</f>
        <v>98.387544950231884</v>
      </c>
      <c r="L434">
        <f>Merge2[[#This Row],[Товарооборот, руб]]/Merge2[[#This Row],[Количество складов]]</f>
        <v>366794.94444444444</v>
      </c>
    </row>
    <row r="435" spans="1:12" x14ac:dyDescent="0.3">
      <c r="A435" s="16">
        <v>43973</v>
      </c>
      <c r="B435" t="s">
        <v>18</v>
      </c>
      <c r="C435">
        <v>21483</v>
      </c>
      <c r="D435">
        <v>1774329</v>
      </c>
      <c r="E435">
        <v>1460215.51</v>
      </c>
      <c r="F435">
        <v>181509.9923076923</v>
      </c>
      <c r="G435">
        <v>17</v>
      </c>
      <c r="H435">
        <v>1268</v>
      </c>
      <c r="I435">
        <v>1129</v>
      </c>
      <c r="J435">
        <f>(Merge2[[#This Row],[Товарооборот, руб]]-Merge2[[#This Row],[Товарооборот в себестоимости]])/Merge2[[#This Row],[Товарооборот в себестоимости]]*100</f>
        <v>21.511447306843081</v>
      </c>
      <c r="K435">
        <f>(Merge2[[#This Row],[Товарооборот, руб]]-Merge2[[#This Row],[Потери, руб]])/Merge2[[#This Row],[Товарооборот, руб]]*100</f>
        <v>89.770217794575174</v>
      </c>
      <c r="L435">
        <f>Merge2[[#This Row],[Товарооборот, руб]]/Merge2[[#This Row],[Количество складов]]</f>
        <v>104372.29411764706</v>
      </c>
    </row>
    <row r="436" spans="1:12" x14ac:dyDescent="0.3">
      <c r="A436" s="16">
        <v>43973</v>
      </c>
      <c r="B436" t="s">
        <v>19</v>
      </c>
      <c r="C436">
        <v>15802.5</v>
      </c>
      <c r="D436">
        <v>1411909.5</v>
      </c>
      <c r="E436">
        <v>1158841.584</v>
      </c>
      <c r="F436">
        <v>186035.59738461539</v>
      </c>
      <c r="G436">
        <v>15</v>
      </c>
      <c r="H436">
        <v>903</v>
      </c>
      <c r="I436">
        <v>792</v>
      </c>
      <c r="J436">
        <f>(Merge2[[#This Row],[Товарооборот, руб]]-Merge2[[#This Row],[Товарооборот в себестоимости]])/Merge2[[#This Row],[Товарооборот в себестоимости]]*100</f>
        <v>21.838007842839023</v>
      </c>
      <c r="K436">
        <f>(Merge2[[#This Row],[Товарооборот, руб]]-Merge2[[#This Row],[Потери, руб]])/Merge2[[#This Row],[Товарооборот, руб]]*100</f>
        <v>86.823829899535681</v>
      </c>
      <c r="L436">
        <f>Merge2[[#This Row],[Товарооборот, руб]]/Merge2[[#This Row],[Количество складов]]</f>
        <v>94127.3</v>
      </c>
    </row>
    <row r="437" spans="1:12" x14ac:dyDescent="0.3">
      <c r="A437" s="16">
        <v>43973</v>
      </c>
      <c r="B437" t="s">
        <v>15</v>
      </c>
      <c r="C437">
        <v>393018</v>
      </c>
      <c r="D437">
        <v>39498373.5</v>
      </c>
      <c r="E437">
        <v>29683782.432999995</v>
      </c>
      <c r="F437">
        <v>636230.32011538453</v>
      </c>
      <c r="G437">
        <v>125</v>
      </c>
      <c r="H437">
        <v>21427</v>
      </c>
      <c r="I437">
        <v>19799</v>
      </c>
      <c r="J437">
        <f>(Merge2[[#This Row],[Товарооборот, руб]]-Merge2[[#This Row],[Товарооборот в себестоимости]])/Merge2[[#This Row],[Товарооборот в себестоимости]]*100</f>
        <v>33.063815533457579</v>
      </c>
      <c r="K437">
        <f>(Merge2[[#This Row],[Товарооборот, руб]]-Merge2[[#This Row],[Потери, руб]])/Merge2[[#This Row],[Товарооборот, руб]]*100</f>
        <v>98.389224001551895</v>
      </c>
      <c r="L437">
        <f>Merge2[[#This Row],[Товарооборот, руб]]/Merge2[[#This Row],[Количество складов]]</f>
        <v>315986.98800000001</v>
      </c>
    </row>
    <row r="438" spans="1:12" x14ac:dyDescent="0.3">
      <c r="A438" s="16">
        <v>43973</v>
      </c>
      <c r="B438" t="s">
        <v>14</v>
      </c>
      <c r="C438">
        <v>304092</v>
      </c>
      <c r="D438">
        <v>29465769</v>
      </c>
      <c r="E438">
        <v>22276452.264999997</v>
      </c>
      <c r="F438">
        <v>570447.6369538462</v>
      </c>
      <c r="G438">
        <v>129</v>
      </c>
      <c r="H438">
        <v>17088</v>
      </c>
      <c r="I438">
        <v>15804</v>
      </c>
      <c r="J438">
        <f>(Merge2[[#This Row],[Товарооборот, руб]]-Merge2[[#This Row],[Товарооборот в себестоимости]])/Merge2[[#This Row],[Товарооборот в себестоимости]]*100</f>
        <v>32.273167421257703</v>
      </c>
      <c r="K438">
        <f>(Merge2[[#This Row],[Товарооборот, руб]]-Merge2[[#This Row],[Потери, руб]])/Merge2[[#This Row],[Товарооборот, руб]]*100</f>
        <v>98.064032752873871</v>
      </c>
      <c r="L438">
        <f>Merge2[[#This Row],[Товарооборот, руб]]/Merge2[[#This Row],[Количество складов]]</f>
        <v>228416.81395348837</v>
      </c>
    </row>
    <row r="439" spans="1:12" x14ac:dyDescent="0.3">
      <c r="A439" s="16">
        <v>43973</v>
      </c>
      <c r="B439" t="s">
        <v>12</v>
      </c>
      <c r="C439">
        <v>18036</v>
      </c>
      <c r="D439">
        <v>1455049.5</v>
      </c>
      <c r="E439">
        <v>1301439.284</v>
      </c>
      <c r="F439">
        <v>69189.123076923075</v>
      </c>
      <c r="G439">
        <v>10</v>
      </c>
      <c r="H439">
        <v>965</v>
      </c>
      <c r="I439">
        <v>861</v>
      </c>
      <c r="J439">
        <f>(Merge2[[#This Row],[Товарооборот, руб]]-Merge2[[#This Row],[Товарооборот в себестоимости]])/Merge2[[#This Row],[Товарооборот в себестоимости]]*100</f>
        <v>11.803102756194351</v>
      </c>
      <c r="K439">
        <f>(Merge2[[#This Row],[Товарооборот, руб]]-Merge2[[#This Row],[Потери, руб]])/Merge2[[#This Row],[Товарооборот, руб]]*100</f>
        <v>95.244895580739822</v>
      </c>
      <c r="L439">
        <f>Merge2[[#This Row],[Товарооборот, руб]]/Merge2[[#This Row],[Количество складов]]</f>
        <v>145504.95000000001</v>
      </c>
    </row>
    <row r="440" spans="1:12" x14ac:dyDescent="0.3">
      <c r="A440" s="16">
        <v>43975</v>
      </c>
      <c r="B440" t="s">
        <v>22</v>
      </c>
      <c r="C440">
        <v>193719</v>
      </c>
      <c r="D440">
        <v>19071117</v>
      </c>
      <c r="E440">
        <v>14541424.877999999</v>
      </c>
      <c r="F440">
        <v>304806.9854230769</v>
      </c>
      <c r="G440">
        <v>54</v>
      </c>
      <c r="H440">
        <v>12211</v>
      </c>
      <c r="I440">
        <v>11427</v>
      </c>
      <c r="J440">
        <f>(Merge2[[#This Row],[Товарооборот, руб]]-Merge2[[#This Row],[Товарооборот в себестоимости]])/Merge2[[#This Row],[Товарооборот в себестоимости]]*100</f>
        <v>31.150263196373967</v>
      </c>
      <c r="K440">
        <f>(Merge2[[#This Row],[Товарооборот, руб]]-Merge2[[#This Row],[Потери, руб]])/Merge2[[#This Row],[Товарооборот, руб]]*100</f>
        <v>98.401735014141664</v>
      </c>
      <c r="L440">
        <f>Merge2[[#This Row],[Товарооборот, руб]]/Merge2[[#This Row],[Количество складов]]</f>
        <v>353168.83333333331</v>
      </c>
    </row>
    <row r="441" spans="1:12" x14ac:dyDescent="0.3">
      <c r="A441" s="16">
        <v>43982</v>
      </c>
      <c r="B441" t="s">
        <v>22</v>
      </c>
      <c r="C441">
        <v>206758.5</v>
      </c>
      <c r="D441">
        <v>20717248.5</v>
      </c>
      <c r="E441">
        <v>15667372.685999999</v>
      </c>
      <c r="F441">
        <v>180007.08753846152</v>
      </c>
      <c r="G441">
        <v>54</v>
      </c>
      <c r="H441">
        <v>13106</v>
      </c>
      <c r="I441">
        <v>12164</v>
      </c>
      <c r="J441">
        <f>(Merge2[[#This Row],[Товарооборот, руб]]-Merge2[[#This Row],[Товарооборот в себестоимости]])/Merge2[[#This Row],[Товарооборот в себестоимости]]*100</f>
        <v>32.231797348590888</v>
      </c>
      <c r="K441">
        <f>(Merge2[[#This Row],[Товарооборот, руб]]-Merge2[[#This Row],[Потери, руб]])/Merge2[[#This Row],[Товарооборот, руб]]*100</f>
        <v>99.131124543211129</v>
      </c>
      <c r="L441">
        <f>Merge2[[#This Row],[Товарооборот, руб]]/Merge2[[#This Row],[Количество складов]]</f>
        <v>383652.75</v>
      </c>
    </row>
    <row r="442" spans="1:12" x14ac:dyDescent="0.3">
      <c r="A442" s="16">
        <v>43981</v>
      </c>
      <c r="B442" t="s">
        <v>22</v>
      </c>
      <c r="C442">
        <v>244734</v>
      </c>
      <c r="D442">
        <v>24151980</v>
      </c>
      <c r="E442">
        <v>18429449.488000002</v>
      </c>
      <c r="F442">
        <v>303444.36538461538</v>
      </c>
      <c r="G442">
        <v>54</v>
      </c>
      <c r="H442">
        <v>14590</v>
      </c>
      <c r="I442">
        <v>13551</v>
      </c>
      <c r="J442">
        <f>(Merge2[[#This Row],[Товарооборот, руб]]-Merge2[[#This Row],[Товарооборот в себестоимости]])/Merge2[[#This Row],[Товарооборот в себестоимости]]*100</f>
        <v>31.051011674147507</v>
      </c>
      <c r="K442">
        <f>(Merge2[[#This Row],[Товарооборот, руб]]-Merge2[[#This Row],[Потери, руб]])/Merge2[[#This Row],[Товарооборот, руб]]*100</f>
        <v>98.743604601425574</v>
      </c>
      <c r="L442">
        <f>Merge2[[#This Row],[Товарооборот, руб]]/Merge2[[#This Row],[Количество складов]]</f>
        <v>447258.88888888888</v>
      </c>
    </row>
    <row r="443" spans="1:12" x14ac:dyDescent="0.3">
      <c r="A443" s="16">
        <v>43979</v>
      </c>
      <c r="B443" t="s">
        <v>22</v>
      </c>
      <c r="C443">
        <v>191641.5</v>
      </c>
      <c r="D443">
        <v>19549036.5</v>
      </c>
      <c r="E443">
        <v>14481164.23</v>
      </c>
      <c r="F443">
        <v>266079.27846153843</v>
      </c>
      <c r="G443">
        <v>54</v>
      </c>
      <c r="H443">
        <v>12409</v>
      </c>
      <c r="I443">
        <v>11582</v>
      </c>
      <c r="J443">
        <f>(Merge2[[#This Row],[Товарооборот, руб]]-Merge2[[#This Row],[Товарооборот в себестоимости]])/Merge2[[#This Row],[Товарооборот в себестоимости]]*100</f>
        <v>34.996304092050195</v>
      </c>
      <c r="K443">
        <f>(Merge2[[#This Row],[Товарооборот, руб]]-Merge2[[#This Row],[Потери, руб]])/Merge2[[#This Row],[Товарооборот, руб]]*100</f>
        <v>98.638913593201707</v>
      </c>
      <c r="L443">
        <f>Merge2[[#This Row],[Товарооборот, руб]]/Merge2[[#This Row],[Количество складов]]</f>
        <v>362019.19444444444</v>
      </c>
    </row>
    <row r="444" spans="1:12" x14ac:dyDescent="0.3">
      <c r="A444" s="16">
        <v>43974</v>
      </c>
      <c r="B444" t="s">
        <v>23</v>
      </c>
      <c r="C444">
        <v>17943</v>
      </c>
      <c r="D444">
        <v>1457391</v>
      </c>
      <c r="E444">
        <v>1194154.7659999998</v>
      </c>
      <c r="F444">
        <v>124621.03076923077</v>
      </c>
      <c r="G444">
        <v>18</v>
      </c>
      <c r="H444">
        <v>1031</v>
      </c>
      <c r="I444">
        <v>918</v>
      </c>
      <c r="J444">
        <f>(Merge2[[#This Row],[Товарооборот, руб]]-Merge2[[#This Row],[Товарооборот в себестоимости]])/Merge2[[#This Row],[Товарооборот в себестоимости]]*100</f>
        <v>22.043728459230568</v>
      </c>
      <c r="K444">
        <f>(Merge2[[#This Row],[Товарооборот, руб]]-Merge2[[#This Row],[Потери, руб]])/Merge2[[#This Row],[Товарооборот, руб]]*100</f>
        <v>91.449032499224245</v>
      </c>
      <c r="L444">
        <f>Merge2[[#This Row],[Товарооборот, руб]]/Merge2[[#This Row],[Количество складов]]</f>
        <v>80966.166666666672</v>
      </c>
    </row>
    <row r="445" spans="1:12" x14ac:dyDescent="0.3">
      <c r="A445" s="16">
        <v>43977</v>
      </c>
      <c r="B445" t="s">
        <v>24</v>
      </c>
      <c r="C445">
        <v>10437</v>
      </c>
      <c r="D445">
        <v>833815.5</v>
      </c>
      <c r="E445">
        <v>737888.36599999992</v>
      </c>
      <c r="F445">
        <v>39424.853846153841</v>
      </c>
      <c r="G445">
        <v>7</v>
      </c>
      <c r="H445">
        <v>577</v>
      </c>
      <c r="I445">
        <v>389</v>
      </c>
      <c r="J445">
        <f>(Merge2[[#This Row],[Товарооборот, руб]]-Merge2[[#This Row],[Товарооборот в себестоимости]])/Merge2[[#This Row],[Товарооборот в себестоимости]]*100</f>
        <v>13.000223125892202</v>
      </c>
      <c r="K445">
        <f>(Merge2[[#This Row],[Товарооборот, руб]]-Merge2[[#This Row],[Потери, руб]])/Merge2[[#This Row],[Товарооборот, руб]]*100</f>
        <v>95.271753302001002</v>
      </c>
      <c r="L445">
        <f>Merge2[[#This Row],[Товарооборот, руб]]/Merge2[[#This Row],[Количество складов]]</f>
        <v>119116.5</v>
      </c>
    </row>
    <row r="446" spans="1:12" x14ac:dyDescent="0.3">
      <c r="A446" s="16">
        <v>43976</v>
      </c>
      <c r="B446" t="s">
        <v>23</v>
      </c>
      <c r="C446">
        <v>15807</v>
      </c>
      <c r="D446">
        <v>1326705</v>
      </c>
      <c r="E446">
        <v>1070563.6439999999</v>
      </c>
      <c r="F446">
        <v>123343.24153846155</v>
      </c>
      <c r="G446">
        <v>18</v>
      </c>
      <c r="H446">
        <v>989</v>
      </c>
      <c r="I446">
        <v>887</v>
      </c>
      <c r="J446">
        <f>(Merge2[[#This Row],[Товарооборот, руб]]-Merge2[[#This Row],[Товарооборот в себестоимости]])/Merge2[[#This Row],[Товарооборот в себестоимости]]*100</f>
        <v>23.925841068445642</v>
      </c>
      <c r="K446">
        <f>(Merge2[[#This Row],[Товарооборот, руб]]-Merge2[[#This Row],[Потери, руб]])/Merge2[[#This Row],[Товарооборот, руб]]*100</f>
        <v>90.703039369078923</v>
      </c>
      <c r="L446">
        <f>Merge2[[#This Row],[Товарооборот, руб]]/Merge2[[#This Row],[Количество складов]]</f>
        <v>73705.833333333328</v>
      </c>
    </row>
    <row r="447" spans="1:12" x14ac:dyDescent="0.3">
      <c r="A447" s="16">
        <v>43975</v>
      </c>
      <c r="B447" t="s">
        <v>23</v>
      </c>
      <c r="C447">
        <v>17197.5</v>
      </c>
      <c r="D447">
        <v>1386262.5</v>
      </c>
      <c r="E447">
        <v>1130117.3810000001</v>
      </c>
      <c r="F447">
        <v>121581.84923076924</v>
      </c>
      <c r="G447">
        <v>18</v>
      </c>
      <c r="H447">
        <v>1006</v>
      </c>
      <c r="I447">
        <v>904</v>
      </c>
      <c r="J447">
        <f>(Merge2[[#This Row],[Товарооборот, руб]]-Merge2[[#This Row],[Товарооборот в себестоимости]])/Merge2[[#This Row],[Товарооборот в себестоимости]]*100</f>
        <v>22.665355237112305</v>
      </c>
      <c r="K447">
        <f>(Merge2[[#This Row],[Товарооборот, руб]]-Merge2[[#This Row],[Потери, руб]])/Merge2[[#This Row],[Товарооборот, руб]]*100</f>
        <v>91.229521881262073</v>
      </c>
      <c r="L447">
        <f>Merge2[[#This Row],[Товарооборот, руб]]/Merge2[[#This Row],[Количество складов]]</f>
        <v>77014.583333333328</v>
      </c>
    </row>
    <row r="448" spans="1:12" x14ac:dyDescent="0.3">
      <c r="A448" s="16">
        <v>43977</v>
      </c>
      <c r="B448" t="s">
        <v>23</v>
      </c>
      <c r="C448">
        <v>14419.5</v>
      </c>
      <c r="D448">
        <v>1210456.5</v>
      </c>
      <c r="E448">
        <v>970917.12399999995</v>
      </c>
      <c r="F448">
        <v>88147.13846153846</v>
      </c>
      <c r="G448">
        <v>18</v>
      </c>
      <c r="H448">
        <v>914</v>
      </c>
      <c r="I448">
        <v>804</v>
      </c>
      <c r="J448">
        <f>(Merge2[[#This Row],[Товарооборот, руб]]-Merge2[[#This Row],[Товарооборот в себестоимости]])/Merge2[[#This Row],[Товарооборот в себестоимости]]*100</f>
        <v>24.671454450524248</v>
      </c>
      <c r="K448">
        <f>(Merge2[[#This Row],[Товарооборот, руб]]-Merge2[[#This Row],[Потери, руб]])/Merge2[[#This Row],[Товарооборот, руб]]*100</f>
        <v>92.717859876704495</v>
      </c>
      <c r="L448">
        <f>Merge2[[#This Row],[Товарооборот, руб]]/Merge2[[#This Row],[Количество складов]]</f>
        <v>67247.583333333328</v>
      </c>
    </row>
    <row r="449" spans="1:12" x14ac:dyDescent="0.3">
      <c r="A449" s="16">
        <v>43983</v>
      </c>
      <c r="B449" t="s">
        <v>9</v>
      </c>
      <c r="C449">
        <v>7816.5</v>
      </c>
      <c r="D449">
        <v>636345</v>
      </c>
      <c r="E449">
        <v>550528.66300000006</v>
      </c>
      <c r="F449">
        <v>190344.3008</v>
      </c>
      <c r="G449">
        <v>15</v>
      </c>
      <c r="H449">
        <v>453</v>
      </c>
      <c r="I449">
        <v>370</v>
      </c>
      <c r="J449">
        <f>(Merge2[[#This Row],[Товарооборот, руб]]-Merge2[[#This Row],[Товарооборот в себестоимости]])/Merge2[[#This Row],[Товарооборот в себестоимости]]*100</f>
        <v>15.587987105405251</v>
      </c>
      <c r="K449">
        <f>(Merge2[[#This Row],[Товарооборот, руб]]-Merge2[[#This Row],[Потери, руб]])/Merge2[[#This Row],[Товарооборот, руб]]*100</f>
        <v>70.087876733532923</v>
      </c>
      <c r="L449">
        <f>Merge2[[#This Row],[Товарооборот, руб]]/Merge2[[#This Row],[Количество складов]]</f>
        <v>42423</v>
      </c>
    </row>
    <row r="450" spans="1:12" x14ac:dyDescent="0.3">
      <c r="A450" s="16">
        <v>43982</v>
      </c>
      <c r="B450" t="s">
        <v>25</v>
      </c>
      <c r="C450">
        <v>6409.5</v>
      </c>
      <c r="D450">
        <v>493893</v>
      </c>
      <c r="E450">
        <v>459762.61999999994</v>
      </c>
      <c r="F450">
        <v>28040.97692307692</v>
      </c>
      <c r="G450">
        <v>9</v>
      </c>
      <c r="H450">
        <v>345</v>
      </c>
      <c r="I450">
        <v>255</v>
      </c>
      <c r="J450">
        <f>(Merge2[[#This Row],[Товарооборот, руб]]-Merge2[[#This Row],[Товарооборот в себестоимости]])/Merge2[[#This Row],[Товарооборот в себестоимости]]*100</f>
        <v>7.4234786638374528</v>
      </c>
      <c r="K450">
        <f>(Merge2[[#This Row],[Товарооборот, руб]]-Merge2[[#This Row],[Потери, руб]])/Merge2[[#This Row],[Товарооборот, руб]]*100</f>
        <v>94.32245913121325</v>
      </c>
      <c r="L450">
        <f>Merge2[[#This Row],[Товарооборот, руб]]/Merge2[[#This Row],[Количество складов]]</f>
        <v>54877</v>
      </c>
    </row>
    <row r="451" spans="1:12" x14ac:dyDescent="0.3">
      <c r="A451" s="16">
        <v>43981</v>
      </c>
      <c r="B451" t="s">
        <v>24</v>
      </c>
      <c r="C451">
        <v>11220</v>
      </c>
      <c r="D451">
        <v>928675.5</v>
      </c>
      <c r="E451">
        <v>802403.80799999996</v>
      </c>
      <c r="F451">
        <v>136423.60523076923</v>
      </c>
      <c r="G451">
        <v>7</v>
      </c>
      <c r="H451">
        <v>532</v>
      </c>
      <c r="I451">
        <v>449</v>
      </c>
      <c r="J451">
        <f>(Merge2[[#This Row],[Товарооборот, руб]]-Merge2[[#This Row],[Товарооборот в себестоимости]])/Merge2[[#This Row],[Товарооборот в себестоимости]]*100</f>
        <v>15.736676563728377</v>
      </c>
      <c r="K451">
        <f>(Merge2[[#This Row],[Товарооборот, руб]]-Merge2[[#This Row],[Потери, руб]])/Merge2[[#This Row],[Товарооборот, руб]]*100</f>
        <v>85.309873553165843</v>
      </c>
      <c r="L451">
        <f>Merge2[[#This Row],[Товарооборот, руб]]/Merge2[[#This Row],[Количество складов]]</f>
        <v>132667.92857142858</v>
      </c>
    </row>
    <row r="452" spans="1:12" x14ac:dyDescent="0.3">
      <c r="A452" s="16">
        <v>43980</v>
      </c>
      <c r="B452" t="s">
        <v>9</v>
      </c>
      <c r="C452">
        <v>8350.5</v>
      </c>
      <c r="D452">
        <v>651237</v>
      </c>
      <c r="E452">
        <v>601485.12600000005</v>
      </c>
      <c r="F452">
        <v>83014.635053846156</v>
      </c>
      <c r="G452">
        <v>15</v>
      </c>
      <c r="H452">
        <v>400</v>
      </c>
      <c r="I452">
        <v>329</v>
      </c>
      <c r="J452">
        <f>(Merge2[[#This Row],[Товарооборот, руб]]-Merge2[[#This Row],[Товарооборот в себестоимости]])/Merge2[[#This Row],[Товарооборот в себестоимости]]*100</f>
        <v>8.2715052873975718</v>
      </c>
      <c r="K452">
        <f>(Merge2[[#This Row],[Товарооборот, руб]]-Merge2[[#This Row],[Потери, руб]])/Merge2[[#This Row],[Товарооборот, руб]]*100</f>
        <v>87.252776630651184</v>
      </c>
      <c r="L452">
        <f>Merge2[[#This Row],[Товарооборот, руб]]/Merge2[[#This Row],[Количество складов]]</f>
        <v>43415.8</v>
      </c>
    </row>
    <row r="453" spans="1:12" x14ac:dyDescent="0.3">
      <c r="A453" s="16">
        <v>43979</v>
      </c>
      <c r="B453" t="s">
        <v>24</v>
      </c>
      <c r="C453">
        <v>8428.5</v>
      </c>
      <c r="D453">
        <v>694669.5</v>
      </c>
      <c r="E453">
        <v>594994.696</v>
      </c>
      <c r="F453">
        <v>42699.38461538461</v>
      </c>
      <c r="G453">
        <v>7</v>
      </c>
      <c r="H453">
        <v>420</v>
      </c>
      <c r="I453">
        <v>347</v>
      </c>
      <c r="J453">
        <f>(Merge2[[#This Row],[Товарооборот, руб]]-Merge2[[#This Row],[Товарооборот в себестоимости]])/Merge2[[#This Row],[Товарооборот в себестоимости]]*100</f>
        <v>16.752217233210427</v>
      </c>
      <c r="K453">
        <f>(Merge2[[#This Row],[Товарооборот, руб]]-Merge2[[#This Row],[Потери, руб]])/Merge2[[#This Row],[Товарооборот, руб]]*100</f>
        <v>93.853280644193447</v>
      </c>
      <c r="L453">
        <f>Merge2[[#This Row],[Товарооборот, руб]]/Merge2[[#This Row],[Количество складов]]</f>
        <v>99238.5</v>
      </c>
    </row>
    <row r="454" spans="1:12" x14ac:dyDescent="0.3">
      <c r="A454" s="16">
        <v>43978</v>
      </c>
      <c r="B454" t="s">
        <v>10</v>
      </c>
      <c r="C454">
        <v>32817</v>
      </c>
      <c r="D454">
        <v>3015751.5</v>
      </c>
      <c r="E454">
        <v>2415980.7719999999</v>
      </c>
      <c r="F454">
        <v>346048.63569230767</v>
      </c>
      <c r="G454">
        <v>20</v>
      </c>
      <c r="H454">
        <v>2079</v>
      </c>
      <c r="I454">
        <v>1893</v>
      </c>
      <c r="J454">
        <f>(Merge2[[#This Row],[Товарооборот, руб]]-Merge2[[#This Row],[Товарооборот в себестоимости]])/Merge2[[#This Row],[Товарооборот в себестоимости]]*100</f>
        <v>24.825144924621949</v>
      </c>
      <c r="K454">
        <f>(Merge2[[#This Row],[Товарооборот, руб]]-Merge2[[#This Row],[Потери, руб]])/Merge2[[#This Row],[Товарооборот, руб]]*100</f>
        <v>88.525293423801415</v>
      </c>
      <c r="L454">
        <f>Merge2[[#This Row],[Товарооборот, руб]]/Merge2[[#This Row],[Количество складов]]</f>
        <v>150787.57500000001</v>
      </c>
    </row>
    <row r="455" spans="1:12" x14ac:dyDescent="0.3">
      <c r="A455" s="16">
        <v>43982</v>
      </c>
      <c r="B455" t="s">
        <v>26</v>
      </c>
      <c r="C455">
        <v>5127</v>
      </c>
      <c r="D455">
        <v>468835.5</v>
      </c>
      <c r="E455">
        <v>412625.88699999999</v>
      </c>
      <c r="F455">
        <v>8642.376923076923</v>
      </c>
      <c r="G455">
        <v>6</v>
      </c>
      <c r="H455">
        <v>261</v>
      </c>
      <c r="I455">
        <v>188</v>
      </c>
      <c r="J455">
        <f>(Merge2[[#This Row],[Товарооборот, руб]]-Merge2[[#This Row],[Товарооборот в себестоимости]])/Merge2[[#This Row],[Товарооборот в себестоимости]]*100</f>
        <v>13.62241555145085</v>
      </c>
      <c r="K455">
        <f>(Merge2[[#This Row],[Товарооборот, руб]]-Merge2[[#This Row],[Потери, руб]])/Merge2[[#This Row],[Товарооборот, руб]]*100</f>
        <v>98.156629153919255</v>
      </c>
      <c r="L455">
        <f>Merge2[[#This Row],[Товарооборот, руб]]/Merge2[[#This Row],[Количество складов]]</f>
        <v>78139.25</v>
      </c>
    </row>
    <row r="456" spans="1:12" x14ac:dyDescent="0.3">
      <c r="A456" s="16">
        <v>43981</v>
      </c>
      <c r="B456" t="s">
        <v>23</v>
      </c>
      <c r="C456">
        <v>20688</v>
      </c>
      <c r="D456">
        <v>1773154.5</v>
      </c>
      <c r="E456">
        <v>1458979.4909999999</v>
      </c>
      <c r="F456">
        <v>98432.213407692296</v>
      </c>
      <c r="G456">
        <v>18</v>
      </c>
      <c r="H456">
        <v>1216</v>
      </c>
      <c r="I456">
        <v>1101</v>
      </c>
      <c r="J456">
        <f>(Merge2[[#This Row],[Товарооборот, руб]]-Merge2[[#This Row],[Товарооборот в себестоимости]])/Merge2[[#This Row],[Товарооборот в себестоимости]]*100</f>
        <v>21.533887963336703</v>
      </c>
      <c r="K456">
        <f>(Merge2[[#This Row],[Товарооборот, руб]]-Merge2[[#This Row],[Потери, руб]])/Merge2[[#This Row],[Товарооборот, руб]]*100</f>
        <v>94.448751453542698</v>
      </c>
      <c r="L456">
        <f>Merge2[[#This Row],[Товарооборот, руб]]/Merge2[[#This Row],[Количество складов]]</f>
        <v>98508.583333333328</v>
      </c>
    </row>
    <row r="457" spans="1:12" x14ac:dyDescent="0.3">
      <c r="A457" s="16">
        <v>43979</v>
      </c>
      <c r="B457" t="s">
        <v>23</v>
      </c>
      <c r="C457">
        <v>15678</v>
      </c>
      <c r="D457">
        <v>1387443</v>
      </c>
      <c r="E457">
        <v>1121336.507</v>
      </c>
      <c r="F457">
        <v>101620.2923076923</v>
      </c>
      <c r="G457">
        <v>18</v>
      </c>
      <c r="H457">
        <v>1020</v>
      </c>
      <c r="I457">
        <v>911</v>
      </c>
      <c r="J457">
        <f>(Merge2[[#This Row],[Товарооборот, руб]]-Merge2[[#This Row],[Товарооборот в себестоимости]])/Merge2[[#This Row],[Товарооборот в себестоимости]]*100</f>
        <v>23.731189641897572</v>
      </c>
      <c r="K457">
        <f>(Merge2[[#This Row],[Товарооборот, руб]]-Merge2[[#This Row],[Потери, руб]])/Merge2[[#This Row],[Товарооборот, руб]]*100</f>
        <v>92.675714079231199</v>
      </c>
      <c r="L457">
        <f>Merge2[[#This Row],[Товарооборот, руб]]/Merge2[[#This Row],[Количество складов]]</f>
        <v>77080.166666666672</v>
      </c>
    </row>
    <row r="458" spans="1:12" x14ac:dyDescent="0.3">
      <c r="A458" s="16">
        <v>43983</v>
      </c>
      <c r="B458" t="s">
        <v>10</v>
      </c>
      <c r="C458">
        <v>31947</v>
      </c>
      <c r="D458">
        <v>2945035.5</v>
      </c>
      <c r="E458">
        <v>2320195.4450000003</v>
      </c>
      <c r="F458">
        <v>383761.6669230769</v>
      </c>
      <c r="G458">
        <v>21</v>
      </c>
      <c r="H458">
        <v>2025</v>
      </c>
      <c r="I458">
        <v>1849</v>
      </c>
      <c r="J458">
        <f>(Merge2[[#This Row],[Товарооборот, руб]]-Merge2[[#This Row],[Товарооборот в себестоимости]])/Merge2[[#This Row],[Товарооборот в себестоимости]]*100</f>
        <v>26.930492271524979</v>
      </c>
      <c r="K458">
        <f>(Merge2[[#This Row],[Товарооборот, руб]]-Merge2[[#This Row],[Потери, руб]])/Merge2[[#This Row],[Товарооборот, руб]]*100</f>
        <v>86.96920064552441</v>
      </c>
      <c r="L458">
        <f>Merge2[[#This Row],[Товарооборот, руб]]/Merge2[[#This Row],[Количество складов]]</f>
        <v>140239.78571428571</v>
      </c>
    </row>
    <row r="459" spans="1:12" x14ac:dyDescent="0.3">
      <c r="A459" s="16">
        <v>43982</v>
      </c>
      <c r="B459" t="s">
        <v>24</v>
      </c>
      <c r="C459">
        <v>10416</v>
      </c>
      <c r="D459">
        <v>866023.5</v>
      </c>
      <c r="E459">
        <v>744833.00199999998</v>
      </c>
      <c r="F459">
        <v>19998.63846153846</v>
      </c>
      <c r="G459">
        <v>7</v>
      </c>
      <c r="H459">
        <v>530</v>
      </c>
      <c r="I459">
        <v>447</v>
      </c>
      <c r="J459">
        <f>(Merge2[[#This Row],[Товарооборот, руб]]-Merge2[[#This Row],[Товарооборот в себестоимости]])/Merge2[[#This Row],[Товарооборот в себестоимости]]*100</f>
        <v>16.270828182234602</v>
      </c>
      <c r="K459">
        <f>(Merge2[[#This Row],[Товарооборот, руб]]-Merge2[[#This Row],[Потери, руб]])/Merge2[[#This Row],[Товарооборот, руб]]*100</f>
        <v>97.690751063736897</v>
      </c>
      <c r="L459">
        <f>Merge2[[#This Row],[Товарооборот, руб]]/Merge2[[#This Row],[Количество складов]]</f>
        <v>123717.64285714286</v>
      </c>
    </row>
    <row r="460" spans="1:12" x14ac:dyDescent="0.3">
      <c r="A460" s="16">
        <v>43980</v>
      </c>
      <c r="B460" t="s">
        <v>10</v>
      </c>
      <c r="C460">
        <v>35431.5</v>
      </c>
      <c r="D460">
        <v>3193167</v>
      </c>
      <c r="E460">
        <v>2545757.0549999997</v>
      </c>
      <c r="F460">
        <v>202281.06923076924</v>
      </c>
      <c r="G460">
        <v>20</v>
      </c>
      <c r="H460">
        <v>2111</v>
      </c>
      <c r="I460">
        <v>1917</v>
      </c>
      <c r="J460">
        <f>(Merge2[[#This Row],[Товарооборот, руб]]-Merge2[[#This Row],[Товарооборот в себестоимости]])/Merge2[[#This Row],[Товарооборот в себестоимости]]*100</f>
        <v>25.430939834908965</v>
      </c>
      <c r="K460">
        <f>(Merge2[[#This Row],[Товарооборот, руб]]-Merge2[[#This Row],[Потери, руб]])/Merge2[[#This Row],[Товарооборот, руб]]*100</f>
        <v>93.665189787105746</v>
      </c>
      <c r="L460">
        <f>Merge2[[#This Row],[Товарооборот, руб]]/Merge2[[#This Row],[Количество складов]]</f>
        <v>159658.35</v>
      </c>
    </row>
    <row r="461" spans="1:12" x14ac:dyDescent="0.3">
      <c r="A461" s="16">
        <v>43978</v>
      </c>
      <c r="B461" t="s">
        <v>11</v>
      </c>
      <c r="C461">
        <v>78544.5</v>
      </c>
      <c r="D461">
        <v>6701083.5</v>
      </c>
      <c r="E461">
        <v>5109499.6169999996</v>
      </c>
      <c r="F461">
        <v>76226.26923076922</v>
      </c>
      <c r="G461">
        <v>31</v>
      </c>
      <c r="H461">
        <v>5330</v>
      </c>
      <c r="I461">
        <v>4977</v>
      </c>
      <c r="J461">
        <f>(Merge2[[#This Row],[Товарооборот, руб]]-Merge2[[#This Row],[Товарооборот в себестоимости]])/Merge2[[#This Row],[Товарооборот в себестоимости]]*100</f>
        <v>31.149505867552751</v>
      </c>
      <c r="K461">
        <f>(Merge2[[#This Row],[Товарооборот, руб]]-Merge2[[#This Row],[Потери, руб]])/Merge2[[#This Row],[Товарооборот, руб]]*100</f>
        <v>98.862478445004172</v>
      </c>
      <c r="L461">
        <f>Merge2[[#This Row],[Товарооборот, руб]]/Merge2[[#This Row],[Количество складов]]</f>
        <v>216163.98387096773</v>
      </c>
    </row>
    <row r="462" spans="1:12" x14ac:dyDescent="0.3">
      <c r="A462" s="16">
        <v>43983</v>
      </c>
      <c r="B462" t="s">
        <v>11</v>
      </c>
      <c r="C462">
        <v>77269.5</v>
      </c>
      <c r="D462">
        <v>6829921.5</v>
      </c>
      <c r="E462">
        <v>5152925.182</v>
      </c>
      <c r="F462">
        <v>219200.11557692307</v>
      </c>
      <c r="G462">
        <v>31</v>
      </c>
      <c r="H462">
        <v>5468</v>
      </c>
      <c r="I462">
        <v>5081</v>
      </c>
      <c r="J462">
        <f>(Merge2[[#This Row],[Товарооборот, руб]]-Merge2[[#This Row],[Товарооборот в себестоимости]])/Merge2[[#This Row],[Товарооборот в себестоимости]]*100</f>
        <v>32.544550110256189</v>
      </c>
      <c r="K462">
        <f>(Merge2[[#This Row],[Товарооборот, руб]]-Merge2[[#This Row],[Потери, руб]])/Merge2[[#This Row],[Товарооборот, руб]]*100</f>
        <v>96.790590996149476</v>
      </c>
      <c r="L462">
        <f>Merge2[[#This Row],[Товарооборот, руб]]/Merge2[[#This Row],[Количество складов]]</f>
        <v>220320.04838709679</v>
      </c>
    </row>
    <row r="463" spans="1:12" x14ac:dyDescent="0.3">
      <c r="A463" s="16">
        <v>43982</v>
      </c>
      <c r="B463" t="s">
        <v>23</v>
      </c>
      <c r="C463">
        <v>16143</v>
      </c>
      <c r="D463">
        <v>1423410</v>
      </c>
      <c r="E463">
        <v>1183524.9380000001</v>
      </c>
      <c r="F463">
        <v>41938.950392307692</v>
      </c>
      <c r="G463">
        <v>18</v>
      </c>
      <c r="H463">
        <v>1029</v>
      </c>
      <c r="I463">
        <v>925</v>
      </c>
      <c r="J463">
        <f>(Merge2[[#This Row],[Товарооборот, руб]]-Merge2[[#This Row],[Товарооборот в себестоимости]])/Merge2[[#This Row],[Товарооборот в себестоимости]]*100</f>
        <v>20.268695174718822</v>
      </c>
      <c r="K463">
        <f>(Merge2[[#This Row],[Товарооборот, руб]]-Merge2[[#This Row],[Потери, руб]])/Merge2[[#This Row],[Товарооборот, руб]]*100</f>
        <v>97.05362823133828</v>
      </c>
      <c r="L463">
        <f>Merge2[[#This Row],[Товарооборот, руб]]/Merge2[[#This Row],[Количество складов]]</f>
        <v>79078.333333333328</v>
      </c>
    </row>
    <row r="464" spans="1:12" x14ac:dyDescent="0.3">
      <c r="A464" s="16">
        <v>43978</v>
      </c>
      <c r="B464" t="s">
        <v>12</v>
      </c>
      <c r="C464">
        <v>12490.5</v>
      </c>
      <c r="D464">
        <v>1054798.5</v>
      </c>
      <c r="E464">
        <v>878389.06499999994</v>
      </c>
      <c r="F464">
        <v>67454.765369230765</v>
      </c>
      <c r="G464">
        <v>10</v>
      </c>
      <c r="H464">
        <v>757</v>
      </c>
      <c r="I464">
        <v>660</v>
      </c>
      <c r="J464">
        <f>(Merge2[[#This Row],[Товарооборот, руб]]-Merge2[[#This Row],[Товарооборот в себестоимости]])/Merge2[[#This Row],[Товарооборот в себестоимости]]*100</f>
        <v>20.083291337421201</v>
      </c>
      <c r="K464">
        <f>(Merge2[[#This Row],[Товарооборот, руб]]-Merge2[[#This Row],[Потери, руб]])/Merge2[[#This Row],[Товарооборот, руб]]*100</f>
        <v>93.604961955365809</v>
      </c>
      <c r="L464">
        <f>Merge2[[#This Row],[Товарооборот, руб]]/Merge2[[#This Row],[Количество складов]]</f>
        <v>105479.85</v>
      </c>
    </row>
    <row r="465" spans="1:12" x14ac:dyDescent="0.3">
      <c r="A465" s="16">
        <v>43983</v>
      </c>
      <c r="B465" t="s">
        <v>12</v>
      </c>
      <c r="C465">
        <v>11416.5</v>
      </c>
      <c r="D465">
        <v>1007742</v>
      </c>
      <c r="E465">
        <v>815296.88</v>
      </c>
      <c r="F465">
        <v>145147.84546153847</v>
      </c>
      <c r="G465">
        <v>10</v>
      </c>
      <c r="H465">
        <v>719</v>
      </c>
      <c r="I465">
        <v>627</v>
      </c>
      <c r="J465">
        <f>(Merge2[[#This Row],[Товарооборот, руб]]-Merge2[[#This Row],[Товарооборот в себестоимости]])/Merge2[[#This Row],[Товарооборот в себестоимости]]*100</f>
        <v>23.604299822660916</v>
      </c>
      <c r="K465">
        <f>(Merge2[[#This Row],[Товарооборот, руб]]-Merge2[[#This Row],[Потери, руб]])/Merge2[[#This Row],[Товарооборот, руб]]*100</f>
        <v>85.596725604218292</v>
      </c>
      <c r="L465">
        <f>Merge2[[#This Row],[Товарооборот, руб]]/Merge2[[#This Row],[Количество складов]]</f>
        <v>100774.2</v>
      </c>
    </row>
    <row r="466" spans="1:12" x14ac:dyDescent="0.3">
      <c r="A466" s="16">
        <v>43978</v>
      </c>
      <c r="B466" t="s">
        <v>16</v>
      </c>
      <c r="C466">
        <v>69010.5</v>
      </c>
      <c r="D466">
        <v>5985894</v>
      </c>
      <c r="E466">
        <v>4624968.49</v>
      </c>
      <c r="F466">
        <v>168769.33384615384</v>
      </c>
      <c r="G466">
        <v>36</v>
      </c>
      <c r="H466">
        <v>4951</v>
      </c>
      <c r="I466">
        <v>4584</v>
      </c>
      <c r="J466">
        <f>(Merge2[[#This Row],[Товарооборот, руб]]-Merge2[[#This Row],[Товарооборот в себестоимости]])/Merge2[[#This Row],[Товарооборот в себестоимости]]*100</f>
        <v>29.425616908365136</v>
      </c>
      <c r="K466">
        <f>(Merge2[[#This Row],[Товарооборот, руб]]-Merge2[[#This Row],[Потери, руб]])/Merge2[[#This Row],[Товарооборот, руб]]*100</f>
        <v>97.180549240495168</v>
      </c>
      <c r="L466">
        <f>Merge2[[#This Row],[Товарооборот, руб]]/Merge2[[#This Row],[Количество складов]]</f>
        <v>166274.83333333334</v>
      </c>
    </row>
    <row r="467" spans="1:12" x14ac:dyDescent="0.3">
      <c r="A467" s="16">
        <v>43980</v>
      </c>
      <c r="B467" t="s">
        <v>11</v>
      </c>
      <c r="C467">
        <v>87552</v>
      </c>
      <c r="D467">
        <v>7387116</v>
      </c>
      <c r="E467">
        <v>5815890.3319999995</v>
      </c>
      <c r="F467">
        <v>161811.89230769229</v>
      </c>
      <c r="G467">
        <v>31</v>
      </c>
      <c r="H467">
        <v>5751</v>
      </c>
      <c r="I467">
        <v>5319</v>
      </c>
      <c r="J467">
        <f>(Merge2[[#This Row],[Товарооборот, руб]]-Merge2[[#This Row],[Товарооборот в себестоимости]])/Merge2[[#This Row],[Товарооборот в себестоимости]]*100</f>
        <v>27.016081430470834</v>
      </c>
      <c r="K467">
        <f>(Merge2[[#This Row],[Товарооборот, руб]]-Merge2[[#This Row],[Потери, руб]])/Merge2[[#This Row],[Товарооборот, руб]]*100</f>
        <v>97.809539036510429</v>
      </c>
      <c r="L467">
        <f>Merge2[[#This Row],[Товарооборот, руб]]/Merge2[[#This Row],[Количество складов]]</f>
        <v>238294.06451612903</v>
      </c>
    </row>
    <row r="468" spans="1:12" x14ac:dyDescent="0.3">
      <c r="A468" s="16">
        <v>43978</v>
      </c>
      <c r="B468" t="s">
        <v>17</v>
      </c>
      <c r="C468">
        <v>40420.5</v>
      </c>
      <c r="D468">
        <v>3780852</v>
      </c>
      <c r="E468">
        <v>2893288.4459999995</v>
      </c>
      <c r="F468">
        <v>291528.45785384614</v>
      </c>
      <c r="G468">
        <v>21</v>
      </c>
      <c r="H468">
        <v>2430</v>
      </c>
      <c r="I468">
        <v>2216</v>
      </c>
      <c r="J468">
        <f>(Merge2[[#This Row],[Товарооборот, руб]]-Merge2[[#This Row],[Товарооборот в себестоимости]])/Merge2[[#This Row],[Товарооборот в себестоимости]]*100</f>
        <v>30.676635619482255</v>
      </c>
      <c r="K468">
        <f>(Merge2[[#This Row],[Товарооборот, руб]]-Merge2[[#This Row],[Потери, руб]])/Merge2[[#This Row],[Товарооборот, руб]]*100</f>
        <v>92.289344892266442</v>
      </c>
      <c r="L468">
        <f>Merge2[[#This Row],[Товарооборот, руб]]/Merge2[[#This Row],[Количество складов]]</f>
        <v>180040.57142857142</v>
      </c>
    </row>
    <row r="469" spans="1:12" x14ac:dyDescent="0.3">
      <c r="A469" s="16">
        <v>43978</v>
      </c>
      <c r="B469" t="s">
        <v>20</v>
      </c>
      <c r="C469">
        <v>28050</v>
      </c>
      <c r="D469">
        <v>2458555.5</v>
      </c>
      <c r="E469">
        <v>1979227.4479999999</v>
      </c>
      <c r="F469">
        <v>122940.53466153846</v>
      </c>
      <c r="G469">
        <v>20</v>
      </c>
      <c r="H469">
        <v>1873</v>
      </c>
      <c r="I469">
        <v>1715</v>
      </c>
      <c r="J469">
        <f>(Merge2[[#This Row],[Товарооборот, руб]]-Merge2[[#This Row],[Товарооборот в себестоимости]])/Merge2[[#This Row],[Товарооборот в себестоимости]]*100</f>
        <v>24.217936775500913</v>
      </c>
      <c r="K469">
        <f>(Merge2[[#This Row],[Товарооборот, руб]]-Merge2[[#This Row],[Потери, руб]])/Merge2[[#This Row],[Товарооборот, руб]]*100</f>
        <v>94.9994810098231</v>
      </c>
      <c r="L469">
        <f>Merge2[[#This Row],[Товарооборот, руб]]/Merge2[[#This Row],[Количество складов]]</f>
        <v>122927.77499999999</v>
      </c>
    </row>
    <row r="470" spans="1:12" x14ac:dyDescent="0.3">
      <c r="A470" s="16">
        <v>43980</v>
      </c>
      <c r="B470" t="s">
        <v>12</v>
      </c>
      <c r="C470">
        <v>14823</v>
      </c>
      <c r="D470">
        <v>1273464</v>
      </c>
      <c r="E470">
        <v>1068326.9369999999</v>
      </c>
      <c r="F470">
        <v>76299.023384615386</v>
      </c>
      <c r="G470">
        <v>10</v>
      </c>
      <c r="H470">
        <v>873</v>
      </c>
      <c r="I470">
        <v>770</v>
      </c>
      <c r="J470">
        <f>(Merge2[[#This Row],[Товарооборот, руб]]-Merge2[[#This Row],[Товарооборот в себестоимости]])/Merge2[[#This Row],[Товарооборот в себестоимости]]*100</f>
        <v>19.201712125321059</v>
      </c>
      <c r="K470">
        <f>(Merge2[[#This Row],[Товарооборот, руб]]-Merge2[[#This Row],[Потери, руб]])/Merge2[[#This Row],[Товарооборот, руб]]*100</f>
        <v>94.008544930628958</v>
      </c>
      <c r="L470">
        <f>Merge2[[#This Row],[Товарооборот, руб]]/Merge2[[#This Row],[Количество складов]]</f>
        <v>127346.4</v>
      </c>
    </row>
    <row r="471" spans="1:12" x14ac:dyDescent="0.3">
      <c r="A471" s="16">
        <v>43978</v>
      </c>
      <c r="B471" t="s">
        <v>22</v>
      </c>
      <c r="C471">
        <v>203532</v>
      </c>
      <c r="D471">
        <v>20953324.5</v>
      </c>
      <c r="E471">
        <v>15301120.521000002</v>
      </c>
      <c r="F471">
        <v>356339.00384615385</v>
      </c>
      <c r="G471">
        <v>54</v>
      </c>
      <c r="H471">
        <v>13091</v>
      </c>
      <c r="I471">
        <v>12216</v>
      </c>
      <c r="J471">
        <f>(Merge2[[#This Row],[Товарооборот, руб]]-Merge2[[#This Row],[Товарооборот в себестоимости]])/Merge2[[#This Row],[Товарооборот в себестоимости]]*100</f>
        <v>36.939804318531046</v>
      </c>
      <c r="K471">
        <f>(Merge2[[#This Row],[Товарооборот, руб]]-Merge2[[#This Row],[Потери, руб]])/Merge2[[#This Row],[Товарооборот, руб]]*100</f>
        <v>98.299367702503943</v>
      </c>
      <c r="L471">
        <f>Merge2[[#This Row],[Товарооборот, руб]]/Merge2[[#This Row],[Количество складов]]</f>
        <v>388024.52777777775</v>
      </c>
    </row>
    <row r="472" spans="1:12" x14ac:dyDescent="0.3">
      <c r="A472" s="16">
        <v>43978</v>
      </c>
      <c r="B472" t="s">
        <v>13</v>
      </c>
      <c r="C472">
        <v>31257</v>
      </c>
      <c r="D472">
        <v>2924133</v>
      </c>
      <c r="E472">
        <v>2311405.017</v>
      </c>
      <c r="F472">
        <v>148582.33846153846</v>
      </c>
      <c r="G472">
        <v>20</v>
      </c>
      <c r="H472">
        <v>2079</v>
      </c>
      <c r="I472">
        <v>1856</v>
      </c>
      <c r="J472">
        <f>(Merge2[[#This Row],[Товарооборот, руб]]-Merge2[[#This Row],[Товарооборот в себестоимости]])/Merge2[[#This Row],[Товарооборот в себестоимости]]*100</f>
        <v>26.50889733705203</v>
      </c>
      <c r="K472">
        <f>(Merge2[[#This Row],[Товарооборот, руб]]-Merge2[[#This Row],[Потери, руб]])/Merge2[[#This Row],[Товарооборот, руб]]*100</f>
        <v>94.918755800042661</v>
      </c>
      <c r="L472">
        <f>Merge2[[#This Row],[Товарооборот, руб]]/Merge2[[#This Row],[Количество складов]]</f>
        <v>146206.65</v>
      </c>
    </row>
    <row r="473" spans="1:12" x14ac:dyDescent="0.3">
      <c r="A473" s="16">
        <v>43978</v>
      </c>
      <c r="B473" t="s">
        <v>21</v>
      </c>
      <c r="C473">
        <v>215592</v>
      </c>
      <c r="D473">
        <v>22342300.5</v>
      </c>
      <c r="E473">
        <v>16240834.603999998</v>
      </c>
      <c r="F473">
        <v>285591.72307692305</v>
      </c>
      <c r="G473">
        <v>59</v>
      </c>
      <c r="H473">
        <v>13942</v>
      </c>
      <c r="I473">
        <v>12986</v>
      </c>
      <c r="J473">
        <f>(Merge2[[#This Row],[Товарооборот, руб]]-Merge2[[#This Row],[Товарооборот в себестоимости]])/Merge2[[#This Row],[Товарооборот в себестоимости]]*100</f>
        <v>37.568672083497823</v>
      </c>
      <c r="K473">
        <f>(Merge2[[#This Row],[Товарооборот, руб]]-Merge2[[#This Row],[Потери, руб]])/Merge2[[#This Row],[Товарооборот, руб]]*100</f>
        <v>98.721744329430521</v>
      </c>
      <c r="L473">
        <f>Merge2[[#This Row],[Товарооборот, руб]]/Merge2[[#This Row],[Количество складов]]</f>
        <v>378683.05932203389</v>
      </c>
    </row>
    <row r="474" spans="1:12" x14ac:dyDescent="0.3">
      <c r="A474" s="16">
        <v>43983</v>
      </c>
      <c r="B474" t="s">
        <v>13</v>
      </c>
      <c r="C474">
        <v>32170.5</v>
      </c>
      <c r="D474">
        <v>3013512</v>
      </c>
      <c r="E474">
        <v>2355616.679</v>
      </c>
      <c r="F474">
        <v>219429.2774153846</v>
      </c>
      <c r="G474">
        <v>20</v>
      </c>
      <c r="H474">
        <v>2136</v>
      </c>
      <c r="I474">
        <v>1899</v>
      </c>
      <c r="J474">
        <f>(Merge2[[#This Row],[Товарооборот, руб]]-Merge2[[#This Row],[Товарооборот в себестоимости]])/Merge2[[#This Row],[Товарооборот в себестоимости]]*100</f>
        <v>27.928793630349396</v>
      </c>
      <c r="K474">
        <f>(Merge2[[#This Row],[Товарооборот, руб]]-Merge2[[#This Row],[Потери, руб]])/Merge2[[#This Row],[Товарооборот, руб]]*100</f>
        <v>92.718486688774277</v>
      </c>
      <c r="L474">
        <f>Merge2[[#This Row],[Товарооборот, руб]]/Merge2[[#This Row],[Количество складов]]</f>
        <v>150675.6</v>
      </c>
    </row>
    <row r="475" spans="1:12" x14ac:dyDescent="0.3">
      <c r="A475" s="16">
        <v>43978</v>
      </c>
      <c r="B475" t="s">
        <v>23</v>
      </c>
      <c r="C475">
        <v>15276</v>
      </c>
      <c r="D475">
        <v>1350199.5</v>
      </c>
      <c r="E475">
        <v>1100106.21</v>
      </c>
      <c r="F475">
        <v>107692.85196923077</v>
      </c>
      <c r="G475">
        <v>18</v>
      </c>
      <c r="H475">
        <v>962</v>
      </c>
      <c r="I475">
        <v>859</v>
      </c>
      <c r="J475">
        <f>(Merge2[[#This Row],[Товарооборот, руб]]-Merge2[[#This Row],[Товарооборот в себестоимости]])/Merge2[[#This Row],[Товарооборот в себестоимости]]*100</f>
        <v>22.733558607945685</v>
      </c>
      <c r="K475">
        <f>(Merge2[[#This Row],[Товарооборот, руб]]-Merge2[[#This Row],[Потери, руб]])/Merge2[[#This Row],[Товарооборот, руб]]*100</f>
        <v>92.023930391825004</v>
      </c>
      <c r="L475">
        <f>Merge2[[#This Row],[Товарооборот, руб]]/Merge2[[#This Row],[Количество складов]]</f>
        <v>75011.083333333328</v>
      </c>
    </row>
    <row r="476" spans="1:12" x14ac:dyDescent="0.3">
      <c r="A476" s="16">
        <v>43978</v>
      </c>
      <c r="B476" t="s">
        <v>18</v>
      </c>
      <c r="C476">
        <v>18069</v>
      </c>
      <c r="D476">
        <v>1603084.5</v>
      </c>
      <c r="E476">
        <v>1312709.0090000001</v>
      </c>
      <c r="F476">
        <v>241760.20769230771</v>
      </c>
      <c r="G476">
        <v>17</v>
      </c>
      <c r="H476">
        <v>1203</v>
      </c>
      <c r="I476">
        <v>1077</v>
      </c>
      <c r="J476">
        <f>(Merge2[[#This Row],[Товарооборот, руб]]-Merge2[[#This Row],[Товарооборот в себестоимости]])/Merge2[[#This Row],[Товарооборот в себестоимости]]*100</f>
        <v>22.120324383330249</v>
      </c>
      <c r="K476">
        <f>(Merge2[[#This Row],[Товарооборот, руб]]-Merge2[[#This Row],[Потери, руб]])/Merge2[[#This Row],[Товарооборот, руб]]*100</f>
        <v>84.919060243405283</v>
      </c>
      <c r="L476">
        <f>Merge2[[#This Row],[Товарооборот, руб]]/Merge2[[#This Row],[Количество складов]]</f>
        <v>94299.088235294112</v>
      </c>
    </row>
    <row r="477" spans="1:12" x14ac:dyDescent="0.3">
      <c r="A477" s="16">
        <v>43978</v>
      </c>
      <c r="B477" t="s">
        <v>19</v>
      </c>
      <c r="C477">
        <v>13203</v>
      </c>
      <c r="D477">
        <v>1211457</v>
      </c>
      <c r="E477">
        <v>964554.21099999989</v>
      </c>
      <c r="F477">
        <v>156117.80846153846</v>
      </c>
      <c r="G477">
        <v>15</v>
      </c>
      <c r="H477">
        <v>809</v>
      </c>
      <c r="I477">
        <v>702</v>
      </c>
      <c r="J477">
        <f>(Merge2[[#This Row],[Товарооборот, руб]]-Merge2[[#This Row],[Товарооборот в себестоимости]])/Merge2[[#This Row],[Товарооборот в себестоимости]]*100</f>
        <v>25.597606250044159</v>
      </c>
      <c r="K477">
        <f>(Merge2[[#This Row],[Товарооборот, руб]]-Merge2[[#This Row],[Потери, руб]])/Merge2[[#This Row],[Товарооборот, руб]]*100</f>
        <v>87.113219168196764</v>
      </c>
      <c r="L477">
        <f>Merge2[[#This Row],[Товарооборот, руб]]/Merge2[[#This Row],[Количество складов]]</f>
        <v>80763.8</v>
      </c>
    </row>
    <row r="478" spans="1:12" x14ac:dyDescent="0.3">
      <c r="A478" s="16">
        <v>43978</v>
      </c>
      <c r="B478" t="s">
        <v>15</v>
      </c>
      <c r="C478">
        <v>370012.5</v>
      </c>
      <c r="D478">
        <v>39034861.5</v>
      </c>
      <c r="E478">
        <v>28040467.216000002</v>
      </c>
      <c r="F478">
        <v>681486.56664615381</v>
      </c>
      <c r="G478">
        <v>124</v>
      </c>
      <c r="H478">
        <v>21384</v>
      </c>
      <c r="I478">
        <v>19897</v>
      </c>
      <c r="J478">
        <f>(Merge2[[#This Row],[Товарооборот, руб]]-Merge2[[#This Row],[Товарооборот в себестоимости]])/Merge2[[#This Row],[Товарооборот в себестоимости]]*100</f>
        <v>39.209026723087383</v>
      </c>
      <c r="K478">
        <f>(Merge2[[#This Row],[Товарооборот, руб]]-Merge2[[#This Row],[Потери, руб]])/Merge2[[#This Row],[Товарооборот, руб]]*100</f>
        <v>98.254159127358108</v>
      </c>
      <c r="L478">
        <f>Merge2[[#This Row],[Товарооборот, руб]]/Merge2[[#This Row],[Количество складов]]</f>
        <v>314797.2701612903</v>
      </c>
    </row>
    <row r="479" spans="1:12" x14ac:dyDescent="0.3">
      <c r="A479" s="16">
        <v>43978</v>
      </c>
      <c r="B479" t="s">
        <v>14</v>
      </c>
      <c r="C479">
        <v>286558.5</v>
      </c>
      <c r="D479">
        <v>29256993</v>
      </c>
      <c r="E479">
        <v>21169527.457000002</v>
      </c>
      <c r="F479">
        <v>646741.28130000003</v>
      </c>
      <c r="G479">
        <v>129</v>
      </c>
      <c r="H479">
        <v>17115</v>
      </c>
      <c r="I479">
        <v>15962</v>
      </c>
      <c r="J479">
        <f>(Merge2[[#This Row],[Товарооборот, руб]]-Merge2[[#This Row],[Товарооборот в себестоимости]])/Merge2[[#This Row],[Товарооборот в себестоимости]]*100</f>
        <v>38.203335239425776</v>
      </c>
      <c r="K479">
        <f>(Merge2[[#This Row],[Товарооборот, руб]]-Merge2[[#This Row],[Потери, руб]])/Merge2[[#This Row],[Товарооборот, руб]]*100</f>
        <v>97.789447188574712</v>
      </c>
      <c r="L479">
        <f>Merge2[[#This Row],[Товарооборот, руб]]/Merge2[[#This Row],[Количество складов]]</f>
        <v>226798.39534883722</v>
      </c>
    </row>
    <row r="480" spans="1:12" x14ac:dyDescent="0.3">
      <c r="A480" s="16">
        <v>43980</v>
      </c>
      <c r="B480" t="s">
        <v>13</v>
      </c>
      <c r="C480">
        <v>35346</v>
      </c>
      <c r="D480">
        <v>3258054</v>
      </c>
      <c r="E480">
        <v>2595610.66</v>
      </c>
      <c r="F480">
        <v>195198.78461538462</v>
      </c>
      <c r="G480">
        <v>20</v>
      </c>
      <c r="H480">
        <v>2249</v>
      </c>
      <c r="I480">
        <v>2000</v>
      </c>
      <c r="J480">
        <f>(Merge2[[#This Row],[Товарооборот, руб]]-Merge2[[#This Row],[Товарооборот в себестоимости]])/Merge2[[#This Row],[Товарооборот в себестоимости]]*100</f>
        <v>25.521675889557326</v>
      </c>
      <c r="K480">
        <f>(Merge2[[#This Row],[Товарооборот, руб]]-Merge2[[#This Row],[Потери, руб]])/Merge2[[#This Row],[Товарооборот, руб]]*100</f>
        <v>94.008730837015449</v>
      </c>
      <c r="L480">
        <f>Merge2[[#This Row],[Товарооборот, руб]]/Merge2[[#This Row],[Количество складов]]</f>
        <v>162902.70000000001</v>
      </c>
    </row>
    <row r="481" spans="1:12" x14ac:dyDescent="0.3">
      <c r="A481" s="16">
        <v>43978</v>
      </c>
      <c r="B481" t="s">
        <v>24</v>
      </c>
      <c r="C481">
        <v>8362.5</v>
      </c>
      <c r="D481">
        <v>687684</v>
      </c>
      <c r="E481">
        <v>597300.38899999997</v>
      </c>
      <c r="F481">
        <v>48380.499253846152</v>
      </c>
      <c r="G481">
        <v>7</v>
      </c>
      <c r="H481">
        <v>409</v>
      </c>
      <c r="I481">
        <v>329</v>
      </c>
      <c r="J481">
        <f>(Merge2[[#This Row],[Товарооборот, руб]]-Merge2[[#This Row],[Товарооборот в себестоимости]])/Merge2[[#This Row],[Товарооборот в себестоимости]]*100</f>
        <v>15.132019443570133</v>
      </c>
      <c r="K481">
        <f>(Merge2[[#This Row],[Товарооборот, руб]]-Merge2[[#This Row],[Потери, руб]])/Merge2[[#This Row],[Товарооборот, руб]]*100</f>
        <v>92.964719369093046</v>
      </c>
      <c r="L481">
        <f>Merge2[[#This Row],[Товарооборот, руб]]/Merge2[[#This Row],[Количество складов]]</f>
        <v>98240.571428571435</v>
      </c>
    </row>
    <row r="482" spans="1:12" x14ac:dyDescent="0.3">
      <c r="A482" s="16">
        <v>43983</v>
      </c>
      <c r="B482" t="s">
        <v>14</v>
      </c>
      <c r="C482">
        <v>272926.5</v>
      </c>
      <c r="D482">
        <v>27770092.5</v>
      </c>
      <c r="E482">
        <v>20952913.508000001</v>
      </c>
      <c r="F482">
        <v>872904.40428461542</v>
      </c>
      <c r="G482">
        <v>128</v>
      </c>
      <c r="H482">
        <v>16285</v>
      </c>
      <c r="I482">
        <v>15130</v>
      </c>
      <c r="J482">
        <f>(Merge2[[#This Row],[Товарооборот, руб]]-Merge2[[#This Row],[Товарооборот в себестоимости]])/Merge2[[#This Row],[Товарооборот в себестоимости]]*100</f>
        <v>32.535709124161379</v>
      </c>
      <c r="K482">
        <f>(Merge2[[#This Row],[Товарооборот, руб]]-Merge2[[#This Row],[Потери, руб]])/Merge2[[#This Row],[Товарооборот, руб]]*100</f>
        <v>96.856674480703958</v>
      </c>
      <c r="L482">
        <f>Merge2[[#This Row],[Товарооборот, руб]]/Merge2[[#This Row],[Количество складов]]</f>
        <v>216953.84765625</v>
      </c>
    </row>
    <row r="483" spans="1:12" x14ac:dyDescent="0.3">
      <c r="A483" s="16">
        <v>43983</v>
      </c>
      <c r="B483" t="s">
        <v>15</v>
      </c>
      <c r="C483">
        <v>349699.5</v>
      </c>
      <c r="D483">
        <v>37257840.18135</v>
      </c>
      <c r="E483">
        <v>27640203.134</v>
      </c>
      <c r="F483">
        <v>744856.58547692304</v>
      </c>
      <c r="G483">
        <v>123</v>
      </c>
      <c r="H483">
        <v>20325</v>
      </c>
      <c r="I483">
        <v>18935</v>
      </c>
      <c r="J483">
        <f>(Merge2[[#This Row],[Товарооборот, руб]]-Merge2[[#This Row],[Товарооборот в себестоимости]])/Merge2[[#This Row],[Товарооборот в себестоимости]]*100</f>
        <v>34.795826212722076</v>
      </c>
      <c r="K483">
        <f>(Merge2[[#This Row],[Товарооборот, руб]]-Merge2[[#This Row],[Потери, руб]])/Merge2[[#This Row],[Товарооборот, руб]]*100</f>
        <v>98.000805785167955</v>
      </c>
      <c r="L483">
        <f>Merge2[[#This Row],[Товарооборот, руб]]/Merge2[[#This Row],[Количество складов]]</f>
        <v>302909.26976707316</v>
      </c>
    </row>
    <row r="484" spans="1:12" x14ac:dyDescent="0.3">
      <c r="A484" s="16">
        <v>43980</v>
      </c>
      <c r="B484" t="s">
        <v>14</v>
      </c>
      <c r="C484">
        <v>422965.5</v>
      </c>
      <c r="D484">
        <v>41767140.105000004</v>
      </c>
      <c r="E484">
        <v>32361318.846999999</v>
      </c>
      <c r="F484">
        <v>525087.91538461542</v>
      </c>
      <c r="G484">
        <v>129</v>
      </c>
      <c r="H484">
        <v>22403</v>
      </c>
      <c r="I484">
        <v>20676</v>
      </c>
      <c r="J484">
        <f>(Merge2[[#This Row],[Товарооборот, руб]]-Merge2[[#This Row],[Товарооборот в себестоимости]])/Merge2[[#This Row],[Товарооборот в себестоимости]]*100</f>
        <v>29.065012159947727</v>
      </c>
      <c r="K484">
        <f>(Merge2[[#This Row],[Товарооборот, руб]]-Merge2[[#This Row],[Потери, руб]])/Merge2[[#This Row],[Товарооборот, руб]]*100</f>
        <v>98.742820518559398</v>
      </c>
      <c r="L484">
        <f>Merge2[[#This Row],[Товарооборот, руб]]/Merge2[[#This Row],[Количество складов]]</f>
        <v>323776.27988372097</v>
      </c>
    </row>
    <row r="485" spans="1:12" x14ac:dyDescent="0.3">
      <c r="A485" s="16">
        <v>43983</v>
      </c>
      <c r="B485" t="s">
        <v>16</v>
      </c>
      <c r="C485">
        <v>64740</v>
      </c>
      <c r="D485">
        <v>5800290</v>
      </c>
      <c r="E485">
        <v>4332158.4330000002</v>
      </c>
      <c r="F485">
        <v>205428.24997692305</v>
      </c>
      <c r="G485">
        <v>37</v>
      </c>
      <c r="H485">
        <v>4722</v>
      </c>
      <c r="I485">
        <v>4352</v>
      </c>
      <c r="J485">
        <f>(Merge2[[#This Row],[Товарооборот, руб]]-Merge2[[#This Row],[Товарооборот в себестоимости]])/Merge2[[#This Row],[Товарооборот в себестоимости]]*100</f>
        <v>33.889147631734353</v>
      </c>
      <c r="K485">
        <f>(Merge2[[#This Row],[Товарооборот, руб]]-Merge2[[#This Row],[Потери, руб]])/Merge2[[#This Row],[Товарооборот, руб]]*100</f>
        <v>96.458310705552265</v>
      </c>
      <c r="L485">
        <f>Merge2[[#This Row],[Товарооборот, руб]]/Merge2[[#This Row],[Количество складов]]</f>
        <v>156764.59459459459</v>
      </c>
    </row>
    <row r="486" spans="1:12" x14ac:dyDescent="0.3">
      <c r="A486" s="16">
        <v>43980</v>
      </c>
      <c r="B486" t="s">
        <v>16</v>
      </c>
      <c r="C486">
        <v>84433.5</v>
      </c>
      <c r="D486">
        <v>7228395</v>
      </c>
      <c r="E486">
        <v>5795765.9359999998</v>
      </c>
      <c r="F486">
        <v>264121.66047692305</v>
      </c>
      <c r="G486">
        <v>37</v>
      </c>
      <c r="H486">
        <v>5672</v>
      </c>
      <c r="I486">
        <v>5198</v>
      </c>
      <c r="J486">
        <f>(Merge2[[#This Row],[Товарооборот, руб]]-Merge2[[#This Row],[Товарооборот в себестоимости]])/Merge2[[#This Row],[Товарооборот в себестоимости]]*100</f>
        <v>24.718545914722398</v>
      </c>
      <c r="K486">
        <f>(Merge2[[#This Row],[Товарооборот, руб]]-Merge2[[#This Row],[Потери, руб]])/Merge2[[#This Row],[Товарооборот, руб]]*100</f>
        <v>96.346053854598111</v>
      </c>
      <c r="L486">
        <f>Merge2[[#This Row],[Товарооборот, руб]]/Merge2[[#This Row],[Количество складов]]</f>
        <v>195362.02702702704</v>
      </c>
    </row>
    <row r="487" spans="1:12" x14ac:dyDescent="0.3">
      <c r="A487" s="16">
        <v>43980</v>
      </c>
      <c r="B487" t="s">
        <v>15</v>
      </c>
      <c r="C487">
        <v>524481</v>
      </c>
      <c r="D487">
        <v>54172029</v>
      </c>
      <c r="E487">
        <v>41382275.210999995</v>
      </c>
      <c r="F487">
        <v>512623.0388076923</v>
      </c>
      <c r="G487">
        <v>124</v>
      </c>
      <c r="H487">
        <v>25828</v>
      </c>
      <c r="I487">
        <v>23974</v>
      </c>
      <c r="J487">
        <f>(Merge2[[#This Row],[Товарооборот, руб]]-Merge2[[#This Row],[Товарооборот в себестоимости]])/Merge2[[#This Row],[Товарооборот в себестоимости]]*100</f>
        <v>30.906357187437354</v>
      </c>
      <c r="K487">
        <f>(Merge2[[#This Row],[Товарооборот, руб]]-Merge2[[#This Row],[Потери, руб]])/Merge2[[#This Row],[Товарооборот, руб]]*100</f>
        <v>99.053712684810662</v>
      </c>
      <c r="L487">
        <f>Merge2[[#This Row],[Товарооборот, руб]]/Merge2[[#This Row],[Количество складов]]</f>
        <v>436871.20161290321</v>
      </c>
    </row>
    <row r="488" spans="1:12" x14ac:dyDescent="0.3">
      <c r="A488" s="16">
        <v>43980</v>
      </c>
      <c r="B488" t="s">
        <v>17</v>
      </c>
      <c r="C488">
        <v>44569.5</v>
      </c>
      <c r="D488">
        <v>4108596</v>
      </c>
      <c r="E488">
        <v>3229427.0830000001</v>
      </c>
      <c r="F488">
        <v>121448.35925384614</v>
      </c>
      <c r="G488">
        <v>22</v>
      </c>
      <c r="H488">
        <v>2597</v>
      </c>
      <c r="I488">
        <v>2379</v>
      </c>
      <c r="J488">
        <f>(Merge2[[#This Row],[Товарооборот, руб]]-Merge2[[#This Row],[Товарооборот в себестоимости]])/Merge2[[#This Row],[Товарооборот в себестоимости]]*100</f>
        <v>27.223680684045341</v>
      </c>
      <c r="K488">
        <f>(Merge2[[#This Row],[Товарооборот, руб]]-Merge2[[#This Row],[Потери, руб]])/Merge2[[#This Row],[Товарооборот, руб]]*100</f>
        <v>97.044042313874471</v>
      </c>
      <c r="L488">
        <f>Merge2[[#This Row],[Товарооборот, руб]]/Merge2[[#This Row],[Количество складов]]</f>
        <v>186754.36363636365</v>
      </c>
    </row>
    <row r="489" spans="1:12" x14ac:dyDescent="0.3">
      <c r="A489" s="16">
        <v>43980</v>
      </c>
      <c r="B489" t="s">
        <v>20</v>
      </c>
      <c r="C489">
        <v>32782.5</v>
      </c>
      <c r="D489">
        <v>2854741.5</v>
      </c>
      <c r="E489">
        <v>2293738.9569999999</v>
      </c>
      <c r="F489">
        <v>58400.799200000001</v>
      </c>
      <c r="G489">
        <v>20</v>
      </c>
      <c r="H489">
        <v>2064</v>
      </c>
      <c r="I489">
        <v>1896</v>
      </c>
      <c r="J489">
        <f>(Merge2[[#This Row],[Товарооборот, руб]]-Merge2[[#This Row],[Товарооборот в себестоимости]])/Merge2[[#This Row],[Товарооборот в себестоимости]]*100</f>
        <v>24.457994284307745</v>
      </c>
      <c r="K489">
        <f>(Merge2[[#This Row],[Товарооборот, руб]]-Merge2[[#This Row],[Потери, руб]])/Merge2[[#This Row],[Товарооборот, руб]]*100</f>
        <v>97.954252628477917</v>
      </c>
      <c r="L489">
        <f>Merge2[[#This Row],[Товарооборот, руб]]/Merge2[[#This Row],[Количество складов]]</f>
        <v>142737.07500000001</v>
      </c>
    </row>
    <row r="490" spans="1:12" x14ac:dyDescent="0.3">
      <c r="A490" s="16">
        <v>43980</v>
      </c>
      <c r="B490" t="s">
        <v>22</v>
      </c>
      <c r="C490">
        <v>226476</v>
      </c>
      <c r="D490">
        <v>22416151.5</v>
      </c>
      <c r="E490">
        <v>17175270.221000001</v>
      </c>
      <c r="F490">
        <v>306548.18846153846</v>
      </c>
      <c r="G490">
        <v>54</v>
      </c>
      <c r="H490">
        <v>14031</v>
      </c>
      <c r="I490">
        <v>12943</v>
      </c>
      <c r="J490">
        <f>(Merge2[[#This Row],[Товарооборот, руб]]-Merge2[[#This Row],[Товарооборот в себестоимости]])/Merge2[[#This Row],[Товарооборот в себестоимости]]*100</f>
        <v>30.514112509228735</v>
      </c>
      <c r="K490">
        <f>(Merge2[[#This Row],[Товарооборот, руб]]-Merge2[[#This Row],[Потери, руб]])/Merge2[[#This Row],[Товарооборот, руб]]*100</f>
        <v>98.632467359700271</v>
      </c>
      <c r="L490">
        <f>Merge2[[#This Row],[Товарооборот, руб]]/Merge2[[#This Row],[Количество складов]]</f>
        <v>415113.91666666669</v>
      </c>
    </row>
    <row r="491" spans="1:12" x14ac:dyDescent="0.3">
      <c r="A491" s="16">
        <v>43980</v>
      </c>
      <c r="B491" t="s">
        <v>21</v>
      </c>
      <c r="C491">
        <v>232102.5</v>
      </c>
      <c r="D491">
        <v>23120443.5</v>
      </c>
      <c r="E491">
        <v>17632080.519000001</v>
      </c>
      <c r="F491">
        <v>331721.66923076921</v>
      </c>
      <c r="G491">
        <v>59</v>
      </c>
      <c r="H491">
        <v>14507</v>
      </c>
      <c r="I491">
        <v>13386</v>
      </c>
      <c r="J491">
        <f>(Merge2[[#This Row],[Товарооборот, руб]]-Merge2[[#This Row],[Товарооборот в себестоимости]])/Merge2[[#This Row],[Товарооборот в себестоимости]]*100</f>
        <v>31.127143362837078</v>
      </c>
      <c r="K491">
        <f>(Merge2[[#This Row],[Товарооборот, руб]]-Merge2[[#This Row],[Потери, руб]])/Merge2[[#This Row],[Товарооборот, руб]]*100</f>
        <v>98.56524521585942</v>
      </c>
      <c r="L491">
        <f>Merge2[[#This Row],[Товарооборот, руб]]/Merge2[[#This Row],[Количество складов]]</f>
        <v>391871.92372881353</v>
      </c>
    </row>
    <row r="492" spans="1:12" x14ac:dyDescent="0.3">
      <c r="A492" s="16">
        <v>43983</v>
      </c>
      <c r="B492" t="s">
        <v>17</v>
      </c>
      <c r="C492">
        <v>40528.5</v>
      </c>
      <c r="D492">
        <v>3865251</v>
      </c>
      <c r="E492">
        <v>2972895.4169999999</v>
      </c>
      <c r="F492">
        <v>336001.08039230772</v>
      </c>
      <c r="G492">
        <v>23</v>
      </c>
      <c r="H492">
        <v>2531</v>
      </c>
      <c r="I492">
        <v>2296</v>
      </c>
      <c r="J492">
        <f>(Merge2[[#This Row],[Товарооборот, руб]]-Merge2[[#This Row],[Товарооборот в себестоимости]])/Merge2[[#This Row],[Товарооборот в себестоимости]]*100</f>
        <v>30.016379920303134</v>
      </c>
      <c r="K492">
        <f>(Merge2[[#This Row],[Товарооборот, руб]]-Merge2[[#This Row],[Потери, руб]])/Merge2[[#This Row],[Товарооборот, руб]]*100</f>
        <v>91.30713424840178</v>
      </c>
      <c r="L492">
        <f>Merge2[[#This Row],[Товарооборот, руб]]/Merge2[[#This Row],[Количество складов]]</f>
        <v>168054.39130434784</v>
      </c>
    </row>
    <row r="493" spans="1:12" x14ac:dyDescent="0.3">
      <c r="A493" s="16">
        <v>43980</v>
      </c>
      <c r="B493" t="s">
        <v>23</v>
      </c>
      <c r="C493">
        <v>16878</v>
      </c>
      <c r="D493">
        <v>1438255.5</v>
      </c>
      <c r="E493">
        <v>1180692.7039999999</v>
      </c>
      <c r="F493">
        <v>102040.10621538461</v>
      </c>
      <c r="G493">
        <v>18</v>
      </c>
      <c r="H493">
        <v>1014</v>
      </c>
      <c r="I493">
        <v>893</v>
      </c>
      <c r="J493">
        <f>(Merge2[[#This Row],[Товарооборот, руб]]-Merge2[[#This Row],[Товарооборот в себестоимости]])/Merge2[[#This Row],[Товарооборот в себестоимости]]*100</f>
        <v>21.81454963915828</v>
      </c>
      <c r="K493">
        <f>(Merge2[[#This Row],[Товарооборот, руб]]-Merge2[[#This Row],[Потери, руб]])/Merge2[[#This Row],[Товарооборот, руб]]*100</f>
        <v>92.905286563104781</v>
      </c>
      <c r="L493">
        <f>Merge2[[#This Row],[Товарооборот, руб]]/Merge2[[#This Row],[Количество складов]]</f>
        <v>79903.083333333328</v>
      </c>
    </row>
    <row r="494" spans="1:12" x14ac:dyDescent="0.3">
      <c r="A494" s="16">
        <v>43980</v>
      </c>
      <c r="B494" t="s">
        <v>18</v>
      </c>
      <c r="C494">
        <v>19647</v>
      </c>
      <c r="D494">
        <v>1764669</v>
      </c>
      <c r="E494">
        <v>1409485.402</v>
      </c>
      <c r="F494">
        <v>182377.32307692306</v>
      </c>
      <c r="G494">
        <v>17</v>
      </c>
      <c r="H494">
        <v>1296</v>
      </c>
      <c r="I494">
        <v>1153</v>
      </c>
      <c r="J494">
        <f>(Merge2[[#This Row],[Товарооборот, руб]]-Merge2[[#This Row],[Товарооборот в себестоимости]])/Merge2[[#This Row],[Товарооборот в себестоимости]]*100</f>
        <v>25.199522995840152</v>
      </c>
      <c r="K494">
        <f>(Merge2[[#This Row],[Товарооборот, руб]]-Merge2[[#This Row],[Потери, руб]])/Merge2[[#This Row],[Товарооборот, руб]]*100</f>
        <v>89.665069025583648</v>
      </c>
      <c r="L494">
        <f>Merge2[[#This Row],[Товарооборот, руб]]/Merge2[[#This Row],[Количество складов]]</f>
        <v>103804.05882352941</v>
      </c>
    </row>
    <row r="495" spans="1:12" x14ac:dyDescent="0.3">
      <c r="A495" s="16">
        <v>43980</v>
      </c>
      <c r="B495" t="s">
        <v>19</v>
      </c>
      <c r="C495">
        <v>17052</v>
      </c>
      <c r="D495">
        <v>1549020</v>
      </c>
      <c r="E495">
        <v>1246591.997</v>
      </c>
      <c r="F495">
        <v>104864.4846153846</v>
      </c>
      <c r="G495">
        <v>16</v>
      </c>
      <c r="H495">
        <v>981</v>
      </c>
      <c r="I495">
        <v>859</v>
      </c>
      <c r="J495">
        <f>(Merge2[[#This Row],[Товарооборот, руб]]-Merge2[[#This Row],[Товарооборот в себестоимости]])/Merge2[[#This Row],[Товарооборот в себестоимости]]*100</f>
        <v>24.2603838086408</v>
      </c>
      <c r="K495">
        <f>(Merge2[[#This Row],[Товарооборот, руб]]-Merge2[[#This Row],[Потери, руб]])/Merge2[[#This Row],[Товарооборот, руб]]*100</f>
        <v>93.23026916273615</v>
      </c>
      <c r="L495">
        <f>Merge2[[#This Row],[Товарооборот, руб]]/Merge2[[#This Row],[Количество складов]]</f>
        <v>96813.75</v>
      </c>
    </row>
    <row r="496" spans="1:12" x14ac:dyDescent="0.3">
      <c r="A496" s="16">
        <v>43980</v>
      </c>
      <c r="B496" t="s">
        <v>24</v>
      </c>
      <c r="C496">
        <v>9927</v>
      </c>
      <c r="D496">
        <v>850840.5</v>
      </c>
      <c r="E496">
        <v>733232.38899999997</v>
      </c>
      <c r="F496">
        <v>51066.353846153841</v>
      </c>
      <c r="G496">
        <v>7</v>
      </c>
      <c r="H496">
        <v>491</v>
      </c>
      <c r="I496">
        <v>411</v>
      </c>
      <c r="J496">
        <f>(Merge2[[#This Row],[Товарооборот, руб]]-Merge2[[#This Row],[Товарооборот в себестоимости]])/Merge2[[#This Row],[Товарооборот в себестоимости]]*100</f>
        <v>16.03967756530734</v>
      </c>
      <c r="K496">
        <f>(Merge2[[#This Row],[Товарооборот, руб]]-Merge2[[#This Row],[Потери, руб]])/Merge2[[#This Row],[Товарооборот, руб]]*100</f>
        <v>93.998128456960643</v>
      </c>
      <c r="L496">
        <f>Merge2[[#This Row],[Товарооборот, руб]]/Merge2[[#This Row],[Количество складов]]</f>
        <v>121548.64285714286</v>
      </c>
    </row>
    <row r="497" spans="1:12" x14ac:dyDescent="0.3">
      <c r="A497" s="16">
        <v>43983</v>
      </c>
      <c r="B497" t="s">
        <v>18</v>
      </c>
      <c r="C497">
        <v>16687.5</v>
      </c>
      <c r="D497">
        <v>1526608.5</v>
      </c>
      <c r="E497">
        <v>1202670.0489999999</v>
      </c>
      <c r="F497">
        <v>340349.53369230771</v>
      </c>
      <c r="G497">
        <v>17</v>
      </c>
      <c r="H497">
        <v>1185</v>
      </c>
      <c r="I497">
        <v>1042</v>
      </c>
      <c r="J497">
        <f>(Merge2[[#This Row],[Товарооборот, руб]]-Merge2[[#This Row],[Товарооборот в себестоимости]])/Merge2[[#This Row],[Товарооборот в себестоимости]]*100</f>
        <v>26.934939576266121</v>
      </c>
      <c r="K497">
        <f>(Merge2[[#This Row],[Товарооборот, руб]]-Merge2[[#This Row],[Потери, руб]])/Merge2[[#This Row],[Товарооборот, руб]]*100</f>
        <v>77.705512992210657</v>
      </c>
      <c r="L497">
        <f>Merge2[[#This Row],[Товарооборот, руб]]/Merge2[[#This Row],[Количество складов]]</f>
        <v>89800.5</v>
      </c>
    </row>
    <row r="498" spans="1:12" x14ac:dyDescent="0.3">
      <c r="A498" s="16">
        <v>43983</v>
      </c>
      <c r="B498" t="s">
        <v>19</v>
      </c>
      <c r="C498">
        <v>16476</v>
      </c>
      <c r="D498">
        <v>1565632.5</v>
      </c>
      <c r="E498">
        <v>1234060.9909999999</v>
      </c>
      <c r="F498">
        <v>194827.87672307692</v>
      </c>
      <c r="G498">
        <v>16</v>
      </c>
      <c r="H498">
        <v>1019</v>
      </c>
      <c r="I498">
        <v>895</v>
      </c>
      <c r="J498">
        <f>(Merge2[[#This Row],[Товарооборот, руб]]-Merge2[[#This Row],[Товарооборот в себестоимости]])/Merge2[[#This Row],[Товарооборот в себестоимости]]*100</f>
        <v>26.868324290140382</v>
      </c>
      <c r="K498">
        <f>(Merge2[[#This Row],[Товарооборот, руб]]-Merge2[[#This Row],[Потери, руб]])/Merge2[[#This Row],[Товарооборот, руб]]*100</f>
        <v>87.555963693709927</v>
      </c>
      <c r="L498">
        <f>Merge2[[#This Row],[Товарооборот, руб]]/Merge2[[#This Row],[Количество складов]]</f>
        <v>97852.03125</v>
      </c>
    </row>
    <row r="499" spans="1:12" x14ac:dyDescent="0.3">
      <c r="A499" s="16">
        <v>43983</v>
      </c>
      <c r="B499" t="s">
        <v>20</v>
      </c>
      <c r="C499">
        <v>27960</v>
      </c>
      <c r="D499">
        <v>2538967.5</v>
      </c>
      <c r="E499">
        <v>1983277.5959999997</v>
      </c>
      <c r="F499">
        <v>134168.53587692307</v>
      </c>
      <c r="G499">
        <v>21</v>
      </c>
      <c r="H499">
        <v>1879</v>
      </c>
      <c r="I499">
        <v>1720</v>
      </c>
      <c r="J499">
        <f>(Merge2[[#This Row],[Товарооборот, руб]]-Merge2[[#This Row],[Товарооборот в себестоимости]])/Merge2[[#This Row],[Товарооборот в себестоимости]]*100</f>
        <v>28.018765760312682</v>
      </c>
      <c r="K499">
        <f>(Merge2[[#This Row],[Товарооборот, руб]]-Merge2[[#This Row],[Потери, руб]])/Merge2[[#This Row],[Товарооборот, руб]]*100</f>
        <v>94.715626100888514</v>
      </c>
      <c r="L499">
        <f>Merge2[[#This Row],[Товарооборот, руб]]/Merge2[[#This Row],[Количество складов]]</f>
        <v>120903.21428571429</v>
      </c>
    </row>
    <row r="500" spans="1:12" x14ac:dyDescent="0.3">
      <c r="A500" s="16">
        <v>43983</v>
      </c>
      <c r="B500" t="s">
        <v>21</v>
      </c>
      <c r="C500">
        <v>188776.5</v>
      </c>
      <c r="D500">
        <v>19465372.5</v>
      </c>
      <c r="E500">
        <v>14354207.141999999</v>
      </c>
      <c r="F500">
        <v>467483.70729230763</v>
      </c>
      <c r="G500">
        <v>59</v>
      </c>
      <c r="H500">
        <v>12299</v>
      </c>
      <c r="I500">
        <v>11448</v>
      </c>
      <c r="J500">
        <f>(Merge2[[#This Row],[Товарооборот, руб]]-Merge2[[#This Row],[Товарооборот в себестоимости]])/Merge2[[#This Row],[Товарооборот в себестоимости]]*100</f>
        <v>35.607437648331533</v>
      </c>
      <c r="K500">
        <f>(Merge2[[#This Row],[Товарооборот, руб]]-Merge2[[#This Row],[Потери, руб]])/Merge2[[#This Row],[Товарооборот, руб]]*100</f>
        <v>97.598382937227086</v>
      </c>
      <c r="L500">
        <f>Merge2[[#This Row],[Товарооборот, руб]]/Merge2[[#This Row],[Количество складов]]</f>
        <v>329921.56779661018</v>
      </c>
    </row>
    <row r="501" spans="1:12" x14ac:dyDescent="0.3">
      <c r="A501" s="16">
        <v>43983</v>
      </c>
      <c r="B501" t="s">
        <v>22</v>
      </c>
      <c r="C501">
        <v>183228</v>
      </c>
      <c r="D501">
        <v>18914194.5</v>
      </c>
      <c r="E501">
        <v>13959979.012</v>
      </c>
      <c r="F501">
        <v>464232.54846153839</v>
      </c>
      <c r="G501">
        <v>54</v>
      </c>
      <c r="H501">
        <v>11864</v>
      </c>
      <c r="I501">
        <v>11071</v>
      </c>
      <c r="J501">
        <f>(Merge2[[#This Row],[Товарооборот, руб]]-Merge2[[#This Row],[Товарооборот в себестоимости]])/Merge2[[#This Row],[Товарооборот в себестоимости]]*100</f>
        <v>35.488702982585828</v>
      </c>
      <c r="K501">
        <f>(Merge2[[#This Row],[Товарооборот, руб]]-Merge2[[#This Row],[Потери, руб]])/Merge2[[#This Row],[Товарооборот, руб]]*100</f>
        <v>97.545586472310319</v>
      </c>
      <c r="L501">
        <f>Merge2[[#This Row],[Товарооборот, руб]]/Merge2[[#This Row],[Количество складов]]</f>
        <v>350262.86111111112</v>
      </c>
    </row>
    <row r="502" spans="1:12" x14ac:dyDescent="0.3">
      <c r="A502" s="16">
        <v>43983</v>
      </c>
      <c r="B502" t="s">
        <v>25</v>
      </c>
      <c r="C502">
        <v>5166</v>
      </c>
      <c r="D502">
        <v>389013</v>
      </c>
      <c r="E502">
        <v>357353.07299999997</v>
      </c>
      <c r="F502">
        <v>141592.70844615385</v>
      </c>
      <c r="G502">
        <v>9</v>
      </c>
      <c r="H502">
        <v>294</v>
      </c>
      <c r="I502">
        <v>224</v>
      </c>
      <c r="J502">
        <f>(Merge2[[#This Row],[Товарооборот, руб]]-Merge2[[#This Row],[Товарооборот в себестоимости]])/Merge2[[#This Row],[Товарооборот в себестоимости]]*100</f>
        <v>8.8595647811877161</v>
      </c>
      <c r="K502">
        <f>(Merge2[[#This Row],[Товарооборот, руб]]-Merge2[[#This Row],[Потери, руб]])/Merge2[[#This Row],[Товарооборот, руб]]*100</f>
        <v>63.602062541315107</v>
      </c>
      <c r="L502">
        <f>Merge2[[#This Row],[Товарооборот, руб]]/Merge2[[#This Row],[Количество складов]]</f>
        <v>43223.666666666664</v>
      </c>
    </row>
    <row r="503" spans="1:12" x14ac:dyDescent="0.3">
      <c r="A503" s="16">
        <v>43983</v>
      </c>
      <c r="B503" t="s">
        <v>23</v>
      </c>
      <c r="C503">
        <v>14238</v>
      </c>
      <c r="D503">
        <v>1293219</v>
      </c>
      <c r="E503">
        <v>1006008.1159999999</v>
      </c>
      <c r="F503">
        <v>129348.2923076923</v>
      </c>
      <c r="G503">
        <v>18</v>
      </c>
      <c r="H503">
        <v>923</v>
      </c>
      <c r="I503">
        <v>824</v>
      </c>
      <c r="J503">
        <f>(Merge2[[#This Row],[Товарооборот, руб]]-Merge2[[#This Row],[Товарооборот в себестоимости]])/Merge2[[#This Row],[Товарооборот в себестоимости]]*100</f>
        <v>28.54955933576187</v>
      </c>
      <c r="K503">
        <f>(Merge2[[#This Row],[Товарооборот, руб]]-Merge2[[#This Row],[Потери, руб]])/Merge2[[#This Row],[Товарооборот, руб]]*100</f>
        <v>89.997959177239721</v>
      </c>
      <c r="L503">
        <f>Merge2[[#This Row],[Товарооборот, руб]]/Merge2[[#This Row],[Количество складов]]</f>
        <v>71845.5</v>
      </c>
    </row>
    <row r="504" spans="1:12" x14ac:dyDescent="0.3">
      <c r="A504" s="16">
        <v>43983</v>
      </c>
      <c r="B504" t="s">
        <v>26</v>
      </c>
      <c r="C504">
        <v>4408.5</v>
      </c>
      <c r="D504">
        <v>410892</v>
      </c>
      <c r="E504">
        <v>346029.05</v>
      </c>
      <c r="F504">
        <v>36168.753846153842</v>
      </c>
      <c r="G504">
        <v>6</v>
      </c>
      <c r="H504">
        <v>237</v>
      </c>
      <c r="I504">
        <v>175</v>
      </c>
      <c r="J504">
        <f>(Merge2[[#This Row],[Товарооборот, руб]]-Merge2[[#This Row],[Товарооборот в себестоимости]])/Merge2[[#This Row],[Товарооборот в себестоимости]]*100</f>
        <v>18.744943524250353</v>
      </c>
      <c r="K504">
        <f>(Merge2[[#This Row],[Товарооборот, руб]]-Merge2[[#This Row],[Потери, руб]])/Merge2[[#This Row],[Товарооборот, руб]]*100</f>
        <v>91.197503517675244</v>
      </c>
      <c r="L504">
        <f>Merge2[[#This Row],[Товарооборот, руб]]/Merge2[[#This Row],[Количество складов]]</f>
        <v>68482</v>
      </c>
    </row>
    <row r="505" spans="1:12" x14ac:dyDescent="0.3">
      <c r="A505" s="16">
        <v>43983</v>
      </c>
      <c r="B505" t="s">
        <v>24</v>
      </c>
      <c r="C505">
        <v>9474</v>
      </c>
      <c r="D505">
        <v>802447.5</v>
      </c>
      <c r="E505">
        <v>682814.14599999995</v>
      </c>
      <c r="F505">
        <v>81560.983369230773</v>
      </c>
      <c r="G505">
        <v>7</v>
      </c>
      <c r="H505">
        <v>500</v>
      </c>
      <c r="I505">
        <v>418</v>
      </c>
      <c r="J505">
        <f>(Merge2[[#This Row],[Товарооборот, руб]]-Merge2[[#This Row],[Товарооборот в себестоимости]])/Merge2[[#This Row],[Товарооборот в себестоимости]]*100</f>
        <v>17.520632034474584</v>
      </c>
      <c r="K505">
        <f>(Merge2[[#This Row],[Товарооборот, руб]]-Merge2[[#This Row],[Потери, руб]])/Merge2[[#This Row],[Товарооборот, руб]]*100</f>
        <v>89.835972650019997</v>
      </c>
      <c r="L505">
        <f>Merge2[[#This Row],[Товарооборот, руб]]/Merge2[[#This Row],[Количество складов]]</f>
        <v>114635.35714285714</v>
      </c>
    </row>
  </sheetData>
  <pageMargins left="0.7" right="0.7" top="0.75" bottom="0.75" header="0.3" footer="0.3"/>
  <headerFooter>
    <oddFooter>&amp;C_x000D_&amp;1#&amp;"Calibri"&amp;10&amp;K000000 SLB-Private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8CC7-4BFD-406F-8369-8CDB49E65290}">
  <dimension ref="A3:I84"/>
  <sheetViews>
    <sheetView zoomScale="85" zoomScaleNormal="85" workbookViewId="0">
      <selection activeCell="D9" sqref="D9"/>
    </sheetView>
  </sheetViews>
  <sheetFormatPr defaultRowHeight="14.4" x14ac:dyDescent="0.3"/>
  <cols>
    <col min="1" max="1" width="25.44140625" bestFit="1" customWidth="1"/>
    <col min="2" max="2" width="24.109375" bestFit="1" customWidth="1"/>
    <col min="3" max="3" width="31.77734375" bestFit="1" customWidth="1"/>
    <col min="4" max="4" width="20" bestFit="1" customWidth="1"/>
    <col min="5" max="5" width="22.21875" bestFit="1" customWidth="1"/>
    <col min="6" max="6" width="13" bestFit="1" customWidth="1"/>
    <col min="7" max="7" width="12.44140625" bestFit="1" customWidth="1"/>
    <col min="8" max="8" width="21.33203125" bestFit="1" customWidth="1"/>
    <col min="9" max="9" width="12.88671875" bestFit="1" customWidth="1"/>
    <col min="10" max="10" width="33.21875" customWidth="1"/>
    <col min="11" max="11" width="8.88671875" customWidth="1"/>
  </cols>
  <sheetData>
    <row r="3" spans="1:9" x14ac:dyDescent="0.3">
      <c r="A3" s="17" t="s">
        <v>27</v>
      </c>
      <c r="B3" t="s">
        <v>44</v>
      </c>
      <c r="C3" t="s">
        <v>43</v>
      </c>
      <c r="D3" t="s">
        <v>34</v>
      </c>
      <c r="E3" t="s">
        <v>36</v>
      </c>
      <c r="F3" t="s">
        <v>42</v>
      </c>
      <c r="G3" t="s">
        <v>41</v>
      </c>
      <c r="H3" t="s">
        <v>35</v>
      </c>
      <c r="I3" t="s">
        <v>40</v>
      </c>
    </row>
    <row r="4" spans="1:9" x14ac:dyDescent="0.3">
      <c r="A4" s="18" t="s">
        <v>33</v>
      </c>
      <c r="B4" s="24">
        <v>20703649.191780265</v>
      </c>
      <c r="C4" s="24">
        <v>800606225.1099999</v>
      </c>
      <c r="D4" s="24">
        <v>1057684154.9352</v>
      </c>
      <c r="E4" s="20">
        <v>0.21314139276707261</v>
      </c>
      <c r="F4" s="24">
        <v>24917785.431723077</v>
      </c>
      <c r="G4" s="24">
        <v>2955.5599203306224</v>
      </c>
      <c r="H4" s="24">
        <v>4192</v>
      </c>
      <c r="I4" s="24">
        <v>10690.806023878558</v>
      </c>
    </row>
    <row r="5" spans="1:9" x14ac:dyDescent="0.3">
      <c r="A5" s="19" t="s">
        <v>15</v>
      </c>
      <c r="B5" s="24">
        <v>2361551.3786380407</v>
      </c>
      <c r="C5" s="24">
        <v>217402228.93599999</v>
      </c>
      <c r="D5" s="25">
        <v>292529461.68134999</v>
      </c>
      <c r="E5" s="20">
        <v>5.8949674718332977E-2</v>
      </c>
      <c r="F5" s="24">
        <v>4015323.3439769228</v>
      </c>
      <c r="G5" s="24">
        <v>244.55893265397785</v>
      </c>
      <c r="H5" s="24">
        <v>867</v>
      </c>
      <c r="I5" s="24">
        <v>690.14781895515296</v>
      </c>
    </row>
    <row r="6" spans="1:9" x14ac:dyDescent="0.3">
      <c r="A6" s="19" t="s">
        <v>14</v>
      </c>
      <c r="B6" s="24">
        <v>1706101.2527248547</v>
      </c>
      <c r="C6" s="24">
        <v>165540604.53999999</v>
      </c>
      <c r="D6" s="25">
        <v>219870107.75384998</v>
      </c>
      <c r="E6" s="20">
        <v>4.430757592031153E-2</v>
      </c>
      <c r="F6" s="24">
        <v>4106704.970384615</v>
      </c>
      <c r="G6" s="24">
        <v>233.06153336886121</v>
      </c>
      <c r="H6" s="24">
        <v>902</v>
      </c>
      <c r="I6" s="24">
        <v>686.48929473031228</v>
      </c>
    </row>
    <row r="7" spans="1:9" x14ac:dyDescent="0.3">
      <c r="A7" s="19" t="s">
        <v>21</v>
      </c>
      <c r="B7" s="24">
        <v>2650806.4622881357</v>
      </c>
      <c r="C7" s="24">
        <v>116492569.955</v>
      </c>
      <c r="D7" s="25">
        <v>156739843.5</v>
      </c>
      <c r="E7" s="20">
        <v>3.1585751180823685E-2</v>
      </c>
      <c r="F7" s="24">
        <v>2080143.4534461538</v>
      </c>
      <c r="G7" s="24">
        <v>242.26247628712815</v>
      </c>
      <c r="H7" s="24">
        <v>414</v>
      </c>
      <c r="I7" s="24">
        <v>690.54944559967953</v>
      </c>
    </row>
    <row r="8" spans="1:9" x14ac:dyDescent="0.3">
      <c r="A8" s="19" t="s">
        <v>22</v>
      </c>
      <c r="B8" s="24">
        <v>2788116.3055555555</v>
      </c>
      <c r="C8" s="24">
        <v>112311708.34299999</v>
      </c>
      <c r="D8" s="24">
        <v>150558280.5</v>
      </c>
      <c r="E8" s="20">
        <v>3.0340060828794046E-2</v>
      </c>
      <c r="F8" s="24">
        <v>2156122.6336923074</v>
      </c>
      <c r="G8" s="24">
        <v>239.14078981227939</v>
      </c>
      <c r="H8" s="24">
        <v>378</v>
      </c>
      <c r="I8" s="24">
        <v>689.81958489636952</v>
      </c>
    </row>
    <row r="9" spans="1:9" x14ac:dyDescent="0.3">
      <c r="A9" s="19" t="s">
        <v>11</v>
      </c>
      <c r="B9" s="24">
        <v>1642371.0967741935</v>
      </c>
      <c r="C9" s="24">
        <v>39555413.577999994</v>
      </c>
      <c r="D9" s="24">
        <v>50913504</v>
      </c>
      <c r="E9" s="20">
        <v>1.0259939229095067E-2</v>
      </c>
      <c r="F9" s="24">
        <v>926666.72989230778</v>
      </c>
      <c r="G9" s="24">
        <v>203.3477897048669</v>
      </c>
      <c r="H9" s="24">
        <v>217</v>
      </c>
      <c r="I9" s="24">
        <v>687.05844016138224</v>
      </c>
    </row>
    <row r="10" spans="1:9" x14ac:dyDescent="0.3">
      <c r="A10" s="19" t="s">
        <v>16</v>
      </c>
      <c r="B10" s="24">
        <v>1267835.829954955</v>
      </c>
      <c r="C10" s="24">
        <v>36530006.775999993</v>
      </c>
      <c r="D10" s="24">
        <v>46580734.5</v>
      </c>
      <c r="E10" s="20">
        <v>9.3868122927978394E-3</v>
      </c>
      <c r="F10" s="24">
        <v>1285767.3355615383</v>
      </c>
      <c r="G10" s="24">
        <v>196.20840485679631</v>
      </c>
      <c r="H10" s="24">
        <v>257</v>
      </c>
      <c r="I10" s="24">
        <v>680.37107031916719</v>
      </c>
    </row>
    <row r="11" spans="1:9" x14ac:dyDescent="0.3">
      <c r="A11" s="19" t="s">
        <v>17</v>
      </c>
      <c r="B11" s="24">
        <v>1264264.4599096559</v>
      </c>
      <c r="C11" s="24">
        <v>21540564.594999999</v>
      </c>
      <c r="D11" s="24">
        <v>27799285.5</v>
      </c>
      <c r="E11" s="20">
        <v>5.6020300594958787E-3</v>
      </c>
      <c r="F11" s="24">
        <v>1369438.6652384615</v>
      </c>
      <c r="G11" s="24">
        <v>203.74048726688662</v>
      </c>
      <c r="H11" s="24">
        <v>154</v>
      </c>
      <c r="I11" s="24">
        <v>665.17844785618081</v>
      </c>
    </row>
    <row r="12" spans="1:9" x14ac:dyDescent="0.3">
      <c r="A12" s="19" t="s">
        <v>10</v>
      </c>
      <c r="B12" s="24">
        <v>1102103.6571428573</v>
      </c>
      <c r="C12" s="24">
        <v>17800723.153999999</v>
      </c>
      <c r="D12" s="24">
        <v>22347736.5</v>
      </c>
      <c r="E12" s="20">
        <v>4.5034499766079686E-3</v>
      </c>
      <c r="F12" s="24">
        <v>1890057.5934769229</v>
      </c>
      <c r="G12" s="24">
        <v>178.98751325361366</v>
      </c>
      <c r="H12" s="24">
        <v>142</v>
      </c>
      <c r="I12" s="24">
        <v>638.85975041366726</v>
      </c>
    </row>
    <row r="13" spans="1:9" x14ac:dyDescent="0.3">
      <c r="A13" s="19" t="s">
        <v>13</v>
      </c>
      <c r="B13" s="24">
        <v>1087674.45</v>
      </c>
      <c r="C13" s="24">
        <v>17234822.138999999</v>
      </c>
      <c r="D13" s="24">
        <v>21753489</v>
      </c>
      <c r="E13" s="20">
        <v>4.3836989722959947E-3</v>
      </c>
      <c r="F13" s="24">
        <v>1220285.6994692308</v>
      </c>
      <c r="G13" s="24">
        <v>183.89209570583188</v>
      </c>
      <c r="H13" s="24">
        <v>140</v>
      </c>
      <c r="I13" s="24">
        <v>660.6265929994446</v>
      </c>
    </row>
    <row r="14" spans="1:9" x14ac:dyDescent="0.3">
      <c r="A14" s="19" t="s">
        <v>20</v>
      </c>
      <c r="B14" s="24">
        <v>918398.56071428582</v>
      </c>
      <c r="C14" s="24">
        <v>14852940.629999999</v>
      </c>
      <c r="D14" s="24">
        <v>18621937.5</v>
      </c>
      <c r="E14" s="20">
        <v>3.7526379460743171E-3</v>
      </c>
      <c r="F14" s="24">
        <v>637166.93648461532</v>
      </c>
      <c r="G14" s="24">
        <v>178.13214706940423</v>
      </c>
      <c r="H14" s="24">
        <v>142</v>
      </c>
      <c r="I14" s="24">
        <v>675.65033730336881</v>
      </c>
    </row>
    <row r="15" spans="1:9" x14ac:dyDescent="0.3">
      <c r="A15" s="19" t="s">
        <v>18</v>
      </c>
      <c r="B15" s="24">
        <v>701223.17647058819</v>
      </c>
      <c r="C15" s="24">
        <v>9585454.5729999989</v>
      </c>
      <c r="D15" s="24">
        <v>11920794</v>
      </c>
      <c r="E15" s="20">
        <v>2.402243263448556E-3</v>
      </c>
      <c r="F15" s="24">
        <v>1610966.2560000001</v>
      </c>
      <c r="G15" s="24">
        <v>170.9266320852123</v>
      </c>
      <c r="H15" s="24">
        <v>119</v>
      </c>
      <c r="I15" s="24">
        <v>600.58325198776049</v>
      </c>
    </row>
    <row r="16" spans="1:9" x14ac:dyDescent="0.3">
      <c r="A16" s="19" t="s">
        <v>23</v>
      </c>
      <c r="B16" s="24">
        <v>548674.33333333326</v>
      </c>
      <c r="C16" s="24">
        <v>8021565.0899999999</v>
      </c>
      <c r="D16" s="24">
        <v>9876138</v>
      </c>
      <c r="E16" s="20">
        <v>1.9902102141340829E-3</v>
      </c>
      <c r="F16" s="24">
        <v>669219.84506153851</v>
      </c>
      <c r="G16" s="24">
        <v>163.30289481334316</v>
      </c>
      <c r="H16" s="24">
        <v>126</v>
      </c>
      <c r="I16" s="24">
        <v>651.82312977298614</v>
      </c>
    </row>
    <row r="17" spans="1:9" x14ac:dyDescent="0.3">
      <c r="A17" s="19" t="s">
        <v>19</v>
      </c>
      <c r="B17" s="24">
        <v>613834.86874999991</v>
      </c>
      <c r="C17" s="24">
        <v>7731053.5350000001</v>
      </c>
      <c r="D17" s="24">
        <v>9663790.5</v>
      </c>
      <c r="E17" s="20">
        <v>1.9474185719510924E-3</v>
      </c>
      <c r="F17" s="24">
        <v>1196074.3986461537</v>
      </c>
      <c r="G17" s="24">
        <v>175.43882165929904</v>
      </c>
      <c r="H17" s="24">
        <v>110</v>
      </c>
      <c r="I17" s="24">
        <v>610.3900349499819</v>
      </c>
    </row>
    <row r="18" spans="1:9" x14ac:dyDescent="0.3">
      <c r="A18" s="19" t="s">
        <v>12</v>
      </c>
      <c r="B18" s="24">
        <v>773966.4</v>
      </c>
      <c r="C18" s="24">
        <v>6471338.7109999992</v>
      </c>
      <c r="D18" s="24">
        <v>7739664</v>
      </c>
      <c r="E18" s="20">
        <v>1.5596742721462433E-3</v>
      </c>
      <c r="F18" s="24">
        <v>608399.1851461539</v>
      </c>
      <c r="G18" s="24">
        <v>137.53870891317786</v>
      </c>
      <c r="H18" s="24">
        <v>70</v>
      </c>
      <c r="I18" s="24">
        <v>643.83399758755002</v>
      </c>
    </row>
    <row r="19" spans="1:9" x14ac:dyDescent="0.3">
      <c r="A19" s="19" t="s">
        <v>24</v>
      </c>
      <c r="B19" s="24">
        <v>809165.14285714284</v>
      </c>
      <c r="C19" s="24">
        <v>4893466.7960000001</v>
      </c>
      <c r="D19" s="24">
        <v>5664156</v>
      </c>
      <c r="E19" s="20">
        <v>1.1414240187458753E-3</v>
      </c>
      <c r="F19" s="24">
        <v>419554.31862307689</v>
      </c>
      <c r="G19" s="24">
        <v>110.45227414841767</v>
      </c>
      <c r="H19" s="24">
        <v>49</v>
      </c>
      <c r="I19" s="24">
        <v>648.92447903917093</v>
      </c>
    </row>
    <row r="20" spans="1:9" x14ac:dyDescent="0.3">
      <c r="A20" s="19" t="s">
        <v>9</v>
      </c>
      <c r="B20" s="24">
        <v>222839.90000000002</v>
      </c>
      <c r="C20" s="24">
        <v>3065993.1290000002</v>
      </c>
      <c r="D20" s="24">
        <v>3342598.5</v>
      </c>
      <c r="E20" s="20">
        <v>6.735905954786441E-4</v>
      </c>
      <c r="F20" s="24">
        <v>511449.25048461539</v>
      </c>
      <c r="G20" s="24">
        <v>45.918016210799934</v>
      </c>
      <c r="H20" s="24">
        <v>75</v>
      </c>
      <c r="I20" s="24">
        <v>423.22169296226014</v>
      </c>
    </row>
    <row r="21" spans="1:9" x14ac:dyDescent="0.3">
      <c r="A21" s="19" t="s">
        <v>25</v>
      </c>
      <c r="B21" s="24">
        <v>98100.666666666657</v>
      </c>
      <c r="C21" s="24">
        <v>817115.69299999997</v>
      </c>
      <c r="D21" s="24">
        <v>882906</v>
      </c>
      <c r="E21" s="20">
        <v>1.779206142441779E-4</v>
      </c>
      <c r="F21" s="24">
        <v>169633.68536923078</v>
      </c>
      <c r="G21" s="24">
        <v>16.283043445025168</v>
      </c>
      <c r="H21" s="24">
        <v>18</v>
      </c>
      <c r="I21" s="24">
        <v>157.92452167252836</v>
      </c>
    </row>
    <row r="22" spans="1:9" x14ac:dyDescent="0.3">
      <c r="A22" s="19" t="s">
        <v>26</v>
      </c>
      <c r="B22" s="24">
        <v>146621.25</v>
      </c>
      <c r="C22" s="24">
        <v>758654.93699999992</v>
      </c>
      <c r="D22" s="24">
        <v>879727.5</v>
      </c>
      <c r="E22" s="20">
        <v>1.7728009229464408E-4</v>
      </c>
      <c r="F22" s="24">
        <v>44811.130769230767</v>
      </c>
      <c r="G22" s="24">
        <v>32.367359075701202</v>
      </c>
      <c r="H22" s="24">
        <v>12</v>
      </c>
      <c r="I22" s="24">
        <v>189.3541326715945</v>
      </c>
    </row>
    <row r="23" spans="1:9" x14ac:dyDescent="0.3">
      <c r="A23" s="18" t="s">
        <v>32</v>
      </c>
      <c r="B23" s="24">
        <v>18827213.969329756</v>
      </c>
      <c r="C23" s="24">
        <v>761227891.75999999</v>
      </c>
      <c r="D23" s="24">
        <v>1003968093.3989999</v>
      </c>
      <c r="E23" s="20">
        <v>0.20231669040544095</v>
      </c>
      <c r="F23" s="24">
        <v>27193206.176199999</v>
      </c>
      <c r="G23" s="24">
        <v>2505.2744302187962</v>
      </c>
      <c r="H23" s="24">
        <v>4022</v>
      </c>
      <c r="I23" s="24">
        <v>9173.4132296226599</v>
      </c>
    </row>
    <row r="24" spans="1:9" x14ac:dyDescent="0.3">
      <c r="A24" s="19" t="s">
        <v>15</v>
      </c>
      <c r="B24" s="24">
        <v>2206747.3485600003</v>
      </c>
      <c r="C24" s="24">
        <v>203321825.34099999</v>
      </c>
      <c r="D24" s="24">
        <v>275545971.56999999</v>
      </c>
      <c r="E24" s="20">
        <v>5.5527211859748585E-2</v>
      </c>
      <c r="F24" s="24">
        <v>4910472.9254153837</v>
      </c>
      <c r="G24" s="24">
        <v>249.69587827089609</v>
      </c>
      <c r="H24" s="24">
        <v>874</v>
      </c>
      <c r="I24" s="24">
        <v>687.4322915294124</v>
      </c>
    </row>
    <row r="25" spans="1:9" x14ac:dyDescent="0.3">
      <c r="A25" s="19" t="s">
        <v>14</v>
      </c>
      <c r="B25" s="24">
        <v>1583251.4637906977</v>
      </c>
      <c r="C25" s="24">
        <v>151801646.04699996</v>
      </c>
      <c r="D25" s="24">
        <v>204239438.829</v>
      </c>
      <c r="E25" s="20">
        <v>4.1157729599008139E-2</v>
      </c>
      <c r="F25" s="24">
        <v>5111759.1913769236</v>
      </c>
      <c r="G25" s="24">
        <v>242.66306979618975</v>
      </c>
      <c r="H25" s="24">
        <v>903</v>
      </c>
      <c r="I25" s="24">
        <v>682.28661949247441</v>
      </c>
    </row>
    <row r="26" spans="1:9" x14ac:dyDescent="0.3">
      <c r="A26" s="19" t="s">
        <v>21</v>
      </c>
      <c r="B26" s="24">
        <v>2633692.1093220338</v>
      </c>
      <c r="C26" s="24">
        <v>117221827.676</v>
      </c>
      <c r="D26" s="24">
        <v>157672666.5</v>
      </c>
      <c r="E26" s="20">
        <v>3.177373092174865E-2</v>
      </c>
      <c r="F26" s="24">
        <v>2165415.5931153847</v>
      </c>
      <c r="G26" s="24">
        <v>242.94756317874806</v>
      </c>
      <c r="H26" s="24">
        <v>419</v>
      </c>
      <c r="I26" s="24">
        <v>690.15816669113531</v>
      </c>
    </row>
    <row r="27" spans="1:9" x14ac:dyDescent="0.3">
      <c r="A27" s="19" t="s">
        <v>22</v>
      </c>
      <c r="B27" s="24">
        <v>2769284.277777778</v>
      </c>
      <c r="C27" s="24">
        <v>111625863.199</v>
      </c>
      <c r="D27" s="24">
        <v>149541351</v>
      </c>
      <c r="E27" s="20">
        <v>3.0135132193941608E-2</v>
      </c>
      <c r="F27" s="24">
        <v>2120736.1608769232</v>
      </c>
      <c r="G27" s="24">
        <v>239.04575110007158</v>
      </c>
      <c r="H27" s="24">
        <v>378</v>
      </c>
      <c r="I27" s="24">
        <v>689.91130939534526</v>
      </c>
    </row>
    <row r="28" spans="1:9" x14ac:dyDescent="0.3">
      <c r="A28" s="19" t="s">
        <v>11</v>
      </c>
      <c r="B28" s="24">
        <v>1600360.5483870967</v>
      </c>
      <c r="C28" s="24">
        <v>39732344.120999999</v>
      </c>
      <c r="D28" s="24">
        <v>49611177</v>
      </c>
      <c r="E28" s="20">
        <v>9.9974981314167443E-3</v>
      </c>
      <c r="F28" s="24">
        <v>1503638.5573999998</v>
      </c>
      <c r="G28" s="24">
        <v>176.73287823360295</v>
      </c>
      <c r="H28" s="24">
        <v>217</v>
      </c>
      <c r="I28" s="24">
        <v>678.95245060953096</v>
      </c>
    </row>
    <row r="29" spans="1:9" x14ac:dyDescent="0.3">
      <c r="A29" s="19" t="s">
        <v>16</v>
      </c>
      <c r="B29" s="24">
        <v>1224416.2916666667</v>
      </c>
      <c r="C29" s="24">
        <v>36574968.902999997</v>
      </c>
      <c r="D29" s="24">
        <v>44078986.5</v>
      </c>
      <c r="E29" s="20">
        <v>8.8826674111862711E-3</v>
      </c>
      <c r="F29" s="24">
        <v>1304182.7596692306</v>
      </c>
      <c r="G29" s="24">
        <v>147.27814328954869</v>
      </c>
      <c r="H29" s="24">
        <v>252</v>
      </c>
      <c r="I29" s="24">
        <v>679.33589007493788</v>
      </c>
    </row>
    <row r="30" spans="1:9" x14ac:dyDescent="0.3">
      <c r="A30" s="19" t="s">
        <v>17</v>
      </c>
      <c r="B30" s="24">
        <v>1286539.2857142857</v>
      </c>
      <c r="C30" s="24">
        <v>21719605.535000004</v>
      </c>
      <c r="D30" s="24">
        <v>27017325</v>
      </c>
      <c r="E30" s="20">
        <v>5.444451684816486E-3</v>
      </c>
      <c r="F30" s="24">
        <v>1260286.4038846153</v>
      </c>
      <c r="G30" s="24">
        <v>172.52689019237104</v>
      </c>
      <c r="H30" s="24">
        <v>147</v>
      </c>
      <c r="I30" s="24">
        <v>666.70265620398084</v>
      </c>
    </row>
    <row r="31" spans="1:9" x14ac:dyDescent="0.3">
      <c r="A31" s="19" t="s">
        <v>10</v>
      </c>
      <c r="B31" s="24">
        <v>1027191.325</v>
      </c>
      <c r="C31" s="24">
        <v>17462113.311999999</v>
      </c>
      <c r="D31" s="24">
        <v>21265951.5</v>
      </c>
      <c r="E31" s="20">
        <v>4.2854518525946104E-3</v>
      </c>
      <c r="F31" s="24">
        <v>2237025.9572076919</v>
      </c>
      <c r="G31" s="24">
        <v>153.16680210458495</v>
      </c>
      <c r="H31" s="24">
        <v>145</v>
      </c>
      <c r="I31" s="24">
        <v>625.20606471978476</v>
      </c>
    </row>
    <row r="32" spans="1:9" x14ac:dyDescent="0.3">
      <c r="A32" s="19" t="s">
        <v>13</v>
      </c>
      <c r="B32" s="24">
        <v>1071711.675</v>
      </c>
      <c r="C32" s="24">
        <v>17270608.923999999</v>
      </c>
      <c r="D32" s="24">
        <v>20991562.5</v>
      </c>
      <c r="E32" s="20">
        <v>4.2301577902348056E-3</v>
      </c>
      <c r="F32" s="24">
        <v>1208876.2922538461</v>
      </c>
      <c r="G32" s="24">
        <v>151.42368926482158</v>
      </c>
      <c r="H32" s="24">
        <v>137</v>
      </c>
      <c r="I32" s="24">
        <v>658.90721394250033</v>
      </c>
    </row>
    <row r="33" spans="1:9" x14ac:dyDescent="0.3">
      <c r="A33" s="19" t="s">
        <v>20</v>
      </c>
      <c r="B33" s="24">
        <v>932113.25526315789</v>
      </c>
      <c r="C33" s="24">
        <v>14430068.910999998</v>
      </c>
      <c r="D33" s="24">
        <v>17835792</v>
      </c>
      <c r="E33" s="20">
        <v>3.5942162225326302E-3</v>
      </c>
      <c r="F33" s="24">
        <v>754320.92775384616</v>
      </c>
      <c r="G33" s="24">
        <v>166.23057485108924</v>
      </c>
      <c r="H33" s="24">
        <v>134</v>
      </c>
      <c r="I33" s="24">
        <v>670.16238677534511</v>
      </c>
    </row>
    <row r="34" spans="1:9" x14ac:dyDescent="0.3">
      <c r="A34" s="19" t="s">
        <v>18</v>
      </c>
      <c r="B34" s="24">
        <v>649108.46139705891</v>
      </c>
      <c r="C34" s="24">
        <v>8901323.9469999988</v>
      </c>
      <c r="D34" s="24">
        <v>10860150</v>
      </c>
      <c r="E34" s="20">
        <v>2.1885054114298792E-3</v>
      </c>
      <c r="F34" s="24">
        <v>1620580.6351692306</v>
      </c>
      <c r="G34" s="24">
        <v>153.84589656645915</v>
      </c>
      <c r="H34" s="24">
        <v>117</v>
      </c>
      <c r="I34" s="24">
        <v>593.04370201312042</v>
      </c>
    </row>
    <row r="35" spans="1:9" x14ac:dyDescent="0.3">
      <c r="A35" s="19" t="s">
        <v>23</v>
      </c>
      <c r="B35" s="24">
        <v>512454.37745098036</v>
      </c>
      <c r="C35" s="24">
        <v>7497227.9869999988</v>
      </c>
      <c r="D35" s="24">
        <v>9086263.5</v>
      </c>
      <c r="E35" s="20">
        <v>1.8310370335057797E-3</v>
      </c>
      <c r="F35" s="24">
        <v>909588.6327999999</v>
      </c>
      <c r="G35" s="24">
        <v>147.57845831872191</v>
      </c>
      <c r="H35" s="24">
        <v>124</v>
      </c>
      <c r="I35" s="24">
        <v>629.08362243977751</v>
      </c>
    </row>
    <row r="36" spans="1:9" x14ac:dyDescent="0.3">
      <c r="A36" s="19" t="s">
        <v>19</v>
      </c>
      <c r="B36" s="24">
        <v>583604.4</v>
      </c>
      <c r="C36" s="24">
        <v>7184703.1320000002</v>
      </c>
      <c r="D36" s="24">
        <v>8754066</v>
      </c>
      <c r="E36" s="20">
        <v>1.7640935726499463E-3</v>
      </c>
      <c r="F36" s="24">
        <v>1539054.7079846154</v>
      </c>
      <c r="G36" s="24">
        <v>153.88463957263224</v>
      </c>
      <c r="H36" s="24">
        <v>105</v>
      </c>
      <c r="I36" s="24">
        <v>575.72585739463045</v>
      </c>
    </row>
    <row r="37" spans="1:9" x14ac:dyDescent="0.3">
      <c r="A37" s="19" t="s">
        <v>12</v>
      </c>
      <c r="B37" s="24">
        <v>746739.15000000014</v>
      </c>
      <c r="C37" s="24">
        <v>6483764.7249999996</v>
      </c>
      <c r="D37" s="24">
        <v>7467391.5</v>
      </c>
      <c r="E37" s="20">
        <v>1.5048067206268312E-3</v>
      </c>
      <c r="F37" s="24">
        <v>547267.4312923078</v>
      </c>
      <c r="G37" s="24">
        <v>108.25419547905848</v>
      </c>
      <c r="H37" s="24">
        <v>70</v>
      </c>
      <c r="I37" s="24">
        <v>646.50499834068341</v>
      </c>
    </row>
    <row r="38" spans="1:9" x14ac:dyDescent="0.3">
      <c r="A38" s="18" t="s">
        <v>29</v>
      </c>
      <c r="B38" s="24">
        <v>17536018.69342304</v>
      </c>
      <c r="C38" s="24">
        <v>721746025.07800007</v>
      </c>
      <c r="D38" s="24">
        <v>976988773.5</v>
      </c>
      <c r="E38" s="20">
        <v>0.196879897396536</v>
      </c>
      <c r="F38" s="24">
        <v>24036160.901638459</v>
      </c>
      <c r="G38" s="24">
        <v>2608.8777915627907</v>
      </c>
      <c r="H38" s="24">
        <v>3921</v>
      </c>
      <c r="I38" s="24">
        <v>8989.963230132098</v>
      </c>
    </row>
    <row r="39" spans="1:9" x14ac:dyDescent="0.3">
      <c r="A39" s="19" t="s">
        <v>15</v>
      </c>
      <c r="B39" s="24">
        <v>2171728.2479999997</v>
      </c>
      <c r="C39" s="24">
        <v>197044348.493</v>
      </c>
      <c r="D39" s="24">
        <v>271466031</v>
      </c>
      <c r="E39" s="20">
        <v>5.4705034264065533E-2</v>
      </c>
      <c r="F39" s="24">
        <v>5003558.5351769226</v>
      </c>
      <c r="G39" s="24">
        <v>264.58274135715641</v>
      </c>
      <c r="H39" s="24">
        <v>875</v>
      </c>
      <c r="I39" s="24">
        <v>686.8912746215392</v>
      </c>
    </row>
    <row r="40" spans="1:9" x14ac:dyDescent="0.3">
      <c r="A40" s="19" t="s">
        <v>14</v>
      </c>
      <c r="B40" s="24">
        <v>1597646.8546511629</v>
      </c>
      <c r="C40" s="24">
        <v>150017506.00900003</v>
      </c>
      <c r="D40" s="24">
        <v>205627473</v>
      </c>
      <c r="E40" s="20">
        <v>4.1437442153114949E-2</v>
      </c>
      <c r="F40" s="24">
        <v>4862981.9155923072</v>
      </c>
      <c r="G40" s="24">
        <v>259.5761178553214</v>
      </c>
      <c r="H40" s="24">
        <v>901</v>
      </c>
      <c r="I40" s="24">
        <v>683.25101090258806</v>
      </c>
    </row>
    <row r="41" spans="1:9" x14ac:dyDescent="0.3">
      <c r="A41" s="19" t="s">
        <v>21</v>
      </c>
      <c r="B41" s="24">
        <v>2730227.8474576273</v>
      </c>
      <c r="C41" s="24">
        <v>117205340.82099999</v>
      </c>
      <c r="D41" s="24">
        <v>161083443</v>
      </c>
      <c r="E41" s="20">
        <v>3.2461060546793229E-2</v>
      </c>
      <c r="F41" s="24">
        <v>1977933.8169230768</v>
      </c>
      <c r="G41" s="24">
        <v>261.74172091829843</v>
      </c>
      <c r="H41" s="24">
        <v>413</v>
      </c>
      <c r="I41" s="24">
        <v>691.32313173369073</v>
      </c>
    </row>
    <row r="42" spans="1:9" x14ac:dyDescent="0.3">
      <c r="A42" s="19" t="s">
        <v>22</v>
      </c>
      <c r="B42" s="24">
        <v>2842786.527777778</v>
      </c>
      <c r="C42" s="24">
        <v>111691374.705</v>
      </c>
      <c r="D42" s="24">
        <v>153510472.5</v>
      </c>
      <c r="E42" s="20">
        <v>3.0934977857341533E-2</v>
      </c>
      <c r="F42" s="24">
        <v>2094265.4301538463</v>
      </c>
      <c r="G42" s="24">
        <v>261.76652999420793</v>
      </c>
      <c r="H42" s="24">
        <v>378</v>
      </c>
      <c r="I42" s="24">
        <v>690.35253890809804</v>
      </c>
    </row>
    <row r="43" spans="1:9" x14ac:dyDescent="0.3">
      <c r="A43" s="19" t="s">
        <v>11</v>
      </c>
      <c r="B43" s="24">
        <v>1595838.9193548388</v>
      </c>
      <c r="C43" s="24">
        <v>37498051.256999999</v>
      </c>
      <c r="D43" s="24">
        <v>49471006.5</v>
      </c>
      <c r="E43" s="20">
        <v>9.9692513854903221E-3</v>
      </c>
      <c r="F43" s="24">
        <v>1155680.1328153845</v>
      </c>
      <c r="G43" s="24">
        <v>224.14492849153805</v>
      </c>
      <c r="H43" s="24">
        <v>217</v>
      </c>
      <c r="I43" s="24">
        <v>683.09483706793992</v>
      </c>
    </row>
    <row r="44" spans="1:9" x14ac:dyDescent="0.3">
      <c r="A44" s="19" t="s">
        <v>16</v>
      </c>
      <c r="B44" s="24">
        <v>1180431.875</v>
      </c>
      <c r="C44" s="24">
        <v>32726466.148000002</v>
      </c>
      <c r="D44" s="24">
        <v>42495547.5</v>
      </c>
      <c r="E44" s="20">
        <v>8.5635774520080726E-3</v>
      </c>
      <c r="F44" s="24">
        <v>1200041.287723077</v>
      </c>
      <c r="G44" s="24">
        <v>210.08440335133608</v>
      </c>
      <c r="H44" s="24">
        <v>252</v>
      </c>
      <c r="I44" s="24">
        <v>679.1477988685981</v>
      </c>
    </row>
    <row r="45" spans="1:9" x14ac:dyDescent="0.3">
      <c r="A45" s="19" t="s">
        <v>17</v>
      </c>
      <c r="B45" s="24">
        <v>1046753.9644736841</v>
      </c>
      <c r="C45" s="24">
        <v>16065283.882999999</v>
      </c>
      <c r="D45" s="24">
        <v>20646069</v>
      </c>
      <c r="E45" s="20">
        <v>4.1605349586566181E-3</v>
      </c>
      <c r="F45" s="24">
        <v>1315186.8061923077</v>
      </c>
      <c r="G45" s="24">
        <v>200.82398726696226</v>
      </c>
      <c r="H45" s="24">
        <v>138</v>
      </c>
      <c r="I45" s="24">
        <v>655.77420757849814</v>
      </c>
    </row>
    <row r="46" spans="1:9" x14ac:dyDescent="0.3">
      <c r="A46" s="19" t="s">
        <v>10</v>
      </c>
      <c r="B46" s="24">
        <v>987388.53333333333</v>
      </c>
      <c r="C46" s="24">
        <v>14655340.007999999</v>
      </c>
      <c r="D46" s="24">
        <v>18401989.5</v>
      </c>
      <c r="E46" s="20">
        <v>3.7083146735381938E-3</v>
      </c>
      <c r="F46" s="24">
        <v>1437019.6445538462</v>
      </c>
      <c r="G46" s="24">
        <v>178.97374690469684</v>
      </c>
      <c r="H46" s="24">
        <v>131</v>
      </c>
      <c r="I46" s="24">
        <v>644.81472177133958</v>
      </c>
    </row>
    <row r="47" spans="1:9" x14ac:dyDescent="0.3">
      <c r="A47" s="19" t="s">
        <v>20</v>
      </c>
      <c r="B47" s="24">
        <v>861543.10087719304</v>
      </c>
      <c r="C47" s="24">
        <v>12731450.518000001</v>
      </c>
      <c r="D47" s="24">
        <v>16111653</v>
      </c>
      <c r="E47" s="20">
        <v>3.2467728141490171E-3</v>
      </c>
      <c r="F47" s="24">
        <v>764935.99116923078</v>
      </c>
      <c r="G47" s="24">
        <v>186.60929766503511</v>
      </c>
      <c r="H47" s="24">
        <v>131</v>
      </c>
      <c r="I47" s="24">
        <v>665.0174844539174</v>
      </c>
    </row>
    <row r="48" spans="1:9" x14ac:dyDescent="0.3">
      <c r="A48" s="19" t="s">
        <v>13</v>
      </c>
      <c r="B48" s="24">
        <v>841132.82249742001</v>
      </c>
      <c r="C48" s="24">
        <v>12529585.700999999</v>
      </c>
      <c r="D48" s="24">
        <v>15596934</v>
      </c>
      <c r="E48" s="20">
        <v>3.1430481587008162E-3</v>
      </c>
      <c r="F48" s="24">
        <v>1218421.9289000002</v>
      </c>
      <c r="G48" s="24">
        <v>171.41373945960848</v>
      </c>
      <c r="H48" s="24">
        <v>130</v>
      </c>
      <c r="I48" s="24">
        <v>644.99022557742433</v>
      </c>
    </row>
    <row r="49" spans="1:9" x14ac:dyDescent="0.3">
      <c r="A49" s="19" t="s">
        <v>18</v>
      </c>
      <c r="B49" s="24">
        <v>536415.4</v>
      </c>
      <c r="C49" s="24">
        <v>6559974.2970000003</v>
      </c>
      <c r="D49" s="24">
        <v>8046231</v>
      </c>
      <c r="E49" s="20">
        <v>1.6214527502027916E-3</v>
      </c>
      <c r="F49" s="24">
        <v>1264283.9310923077</v>
      </c>
      <c r="G49" s="24">
        <v>158.81415736446365</v>
      </c>
      <c r="H49" s="24">
        <v>105</v>
      </c>
      <c r="I49" s="24">
        <v>591.00422299750539</v>
      </c>
    </row>
    <row r="50" spans="1:9" x14ac:dyDescent="0.3">
      <c r="A50" s="19" t="s">
        <v>23</v>
      </c>
      <c r="B50" s="24">
        <v>443491.2</v>
      </c>
      <c r="C50" s="24">
        <v>5733054.9419999998</v>
      </c>
      <c r="D50" s="24">
        <v>6652368</v>
      </c>
      <c r="E50" s="20">
        <v>1.3405655876597433E-3</v>
      </c>
      <c r="F50" s="24">
        <v>828049.40866923064</v>
      </c>
      <c r="G50" s="24">
        <v>112.90023370264053</v>
      </c>
      <c r="H50" s="24">
        <v>105</v>
      </c>
      <c r="I50" s="24">
        <v>614.51779084982184</v>
      </c>
    </row>
    <row r="51" spans="1:9" x14ac:dyDescent="0.3">
      <c r="A51" s="19" t="s">
        <v>12</v>
      </c>
      <c r="B51" s="24">
        <v>525989.1</v>
      </c>
      <c r="C51" s="24">
        <v>4969233.7560000001</v>
      </c>
      <c r="D51" s="24">
        <v>5259891</v>
      </c>
      <c r="E51" s="20">
        <v>1.0599577277506588E-3</v>
      </c>
      <c r="F51" s="24">
        <v>547600.56841538451</v>
      </c>
      <c r="G51" s="24">
        <v>45.460397359115412</v>
      </c>
      <c r="H51" s="24">
        <v>70</v>
      </c>
      <c r="I51" s="24">
        <v>625.2973450993735</v>
      </c>
    </row>
    <row r="52" spans="1:9" x14ac:dyDescent="0.3">
      <c r="A52" s="19" t="s">
        <v>19</v>
      </c>
      <c r="B52" s="24">
        <v>174644.3</v>
      </c>
      <c r="C52" s="24">
        <v>2319014.54</v>
      </c>
      <c r="D52" s="24">
        <v>2619664.5</v>
      </c>
      <c r="E52" s="20">
        <v>5.2790706706452016E-4</v>
      </c>
      <c r="F52" s="24">
        <v>366201.50426153839</v>
      </c>
      <c r="G52" s="24">
        <v>71.985789872409811</v>
      </c>
      <c r="H52" s="24">
        <v>75</v>
      </c>
      <c r="I52" s="24">
        <v>434.48663970176409</v>
      </c>
    </row>
    <row r="53" spans="1:9" x14ac:dyDescent="0.3">
      <c r="A53" s="18" t="s">
        <v>30</v>
      </c>
      <c r="B53" s="24">
        <v>17611180.383452352</v>
      </c>
      <c r="C53" s="24">
        <v>710778372.07499993</v>
      </c>
      <c r="D53" s="24">
        <v>964033969.08060002</v>
      </c>
      <c r="E53" s="20">
        <v>0.1942692834017134</v>
      </c>
      <c r="F53" s="24">
        <v>29996670.962307692</v>
      </c>
      <c r="G53" s="24">
        <v>2761.5234861728745</v>
      </c>
      <c r="H53" s="24">
        <v>3980</v>
      </c>
      <c r="I53" s="24">
        <v>8991.7360578898843</v>
      </c>
    </row>
    <row r="54" spans="1:9" x14ac:dyDescent="0.3">
      <c r="A54" s="19" t="s">
        <v>15</v>
      </c>
      <c r="B54" s="24">
        <v>2145097.0440000002</v>
      </c>
      <c r="C54" s="24">
        <v>193921650.708</v>
      </c>
      <c r="D54" s="24">
        <v>268137130.5</v>
      </c>
      <c r="E54" s="20">
        <v>5.403420404916412E-2</v>
      </c>
      <c r="F54" s="24">
        <v>5385321.0765615376</v>
      </c>
      <c r="G54" s="24">
        <v>268.52978962222056</v>
      </c>
      <c r="H54" s="24">
        <v>875</v>
      </c>
      <c r="I54" s="24">
        <v>685.59446865928237</v>
      </c>
    </row>
    <row r="55" spans="1:9" x14ac:dyDescent="0.3">
      <c r="A55" s="19" t="s">
        <v>14</v>
      </c>
      <c r="B55" s="24">
        <v>1576734.0083767441</v>
      </c>
      <c r="C55" s="24">
        <v>147456500.32800001</v>
      </c>
      <c r="D55" s="24">
        <v>203398687.08059999</v>
      </c>
      <c r="E55" s="20">
        <v>4.0988303785272372E-2</v>
      </c>
      <c r="F55" s="24">
        <v>5013312.6716076927</v>
      </c>
      <c r="G55" s="24">
        <v>266.29807010745884</v>
      </c>
      <c r="H55" s="24">
        <v>903</v>
      </c>
      <c r="I55" s="24">
        <v>682.35665483750245</v>
      </c>
    </row>
    <row r="56" spans="1:9" x14ac:dyDescent="0.3">
      <c r="A56" s="19" t="s">
        <v>21</v>
      </c>
      <c r="B56" s="24">
        <v>2593627.6881355937</v>
      </c>
      <c r="C56" s="24">
        <v>111710150.28699999</v>
      </c>
      <c r="D56" s="24">
        <v>153322686</v>
      </c>
      <c r="E56" s="20">
        <v>3.0897135675470797E-2</v>
      </c>
      <c r="F56" s="24">
        <v>2857396.0637461538</v>
      </c>
      <c r="G56" s="24">
        <v>261.28284319050448</v>
      </c>
      <c r="H56" s="24">
        <v>414</v>
      </c>
      <c r="I56" s="24">
        <v>686.83085029691551</v>
      </c>
    </row>
    <row r="57" spans="1:9" x14ac:dyDescent="0.3">
      <c r="A57" s="19" t="s">
        <v>22</v>
      </c>
      <c r="B57" s="24">
        <v>2700304.5</v>
      </c>
      <c r="C57" s="24">
        <v>106186393.463</v>
      </c>
      <c r="D57" s="24">
        <v>145816443</v>
      </c>
      <c r="E57" s="20">
        <v>2.9384499715101219E-2</v>
      </c>
      <c r="F57" s="24">
        <v>2918404.066553846</v>
      </c>
      <c r="G57" s="24">
        <v>261.85645207406253</v>
      </c>
      <c r="H57" s="24">
        <v>378</v>
      </c>
      <c r="I57" s="24">
        <v>685.74660278340741</v>
      </c>
    </row>
    <row r="58" spans="1:9" x14ac:dyDescent="0.3">
      <c r="A58" s="19" t="s">
        <v>11</v>
      </c>
      <c r="B58" s="24">
        <v>1487821.935483871</v>
      </c>
      <c r="C58" s="24">
        <v>34908616.917999998</v>
      </c>
      <c r="D58" s="24">
        <v>46122480</v>
      </c>
      <c r="E58" s="20">
        <v>9.2944661969278849E-3</v>
      </c>
      <c r="F58" s="24">
        <v>1537172.2923384614</v>
      </c>
      <c r="G58" s="24">
        <v>224.89747551618021</v>
      </c>
      <c r="H58" s="24">
        <v>217</v>
      </c>
      <c r="I58" s="24">
        <v>676.56099274017242</v>
      </c>
    </row>
    <row r="59" spans="1:9" x14ac:dyDescent="0.3">
      <c r="A59" s="19" t="s">
        <v>16</v>
      </c>
      <c r="B59" s="24">
        <v>1192329.7916666667</v>
      </c>
      <c r="C59" s="24">
        <v>32812009.111000001</v>
      </c>
      <c r="D59" s="24">
        <v>42923872.5</v>
      </c>
      <c r="E59" s="20">
        <v>8.6498922432725299E-3</v>
      </c>
      <c r="F59" s="24">
        <v>1448828.2602230771</v>
      </c>
      <c r="G59" s="24">
        <v>215.98646713938189</v>
      </c>
      <c r="H59" s="24">
        <v>252</v>
      </c>
      <c r="I59" s="24">
        <v>675.61057460160816</v>
      </c>
    </row>
    <row r="60" spans="1:9" x14ac:dyDescent="0.3">
      <c r="A60" s="19" t="s">
        <v>17</v>
      </c>
      <c r="B60" s="24">
        <v>1024078.0357142857</v>
      </c>
      <c r="C60" s="24">
        <v>16346653.313999999</v>
      </c>
      <c r="D60" s="24">
        <v>21236298</v>
      </c>
      <c r="E60" s="20">
        <v>4.279476166695443E-3</v>
      </c>
      <c r="F60" s="24">
        <v>1434795.940076923</v>
      </c>
      <c r="G60" s="24">
        <v>209.80570505019875</v>
      </c>
      <c r="H60" s="24">
        <v>145</v>
      </c>
      <c r="I60" s="24">
        <v>652.59960484404962</v>
      </c>
    </row>
    <row r="61" spans="1:9" x14ac:dyDescent="0.3">
      <c r="A61" s="19" t="s">
        <v>10</v>
      </c>
      <c r="B61" s="24">
        <v>946591.01428571425</v>
      </c>
      <c r="C61" s="24">
        <v>15723590.139</v>
      </c>
      <c r="D61" s="24">
        <v>19586142</v>
      </c>
      <c r="E61" s="20">
        <v>3.9469415943641697E-3</v>
      </c>
      <c r="F61" s="24">
        <v>2211685.9275846155</v>
      </c>
      <c r="G61" s="24">
        <v>172.2082964744933</v>
      </c>
      <c r="H61" s="24">
        <v>145</v>
      </c>
      <c r="I61" s="24">
        <v>620.20063534238579</v>
      </c>
    </row>
    <row r="62" spans="1:9" x14ac:dyDescent="0.3">
      <c r="A62" s="19" t="s">
        <v>13</v>
      </c>
      <c r="B62" s="24">
        <v>979525.81578947371</v>
      </c>
      <c r="C62" s="24">
        <v>14800010.161000002</v>
      </c>
      <c r="D62" s="24">
        <v>18610990.5</v>
      </c>
      <c r="E62" s="20">
        <v>3.7504319389069277E-3</v>
      </c>
      <c r="F62" s="24">
        <v>1440560.3169230768</v>
      </c>
      <c r="G62" s="24">
        <v>179.5937600530184</v>
      </c>
      <c r="H62" s="24">
        <v>133</v>
      </c>
      <c r="I62" s="24">
        <v>642.35353696179845</v>
      </c>
    </row>
    <row r="63" spans="1:9" x14ac:dyDescent="0.3">
      <c r="A63" s="19" t="s">
        <v>20</v>
      </c>
      <c r="B63" s="24">
        <v>863187</v>
      </c>
      <c r="C63" s="24">
        <v>12939330.580999998</v>
      </c>
      <c r="D63" s="24">
        <v>16400553</v>
      </c>
      <c r="E63" s="20">
        <v>3.3049910904492607E-3</v>
      </c>
      <c r="F63" s="24">
        <v>892898.17991538462</v>
      </c>
      <c r="G63" s="24">
        <v>187.24143675875868</v>
      </c>
      <c r="H63" s="24">
        <v>133</v>
      </c>
      <c r="I63" s="24">
        <v>661.31111304886349</v>
      </c>
    </row>
    <row r="64" spans="1:9" x14ac:dyDescent="0.3">
      <c r="A64" s="19" t="s">
        <v>18</v>
      </c>
      <c r="B64" s="24">
        <v>585959.19999999995</v>
      </c>
      <c r="C64" s="24">
        <v>7040608.7689999994</v>
      </c>
      <c r="D64" s="24">
        <v>8789388</v>
      </c>
      <c r="E64" s="20">
        <v>1.7712115579579326E-3</v>
      </c>
      <c r="F64" s="24">
        <v>1835471.8330461537</v>
      </c>
      <c r="G64" s="24">
        <v>174.06990660443267</v>
      </c>
      <c r="H64" s="24">
        <v>105</v>
      </c>
      <c r="I64" s="24">
        <v>551.99799273612552</v>
      </c>
    </row>
    <row r="65" spans="1:9" x14ac:dyDescent="0.3">
      <c r="A65" s="19" t="s">
        <v>23</v>
      </c>
      <c r="B65" s="24">
        <v>481838.99999999994</v>
      </c>
      <c r="C65" s="24">
        <v>6067827.9519999996</v>
      </c>
      <c r="D65" s="24">
        <v>7227585</v>
      </c>
      <c r="E65" s="20">
        <v>1.4564816217151166E-3</v>
      </c>
      <c r="F65" s="24">
        <v>1179371.9151076924</v>
      </c>
      <c r="G65" s="24">
        <v>134.38841211138254</v>
      </c>
      <c r="H65" s="24">
        <v>105</v>
      </c>
      <c r="I65" s="24">
        <v>584.33678030787451</v>
      </c>
    </row>
    <row r="66" spans="1:9" x14ac:dyDescent="0.3">
      <c r="A66" s="19" t="s">
        <v>19</v>
      </c>
      <c r="B66" s="24">
        <v>424172</v>
      </c>
      <c r="C66" s="24">
        <v>5454102.1119999997</v>
      </c>
      <c r="D66" s="24">
        <v>6362580</v>
      </c>
      <c r="E66" s="20">
        <v>1.282168364217393E-3</v>
      </c>
      <c r="F66" s="24">
        <v>1201667.6229461539</v>
      </c>
      <c r="G66" s="24">
        <v>114.90593576498088</v>
      </c>
      <c r="H66" s="24">
        <v>105</v>
      </c>
      <c r="I66" s="24">
        <v>562.45219073470366</v>
      </c>
    </row>
    <row r="67" spans="1:9" x14ac:dyDescent="0.3">
      <c r="A67" s="19" t="s">
        <v>12</v>
      </c>
      <c r="B67" s="24">
        <v>609913.35</v>
      </c>
      <c r="C67" s="24">
        <v>5410928.2319999998</v>
      </c>
      <c r="D67" s="24">
        <v>6099133.5</v>
      </c>
      <c r="E67" s="20">
        <v>1.2290794021982438E-3</v>
      </c>
      <c r="F67" s="24">
        <v>639784.79567692312</v>
      </c>
      <c r="G67" s="24">
        <v>90.458935705801196</v>
      </c>
      <c r="H67" s="24">
        <v>70</v>
      </c>
      <c r="I67" s="24">
        <v>623.78405999519646</v>
      </c>
    </row>
    <row r="68" spans="1:9" x14ac:dyDescent="0.3">
      <c r="A68" s="18" t="s">
        <v>31</v>
      </c>
      <c r="B68" s="24">
        <v>17685048.093742251</v>
      </c>
      <c r="C68" s="24">
        <v>710320860.67999983</v>
      </c>
      <c r="D68" s="24">
        <v>959684226.14759994</v>
      </c>
      <c r="E68" s="20">
        <v>0.19339273602923701</v>
      </c>
      <c r="F68" s="24">
        <v>25830332.495323077</v>
      </c>
      <c r="G68" s="24">
        <v>2753.6422223144054</v>
      </c>
      <c r="H68" s="24">
        <v>3996</v>
      </c>
      <c r="I68" s="24">
        <v>9091.8779487180036</v>
      </c>
    </row>
    <row r="69" spans="1:9" x14ac:dyDescent="0.3">
      <c r="A69" s="19" t="s">
        <v>15</v>
      </c>
      <c r="B69" s="24">
        <v>2184362.4479999999</v>
      </c>
      <c r="C69" s="24">
        <v>198013123.27700001</v>
      </c>
      <c r="D69" s="24">
        <v>273045306</v>
      </c>
      <c r="E69" s="20">
        <v>5.5023285106239529E-2</v>
      </c>
      <c r="F69" s="24">
        <v>4233271.6215000004</v>
      </c>
      <c r="G69" s="24">
        <v>265.78853017860752</v>
      </c>
      <c r="H69" s="24">
        <v>875</v>
      </c>
      <c r="I69" s="24">
        <v>689.06796648381726</v>
      </c>
    </row>
    <row r="70" spans="1:9" x14ac:dyDescent="0.3">
      <c r="A70" s="19" t="s">
        <v>14</v>
      </c>
      <c r="B70" s="24">
        <v>1569586.6290511629</v>
      </c>
      <c r="C70" s="24">
        <v>147410782.32999998</v>
      </c>
      <c r="D70" s="24">
        <v>202476675.1476</v>
      </c>
      <c r="E70" s="20">
        <v>4.0802502658697372E-2</v>
      </c>
      <c r="F70" s="24">
        <v>4746490.606115384</v>
      </c>
      <c r="G70" s="24">
        <v>262.10781545905292</v>
      </c>
      <c r="H70" s="24">
        <v>903</v>
      </c>
      <c r="I70" s="24">
        <v>683.46545306867188</v>
      </c>
    </row>
    <row r="71" spans="1:9" x14ac:dyDescent="0.3">
      <c r="A71" s="19" t="s">
        <v>21</v>
      </c>
      <c r="B71" s="24">
        <v>2422138.5749999997</v>
      </c>
      <c r="C71" s="24">
        <v>105624134.23899998</v>
      </c>
      <c r="D71" s="24">
        <v>145328314.5</v>
      </c>
      <c r="E71" s="20">
        <v>2.9286133498822149E-2</v>
      </c>
      <c r="F71" s="24">
        <v>2297628.3615384614</v>
      </c>
      <c r="G71" s="24">
        <v>263.86072327509726</v>
      </c>
      <c r="H71" s="24">
        <v>420</v>
      </c>
      <c r="I71" s="24">
        <v>688.78631585655091</v>
      </c>
    </row>
    <row r="72" spans="1:9" x14ac:dyDescent="0.3">
      <c r="A72" s="19" t="s">
        <v>22</v>
      </c>
      <c r="B72" s="24">
        <v>2568479.277777778</v>
      </c>
      <c r="C72" s="24">
        <v>101102078.66600001</v>
      </c>
      <c r="D72" s="24">
        <v>138697881</v>
      </c>
      <c r="E72" s="20">
        <v>2.7949988086937785E-2</v>
      </c>
      <c r="F72" s="24">
        <v>2184204.8248384614</v>
      </c>
      <c r="G72" s="24">
        <v>260.91035897254289</v>
      </c>
      <c r="H72" s="24">
        <v>378</v>
      </c>
      <c r="I72" s="24">
        <v>688.89208761875943</v>
      </c>
    </row>
    <row r="73" spans="1:9" x14ac:dyDescent="0.3">
      <c r="A73" s="19" t="s">
        <v>11</v>
      </c>
      <c r="B73" s="24">
        <v>1525510.8387096771</v>
      </c>
      <c r="C73" s="24">
        <v>35839429.358999997</v>
      </c>
      <c r="D73" s="24">
        <v>47290836</v>
      </c>
      <c r="E73" s="20">
        <v>9.5299098536431766E-3</v>
      </c>
      <c r="F73" s="24">
        <v>1057276.7353076923</v>
      </c>
      <c r="G73" s="24">
        <v>223.89291010526105</v>
      </c>
      <c r="H73" s="24">
        <v>217</v>
      </c>
      <c r="I73" s="24">
        <v>684.33366789943011</v>
      </c>
    </row>
    <row r="74" spans="1:9" x14ac:dyDescent="0.3">
      <c r="A74" s="19" t="s">
        <v>16</v>
      </c>
      <c r="B74" s="24">
        <v>1164471.8333333333</v>
      </c>
      <c r="C74" s="24">
        <v>32970251.350000005</v>
      </c>
      <c r="D74" s="24">
        <v>41920986</v>
      </c>
      <c r="E74" s="20">
        <v>8.447793512380234E-3</v>
      </c>
      <c r="F74" s="24">
        <v>1126672.1448153846</v>
      </c>
      <c r="G74" s="24">
        <v>190.85307535637463</v>
      </c>
      <c r="H74" s="24">
        <v>252</v>
      </c>
      <c r="I74" s="24">
        <v>681.10524631009366</v>
      </c>
    </row>
    <row r="75" spans="1:9" x14ac:dyDescent="0.3">
      <c r="A75" s="19" t="s">
        <v>17</v>
      </c>
      <c r="B75" s="24">
        <v>1137326.642857143</v>
      </c>
      <c r="C75" s="24">
        <v>18945027.272999998</v>
      </c>
      <c r="D75" s="24">
        <v>23883859.5</v>
      </c>
      <c r="E75" s="20">
        <v>4.8130049549574292E-3</v>
      </c>
      <c r="F75" s="24">
        <v>1372760.8635384617</v>
      </c>
      <c r="G75" s="24">
        <v>184.3035101032639</v>
      </c>
      <c r="H75" s="24">
        <v>147</v>
      </c>
      <c r="I75" s="24">
        <v>658.98329970814132</v>
      </c>
    </row>
    <row r="76" spans="1:9" x14ac:dyDescent="0.3">
      <c r="A76" s="19" t="s">
        <v>10</v>
      </c>
      <c r="B76" s="24">
        <v>955796.00000000012</v>
      </c>
      <c r="C76" s="24">
        <v>15985117.016999999</v>
      </c>
      <c r="D76" s="24">
        <v>20071716</v>
      </c>
      <c r="E76" s="20">
        <v>4.044793035334106E-3</v>
      </c>
      <c r="F76" s="24">
        <v>2134010.4607692305</v>
      </c>
      <c r="G76" s="24">
        <v>179.60124058128591</v>
      </c>
      <c r="H76" s="24">
        <v>147</v>
      </c>
      <c r="I76" s="24">
        <v>624.66370203123427</v>
      </c>
    </row>
    <row r="77" spans="1:9" x14ac:dyDescent="0.3">
      <c r="A77" s="19" t="s">
        <v>13</v>
      </c>
      <c r="B77" s="24">
        <v>981016.97368421056</v>
      </c>
      <c r="C77" s="24">
        <v>14918984.456999999</v>
      </c>
      <c r="D77" s="24">
        <v>18639322.5</v>
      </c>
      <c r="E77" s="20">
        <v>3.7561413200219796E-3</v>
      </c>
      <c r="F77" s="24">
        <v>1085030.9400153847</v>
      </c>
      <c r="G77" s="24">
        <v>176.15538871614598</v>
      </c>
      <c r="H77" s="24">
        <v>133</v>
      </c>
      <c r="I77" s="24">
        <v>658.51067314893771</v>
      </c>
    </row>
    <row r="78" spans="1:9" x14ac:dyDescent="0.3">
      <c r="A78" s="19" t="s">
        <v>20</v>
      </c>
      <c r="B78" s="24">
        <v>889086.6315789473</v>
      </c>
      <c r="C78" s="24">
        <v>13403310.204</v>
      </c>
      <c r="D78" s="24">
        <v>16892646</v>
      </c>
      <c r="E78" s="20">
        <v>3.4041562210806757E-3</v>
      </c>
      <c r="F78" s="24">
        <v>742505.92944615381</v>
      </c>
      <c r="G78" s="24">
        <v>183.03547359405121</v>
      </c>
      <c r="H78" s="24">
        <v>133</v>
      </c>
      <c r="I78" s="24">
        <v>668.86945382596946</v>
      </c>
    </row>
    <row r="79" spans="1:9" x14ac:dyDescent="0.3">
      <c r="A79" s="19" t="s">
        <v>18</v>
      </c>
      <c r="B79" s="24">
        <v>607239.45625000005</v>
      </c>
      <c r="C79" s="24">
        <v>7313439.3379999995</v>
      </c>
      <c r="D79" s="24">
        <v>9186477</v>
      </c>
      <c r="E79" s="20">
        <v>1.8512317625885575E-3</v>
      </c>
      <c r="F79" s="24">
        <v>1731875.2977692308</v>
      </c>
      <c r="G79" s="24">
        <v>178.82490752207008</v>
      </c>
      <c r="H79" s="24">
        <v>106</v>
      </c>
      <c r="I79" s="24">
        <v>564.99623178061074</v>
      </c>
    </row>
    <row r="80" spans="1:9" x14ac:dyDescent="0.3">
      <c r="A80" s="19" t="s">
        <v>23</v>
      </c>
      <c r="B80" s="24">
        <v>521454.58750000002</v>
      </c>
      <c r="C80" s="24">
        <v>6792693.0089999996</v>
      </c>
      <c r="D80" s="24">
        <v>8192275.5</v>
      </c>
      <c r="E80" s="20">
        <v>1.6508832072922031E-3</v>
      </c>
      <c r="F80" s="24">
        <v>1145543.5629846156</v>
      </c>
      <c r="G80" s="24">
        <v>144.2399578083288</v>
      </c>
      <c r="H80" s="24">
        <v>110</v>
      </c>
      <c r="I80" s="24">
        <v>601.58754667602614</v>
      </c>
    </row>
    <row r="81" spans="1:9" x14ac:dyDescent="0.3">
      <c r="A81" s="19" t="s">
        <v>19</v>
      </c>
      <c r="B81" s="24">
        <v>494429.80000000005</v>
      </c>
      <c r="C81" s="24">
        <v>6085079.5519999992</v>
      </c>
      <c r="D81" s="24">
        <v>7416447</v>
      </c>
      <c r="E81" s="20">
        <v>1.4945405351751949E-3</v>
      </c>
      <c r="F81" s="24">
        <v>1256674.7358230769</v>
      </c>
      <c r="G81" s="24">
        <v>152.50637935691577</v>
      </c>
      <c r="H81" s="24">
        <v>105</v>
      </c>
      <c r="I81" s="24">
        <v>578.7486952930908</v>
      </c>
    </row>
    <row r="82" spans="1:9" x14ac:dyDescent="0.3">
      <c r="A82" s="19" t="s">
        <v>12</v>
      </c>
      <c r="B82" s="24">
        <v>664148.39999999991</v>
      </c>
      <c r="C82" s="24">
        <v>5917410.6090000002</v>
      </c>
      <c r="D82" s="24">
        <v>6641484</v>
      </c>
      <c r="E82" s="20">
        <v>1.3383722760666251E-3</v>
      </c>
      <c r="F82" s="24">
        <v>716386.41086153849</v>
      </c>
      <c r="G82" s="24">
        <v>87.561951285407787</v>
      </c>
      <c r="H82" s="24">
        <v>70</v>
      </c>
      <c r="I82" s="24">
        <v>619.86760901667265</v>
      </c>
    </row>
    <row r="83" spans="1:9" x14ac:dyDescent="0.3">
      <c r="A83" s="18" t="s">
        <v>45</v>
      </c>
      <c r="B83" s="24"/>
      <c r="C83" s="24"/>
      <c r="D83" s="24"/>
      <c r="E83" s="20">
        <v>0</v>
      </c>
      <c r="F83" s="24"/>
      <c r="G83" s="24"/>
      <c r="H83" s="24"/>
      <c r="I83" s="24"/>
    </row>
    <row r="84" spans="1:9" x14ac:dyDescent="0.3">
      <c r="A84" s="18" t="s">
        <v>28</v>
      </c>
      <c r="B84" s="24">
        <v>92363110.331727713</v>
      </c>
      <c r="C84" s="24">
        <v>3704679374.7029982</v>
      </c>
      <c r="D84" s="24">
        <v>4962359217.0623999</v>
      </c>
      <c r="E84" s="20">
        <v>1</v>
      </c>
      <c r="F84" s="24">
        <v>131974155.96719234</v>
      </c>
      <c r="G84" s="24">
        <v>13584.877850599492</v>
      </c>
      <c r="H84" s="24">
        <v>20111</v>
      </c>
      <c r="I84" s="24">
        <v>46937.796490241206</v>
      </c>
    </row>
  </sheetData>
  <sortState xmlns:xlrd2="http://schemas.microsoft.com/office/spreadsheetml/2017/richdata2" ref="A3:I84">
    <sortCondition descending="1" ref="G3"/>
  </sortState>
  <pageMargins left="0.7" right="0.7" top="0.75" bottom="0.75" header="0.3" footer="0.3"/>
  <headerFooter>
    <oddFooter>&amp;C_x000D_&amp;1#&amp;"Calibri"&amp;10&amp;K000000 SLB-Private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FC4D-0D14-46C2-A7AD-A83B0DDE089A}">
  <dimension ref="A3:I84"/>
  <sheetViews>
    <sheetView zoomScale="85" zoomScaleNormal="85" workbookViewId="0">
      <selection activeCell="B7" sqref="B7"/>
    </sheetView>
  </sheetViews>
  <sheetFormatPr defaultRowHeight="14.4" x14ac:dyDescent="0.3"/>
  <cols>
    <col min="1" max="1" width="25.44140625" bestFit="1" customWidth="1"/>
    <col min="2" max="2" width="24.109375" bestFit="1" customWidth="1"/>
    <col min="3" max="3" width="31.77734375" bestFit="1" customWidth="1"/>
    <col min="4" max="4" width="20" bestFit="1" customWidth="1"/>
    <col min="5" max="5" width="22.21875" bestFit="1" customWidth="1"/>
    <col min="6" max="6" width="13" bestFit="1" customWidth="1"/>
    <col min="7" max="7" width="12.44140625" bestFit="1" customWidth="1"/>
    <col min="8" max="8" width="21.33203125" bestFit="1" customWidth="1"/>
    <col min="9" max="9" width="12.88671875" bestFit="1" customWidth="1"/>
    <col min="10" max="10" width="33.21875" customWidth="1"/>
    <col min="11" max="11" width="8.88671875" customWidth="1"/>
  </cols>
  <sheetData>
    <row r="3" spans="1:9" x14ac:dyDescent="0.3">
      <c r="A3" s="17" t="s">
        <v>27</v>
      </c>
      <c r="B3" t="s">
        <v>44</v>
      </c>
      <c r="C3" t="s">
        <v>43</v>
      </c>
      <c r="D3" t="s">
        <v>34</v>
      </c>
      <c r="E3" t="s">
        <v>36</v>
      </c>
      <c r="F3" t="s">
        <v>42</v>
      </c>
      <c r="G3" t="s">
        <v>41</v>
      </c>
      <c r="H3" t="s">
        <v>35</v>
      </c>
      <c r="I3" t="s">
        <v>40</v>
      </c>
    </row>
    <row r="4" spans="1:9" x14ac:dyDescent="0.3">
      <c r="A4" s="18" t="s">
        <v>33</v>
      </c>
      <c r="B4" s="24">
        <v>20703649.191780265</v>
      </c>
      <c r="C4" s="24">
        <v>800606225.1099999</v>
      </c>
      <c r="D4" s="24">
        <v>1057684154.9352</v>
      </c>
      <c r="E4" s="20">
        <v>0.21314139276707261</v>
      </c>
      <c r="F4" s="24">
        <v>24917785.431723077</v>
      </c>
      <c r="G4" s="24">
        <v>2955.5599203306224</v>
      </c>
      <c r="H4" s="24">
        <v>4192</v>
      </c>
      <c r="I4" s="24">
        <v>10690.806023878558</v>
      </c>
    </row>
    <row r="5" spans="1:9" x14ac:dyDescent="0.3">
      <c r="A5" s="19" t="s">
        <v>22</v>
      </c>
      <c r="B5" s="27">
        <v>2788116.3055555555</v>
      </c>
      <c r="C5" s="24">
        <v>112311708.34299999</v>
      </c>
      <c r="D5" s="24">
        <v>150558280.5</v>
      </c>
      <c r="E5" s="20">
        <v>3.0340060828794046E-2</v>
      </c>
      <c r="F5" s="24">
        <v>2156122.6336923074</v>
      </c>
      <c r="G5" s="24">
        <v>239.14078981227939</v>
      </c>
      <c r="H5" s="24">
        <v>378</v>
      </c>
      <c r="I5" s="24">
        <v>689.81958489636952</v>
      </c>
    </row>
    <row r="6" spans="1:9" x14ac:dyDescent="0.3">
      <c r="A6" s="19" t="s">
        <v>21</v>
      </c>
      <c r="B6" s="27">
        <v>2650806.4622881357</v>
      </c>
      <c r="C6" s="24">
        <v>116492569.955</v>
      </c>
      <c r="D6" s="26">
        <v>156739843.5</v>
      </c>
      <c r="E6" s="20">
        <v>3.1585751180823685E-2</v>
      </c>
      <c r="F6" s="24">
        <v>2080143.4534461538</v>
      </c>
      <c r="G6" s="24">
        <v>242.26247628712815</v>
      </c>
      <c r="H6" s="24">
        <v>414</v>
      </c>
      <c r="I6" s="24">
        <v>690.54944559967953</v>
      </c>
    </row>
    <row r="7" spans="1:9" x14ac:dyDescent="0.3">
      <c r="A7" s="19" t="s">
        <v>15</v>
      </c>
      <c r="B7" s="27">
        <v>2361551.3786380407</v>
      </c>
      <c r="C7" s="24">
        <v>217402228.93599999</v>
      </c>
      <c r="D7" s="26">
        <v>292529461.68134999</v>
      </c>
      <c r="E7" s="20">
        <v>5.8949674718332977E-2</v>
      </c>
      <c r="F7" s="24">
        <v>4015323.3439769228</v>
      </c>
      <c r="G7" s="24">
        <v>244.55893265397785</v>
      </c>
      <c r="H7" s="24">
        <v>867</v>
      </c>
      <c r="I7" s="24">
        <v>690.14781895515296</v>
      </c>
    </row>
    <row r="8" spans="1:9" x14ac:dyDescent="0.3">
      <c r="A8" s="19" t="s">
        <v>14</v>
      </c>
      <c r="B8" s="24">
        <v>1706101.2527248547</v>
      </c>
      <c r="C8" s="24">
        <v>165540604.53999999</v>
      </c>
      <c r="D8" s="26">
        <v>219870107.75384998</v>
      </c>
      <c r="E8" s="20">
        <v>4.430757592031153E-2</v>
      </c>
      <c r="F8" s="24">
        <v>4106704.970384615</v>
      </c>
      <c r="G8" s="24">
        <v>233.06153336886121</v>
      </c>
      <c r="H8" s="24">
        <v>902</v>
      </c>
      <c r="I8" s="24">
        <v>686.48929473031228</v>
      </c>
    </row>
    <row r="9" spans="1:9" x14ac:dyDescent="0.3">
      <c r="A9" s="19" t="s">
        <v>11</v>
      </c>
      <c r="B9" s="24">
        <v>1642371.0967741935</v>
      </c>
      <c r="C9" s="24">
        <v>39555413.577999994</v>
      </c>
      <c r="D9" s="24">
        <v>50913504</v>
      </c>
      <c r="E9" s="20">
        <v>1.0259939229095067E-2</v>
      </c>
      <c r="F9" s="24">
        <v>926666.72989230778</v>
      </c>
      <c r="G9" s="24">
        <v>203.3477897048669</v>
      </c>
      <c r="H9" s="24">
        <v>217</v>
      </c>
      <c r="I9" s="24">
        <v>687.05844016138224</v>
      </c>
    </row>
    <row r="10" spans="1:9" x14ac:dyDescent="0.3">
      <c r="A10" s="19" t="s">
        <v>16</v>
      </c>
      <c r="B10" s="24">
        <v>1267835.829954955</v>
      </c>
      <c r="C10" s="24">
        <v>36530006.775999993</v>
      </c>
      <c r="D10" s="24">
        <v>46580734.5</v>
      </c>
      <c r="E10" s="20">
        <v>9.3868122927978394E-3</v>
      </c>
      <c r="F10" s="24">
        <v>1285767.3355615383</v>
      </c>
      <c r="G10" s="24">
        <v>196.20840485679631</v>
      </c>
      <c r="H10" s="24">
        <v>257</v>
      </c>
      <c r="I10" s="24">
        <v>680.37107031916719</v>
      </c>
    </row>
    <row r="11" spans="1:9" x14ac:dyDescent="0.3">
      <c r="A11" s="19" t="s">
        <v>17</v>
      </c>
      <c r="B11" s="24">
        <v>1264264.4599096559</v>
      </c>
      <c r="C11" s="24">
        <v>21540564.594999999</v>
      </c>
      <c r="D11" s="24">
        <v>27799285.5</v>
      </c>
      <c r="E11" s="20">
        <v>5.6020300594958787E-3</v>
      </c>
      <c r="F11" s="24">
        <v>1369438.6652384615</v>
      </c>
      <c r="G11" s="24">
        <v>203.74048726688662</v>
      </c>
      <c r="H11" s="24">
        <v>154</v>
      </c>
      <c r="I11" s="24">
        <v>665.17844785618081</v>
      </c>
    </row>
    <row r="12" spans="1:9" x14ac:dyDescent="0.3">
      <c r="A12" s="19" t="s">
        <v>10</v>
      </c>
      <c r="B12" s="24">
        <v>1102103.6571428573</v>
      </c>
      <c r="C12" s="24">
        <v>17800723.153999999</v>
      </c>
      <c r="D12" s="24">
        <v>22347736.5</v>
      </c>
      <c r="E12" s="20">
        <v>4.5034499766079686E-3</v>
      </c>
      <c r="F12" s="24">
        <v>1890057.5934769229</v>
      </c>
      <c r="G12" s="24">
        <v>178.98751325361366</v>
      </c>
      <c r="H12" s="24">
        <v>142</v>
      </c>
      <c r="I12" s="24">
        <v>638.85975041366726</v>
      </c>
    </row>
    <row r="13" spans="1:9" x14ac:dyDescent="0.3">
      <c r="A13" s="19" t="s">
        <v>13</v>
      </c>
      <c r="B13" s="24">
        <v>1087674.45</v>
      </c>
      <c r="C13" s="24">
        <v>17234822.138999999</v>
      </c>
      <c r="D13" s="24">
        <v>21753489</v>
      </c>
      <c r="E13" s="20">
        <v>4.3836989722959947E-3</v>
      </c>
      <c r="F13" s="24">
        <v>1220285.6994692308</v>
      </c>
      <c r="G13" s="24">
        <v>183.89209570583188</v>
      </c>
      <c r="H13" s="24">
        <v>140</v>
      </c>
      <c r="I13" s="24">
        <v>660.6265929994446</v>
      </c>
    </row>
    <row r="14" spans="1:9" x14ac:dyDescent="0.3">
      <c r="A14" s="19" t="s">
        <v>20</v>
      </c>
      <c r="B14" s="24">
        <v>918398.56071428582</v>
      </c>
      <c r="C14" s="24">
        <v>14852940.629999999</v>
      </c>
      <c r="D14" s="24">
        <v>18621937.5</v>
      </c>
      <c r="E14" s="20">
        <v>3.7526379460743171E-3</v>
      </c>
      <c r="F14" s="24">
        <v>637166.93648461532</v>
      </c>
      <c r="G14" s="24">
        <v>178.13214706940423</v>
      </c>
      <c r="H14" s="24">
        <v>142</v>
      </c>
      <c r="I14" s="24">
        <v>675.65033730336881</v>
      </c>
    </row>
    <row r="15" spans="1:9" x14ac:dyDescent="0.3">
      <c r="A15" s="19" t="s">
        <v>24</v>
      </c>
      <c r="B15" s="24">
        <v>809165.14285714284</v>
      </c>
      <c r="C15" s="24">
        <v>4893466.7960000001</v>
      </c>
      <c r="D15" s="24">
        <v>5664156</v>
      </c>
      <c r="E15" s="20">
        <v>1.1414240187458753E-3</v>
      </c>
      <c r="F15" s="24">
        <v>419554.31862307689</v>
      </c>
      <c r="G15" s="24">
        <v>110.45227414841767</v>
      </c>
      <c r="H15" s="24">
        <v>49</v>
      </c>
      <c r="I15" s="24">
        <v>648.92447903917093</v>
      </c>
    </row>
    <row r="16" spans="1:9" x14ac:dyDescent="0.3">
      <c r="A16" s="19" t="s">
        <v>12</v>
      </c>
      <c r="B16" s="24">
        <v>773966.4</v>
      </c>
      <c r="C16" s="24">
        <v>6471338.7109999992</v>
      </c>
      <c r="D16" s="24">
        <v>7739664</v>
      </c>
      <c r="E16" s="20">
        <v>1.5596742721462433E-3</v>
      </c>
      <c r="F16" s="24">
        <v>608399.1851461539</v>
      </c>
      <c r="G16" s="24">
        <v>137.53870891317786</v>
      </c>
      <c r="H16" s="24">
        <v>70</v>
      </c>
      <c r="I16" s="24">
        <v>643.83399758755002</v>
      </c>
    </row>
    <row r="17" spans="1:9" x14ac:dyDescent="0.3">
      <c r="A17" s="19" t="s">
        <v>18</v>
      </c>
      <c r="B17" s="24">
        <v>701223.17647058819</v>
      </c>
      <c r="C17" s="24">
        <v>9585454.5729999989</v>
      </c>
      <c r="D17" s="24">
        <v>11920794</v>
      </c>
      <c r="E17" s="20">
        <v>2.402243263448556E-3</v>
      </c>
      <c r="F17" s="24">
        <v>1610966.2560000001</v>
      </c>
      <c r="G17" s="24">
        <v>170.9266320852123</v>
      </c>
      <c r="H17" s="24">
        <v>119</v>
      </c>
      <c r="I17" s="24">
        <v>600.58325198776049</v>
      </c>
    </row>
    <row r="18" spans="1:9" x14ac:dyDescent="0.3">
      <c r="A18" s="19" t="s">
        <v>19</v>
      </c>
      <c r="B18" s="24">
        <v>613834.86874999991</v>
      </c>
      <c r="C18" s="24">
        <v>7731053.5350000001</v>
      </c>
      <c r="D18" s="24">
        <v>9663790.5</v>
      </c>
      <c r="E18" s="20">
        <v>1.9474185719510924E-3</v>
      </c>
      <c r="F18" s="24">
        <v>1196074.3986461537</v>
      </c>
      <c r="G18" s="24">
        <v>175.43882165929904</v>
      </c>
      <c r="H18" s="24">
        <v>110</v>
      </c>
      <c r="I18" s="24">
        <v>610.3900349499819</v>
      </c>
    </row>
    <row r="19" spans="1:9" x14ac:dyDescent="0.3">
      <c r="A19" s="19" t="s">
        <v>23</v>
      </c>
      <c r="B19" s="24">
        <v>548674.33333333326</v>
      </c>
      <c r="C19" s="24">
        <v>8021565.0899999999</v>
      </c>
      <c r="D19" s="24">
        <v>9876138</v>
      </c>
      <c r="E19" s="20">
        <v>1.9902102141340829E-3</v>
      </c>
      <c r="F19" s="24">
        <v>669219.84506153851</v>
      </c>
      <c r="G19" s="24">
        <v>163.30289481334316</v>
      </c>
      <c r="H19" s="24">
        <v>126</v>
      </c>
      <c r="I19" s="24">
        <v>651.82312977298614</v>
      </c>
    </row>
    <row r="20" spans="1:9" x14ac:dyDescent="0.3">
      <c r="A20" s="19" t="s">
        <v>9</v>
      </c>
      <c r="B20" s="24">
        <v>222839.90000000002</v>
      </c>
      <c r="C20" s="24">
        <v>3065993.1290000002</v>
      </c>
      <c r="D20" s="24">
        <v>3342598.5</v>
      </c>
      <c r="E20" s="20">
        <v>6.735905954786441E-4</v>
      </c>
      <c r="F20" s="24">
        <v>511449.25048461539</v>
      </c>
      <c r="G20" s="24">
        <v>45.918016210799934</v>
      </c>
      <c r="H20" s="24">
        <v>75</v>
      </c>
      <c r="I20" s="24">
        <v>423.22169296226014</v>
      </c>
    </row>
    <row r="21" spans="1:9" x14ac:dyDescent="0.3">
      <c r="A21" s="19" t="s">
        <v>26</v>
      </c>
      <c r="B21" s="24">
        <v>146621.25</v>
      </c>
      <c r="C21" s="24">
        <v>758654.93699999992</v>
      </c>
      <c r="D21" s="24">
        <v>879727.5</v>
      </c>
      <c r="E21" s="20">
        <v>1.7728009229464408E-4</v>
      </c>
      <c r="F21" s="24">
        <v>44811.130769230767</v>
      </c>
      <c r="G21" s="24">
        <v>32.367359075701202</v>
      </c>
      <c r="H21" s="24">
        <v>12</v>
      </c>
      <c r="I21" s="24">
        <v>189.3541326715945</v>
      </c>
    </row>
    <row r="22" spans="1:9" x14ac:dyDescent="0.3">
      <c r="A22" s="19" t="s">
        <v>25</v>
      </c>
      <c r="B22" s="24">
        <v>98100.666666666657</v>
      </c>
      <c r="C22" s="24">
        <v>817115.69299999997</v>
      </c>
      <c r="D22" s="24">
        <v>882906</v>
      </c>
      <c r="E22" s="20">
        <v>1.779206142441779E-4</v>
      </c>
      <c r="F22" s="24">
        <v>169633.68536923078</v>
      </c>
      <c r="G22" s="24">
        <v>16.283043445025168</v>
      </c>
      <c r="H22" s="24">
        <v>18</v>
      </c>
      <c r="I22" s="24">
        <v>157.92452167252836</v>
      </c>
    </row>
    <row r="23" spans="1:9" x14ac:dyDescent="0.3">
      <c r="A23" s="18" t="s">
        <v>32</v>
      </c>
      <c r="B23" s="24">
        <v>18827213.969329756</v>
      </c>
      <c r="C23" s="24">
        <v>761227891.75999999</v>
      </c>
      <c r="D23" s="24">
        <v>1003968093.3989999</v>
      </c>
      <c r="E23" s="20">
        <v>0.20231669040544095</v>
      </c>
      <c r="F23" s="24">
        <v>27193206.176199999</v>
      </c>
      <c r="G23" s="24">
        <v>2505.2744302187962</v>
      </c>
      <c r="H23" s="24">
        <v>4022</v>
      </c>
      <c r="I23" s="24">
        <v>9173.4132296226599</v>
      </c>
    </row>
    <row r="24" spans="1:9" x14ac:dyDescent="0.3">
      <c r="A24" s="19" t="s">
        <v>22</v>
      </c>
      <c r="B24" s="24">
        <v>2769284.277777778</v>
      </c>
      <c r="C24" s="24">
        <v>111625863.199</v>
      </c>
      <c r="D24" s="24">
        <v>149541351</v>
      </c>
      <c r="E24" s="20">
        <v>3.0135132193941608E-2</v>
      </c>
      <c r="F24" s="24">
        <v>2120736.1608769232</v>
      </c>
      <c r="G24" s="24">
        <v>239.04575110007158</v>
      </c>
      <c r="H24" s="24">
        <v>378</v>
      </c>
      <c r="I24" s="24">
        <v>689.91130939534526</v>
      </c>
    </row>
    <row r="25" spans="1:9" x14ac:dyDescent="0.3">
      <c r="A25" s="19" t="s">
        <v>21</v>
      </c>
      <c r="B25" s="24">
        <v>2633692.1093220338</v>
      </c>
      <c r="C25" s="24">
        <v>117221827.676</v>
      </c>
      <c r="D25" s="24">
        <v>157672666.5</v>
      </c>
      <c r="E25" s="20">
        <v>3.177373092174865E-2</v>
      </c>
      <c r="F25" s="24">
        <v>2165415.5931153847</v>
      </c>
      <c r="G25" s="24">
        <v>242.94756317874806</v>
      </c>
      <c r="H25" s="24">
        <v>419</v>
      </c>
      <c r="I25" s="24">
        <v>690.15816669113531</v>
      </c>
    </row>
    <row r="26" spans="1:9" x14ac:dyDescent="0.3">
      <c r="A26" s="19" t="s">
        <v>15</v>
      </c>
      <c r="B26" s="24">
        <v>2206747.3485600003</v>
      </c>
      <c r="C26" s="24">
        <v>203321825.34099999</v>
      </c>
      <c r="D26" s="24">
        <v>275545971.56999999</v>
      </c>
      <c r="E26" s="20">
        <v>5.5527211859748585E-2</v>
      </c>
      <c r="F26" s="24">
        <v>4910472.9254153837</v>
      </c>
      <c r="G26" s="24">
        <v>249.69587827089609</v>
      </c>
      <c r="H26" s="24">
        <v>874</v>
      </c>
      <c r="I26" s="24">
        <v>687.4322915294124</v>
      </c>
    </row>
    <row r="27" spans="1:9" x14ac:dyDescent="0.3">
      <c r="A27" s="19" t="s">
        <v>11</v>
      </c>
      <c r="B27" s="24">
        <v>1600360.5483870967</v>
      </c>
      <c r="C27" s="24">
        <v>39732344.120999999</v>
      </c>
      <c r="D27" s="24">
        <v>49611177</v>
      </c>
      <c r="E27" s="20">
        <v>9.9974981314167443E-3</v>
      </c>
      <c r="F27" s="24">
        <v>1503638.5573999998</v>
      </c>
      <c r="G27" s="24">
        <v>176.73287823360295</v>
      </c>
      <c r="H27" s="24">
        <v>217</v>
      </c>
      <c r="I27" s="24">
        <v>678.95245060953096</v>
      </c>
    </row>
    <row r="28" spans="1:9" x14ac:dyDescent="0.3">
      <c r="A28" s="19" t="s">
        <v>14</v>
      </c>
      <c r="B28" s="24">
        <v>1583251.4637906977</v>
      </c>
      <c r="C28" s="24">
        <v>151801646.04699996</v>
      </c>
      <c r="D28" s="24">
        <v>204239438.829</v>
      </c>
      <c r="E28" s="20">
        <v>4.1157729599008139E-2</v>
      </c>
      <c r="F28" s="24">
        <v>5111759.1913769236</v>
      </c>
      <c r="G28" s="24">
        <v>242.66306979618975</v>
      </c>
      <c r="H28" s="24">
        <v>903</v>
      </c>
      <c r="I28" s="24">
        <v>682.28661949247441</v>
      </c>
    </row>
    <row r="29" spans="1:9" x14ac:dyDescent="0.3">
      <c r="A29" s="19" t="s">
        <v>17</v>
      </c>
      <c r="B29" s="24">
        <v>1286539.2857142857</v>
      </c>
      <c r="C29" s="24">
        <v>21719605.535000004</v>
      </c>
      <c r="D29" s="24">
        <v>27017325</v>
      </c>
      <c r="E29" s="20">
        <v>5.444451684816486E-3</v>
      </c>
      <c r="F29" s="24">
        <v>1260286.4038846153</v>
      </c>
      <c r="G29" s="24">
        <v>172.52689019237104</v>
      </c>
      <c r="H29" s="24">
        <v>147</v>
      </c>
      <c r="I29" s="24">
        <v>666.70265620398084</v>
      </c>
    </row>
    <row r="30" spans="1:9" x14ac:dyDescent="0.3">
      <c r="A30" s="19" t="s">
        <v>16</v>
      </c>
      <c r="B30" s="24">
        <v>1224416.2916666667</v>
      </c>
      <c r="C30" s="24">
        <v>36574968.902999997</v>
      </c>
      <c r="D30" s="24">
        <v>44078986.5</v>
      </c>
      <c r="E30" s="20">
        <v>8.8826674111862711E-3</v>
      </c>
      <c r="F30" s="24">
        <v>1304182.7596692306</v>
      </c>
      <c r="G30" s="24">
        <v>147.27814328954869</v>
      </c>
      <c r="H30" s="24">
        <v>252</v>
      </c>
      <c r="I30" s="24">
        <v>679.33589007493788</v>
      </c>
    </row>
    <row r="31" spans="1:9" x14ac:dyDescent="0.3">
      <c r="A31" s="19" t="s">
        <v>13</v>
      </c>
      <c r="B31" s="24">
        <v>1071711.675</v>
      </c>
      <c r="C31" s="24">
        <v>17270608.923999999</v>
      </c>
      <c r="D31" s="24">
        <v>20991562.5</v>
      </c>
      <c r="E31" s="20">
        <v>4.2301577902348056E-3</v>
      </c>
      <c r="F31" s="24">
        <v>1208876.2922538461</v>
      </c>
      <c r="G31" s="24">
        <v>151.42368926482158</v>
      </c>
      <c r="H31" s="24">
        <v>137</v>
      </c>
      <c r="I31" s="24">
        <v>658.90721394250033</v>
      </c>
    </row>
    <row r="32" spans="1:9" x14ac:dyDescent="0.3">
      <c r="A32" s="19" t="s">
        <v>10</v>
      </c>
      <c r="B32" s="24">
        <v>1027191.325</v>
      </c>
      <c r="C32" s="24">
        <v>17462113.311999999</v>
      </c>
      <c r="D32" s="24">
        <v>21265951.5</v>
      </c>
      <c r="E32" s="20">
        <v>4.2854518525946104E-3</v>
      </c>
      <c r="F32" s="24">
        <v>2237025.9572076919</v>
      </c>
      <c r="G32" s="24">
        <v>153.16680210458495</v>
      </c>
      <c r="H32" s="24">
        <v>145</v>
      </c>
      <c r="I32" s="24">
        <v>625.20606471978476</v>
      </c>
    </row>
    <row r="33" spans="1:9" x14ac:dyDescent="0.3">
      <c r="A33" s="19" t="s">
        <v>20</v>
      </c>
      <c r="B33" s="24">
        <v>932113.25526315789</v>
      </c>
      <c r="C33" s="24">
        <v>14430068.910999998</v>
      </c>
      <c r="D33" s="24">
        <v>17835792</v>
      </c>
      <c r="E33" s="20">
        <v>3.5942162225326302E-3</v>
      </c>
      <c r="F33" s="24">
        <v>754320.92775384616</v>
      </c>
      <c r="G33" s="24">
        <v>166.23057485108924</v>
      </c>
      <c r="H33" s="24">
        <v>134</v>
      </c>
      <c r="I33" s="24">
        <v>670.16238677534511</v>
      </c>
    </row>
    <row r="34" spans="1:9" x14ac:dyDescent="0.3">
      <c r="A34" s="19" t="s">
        <v>12</v>
      </c>
      <c r="B34" s="24">
        <v>746739.15000000014</v>
      </c>
      <c r="C34" s="24">
        <v>6483764.7249999996</v>
      </c>
      <c r="D34" s="24">
        <v>7467391.5</v>
      </c>
      <c r="E34" s="20">
        <v>1.5048067206268312E-3</v>
      </c>
      <c r="F34" s="24">
        <v>547267.4312923078</v>
      </c>
      <c r="G34" s="24">
        <v>108.25419547905848</v>
      </c>
      <c r="H34" s="24">
        <v>70</v>
      </c>
      <c r="I34" s="24">
        <v>646.50499834068341</v>
      </c>
    </row>
    <row r="35" spans="1:9" x14ac:dyDescent="0.3">
      <c r="A35" s="19" t="s">
        <v>18</v>
      </c>
      <c r="B35" s="24">
        <v>649108.46139705891</v>
      </c>
      <c r="C35" s="24">
        <v>8901323.9469999988</v>
      </c>
      <c r="D35" s="24">
        <v>10860150</v>
      </c>
      <c r="E35" s="20">
        <v>2.1885054114298792E-3</v>
      </c>
      <c r="F35" s="24">
        <v>1620580.6351692306</v>
      </c>
      <c r="G35" s="24">
        <v>153.84589656645915</v>
      </c>
      <c r="H35" s="24">
        <v>117</v>
      </c>
      <c r="I35" s="24">
        <v>593.04370201312042</v>
      </c>
    </row>
    <row r="36" spans="1:9" x14ac:dyDescent="0.3">
      <c r="A36" s="19" t="s">
        <v>19</v>
      </c>
      <c r="B36" s="24">
        <v>583604.4</v>
      </c>
      <c r="C36" s="24">
        <v>7184703.1320000002</v>
      </c>
      <c r="D36" s="24">
        <v>8754066</v>
      </c>
      <c r="E36" s="20">
        <v>1.7640935726499463E-3</v>
      </c>
      <c r="F36" s="24">
        <v>1539054.7079846154</v>
      </c>
      <c r="G36" s="24">
        <v>153.88463957263224</v>
      </c>
      <c r="H36" s="24">
        <v>105</v>
      </c>
      <c r="I36" s="24">
        <v>575.72585739463045</v>
      </c>
    </row>
    <row r="37" spans="1:9" x14ac:dyDescent="0.3">
      <c r="A37" s="19" t="s">
        <v>23</v>
      </c>
      <c r="B37" s="24">
        <v>512454.37745098036</v>
      </c>
      <c r="C37" s="24">
        <v>7497227.9869999988</v>
      </c>
      <c r="D37" s="24">
        <v>9086263.5</v>
      </c>
      <c r="E37" s="20">
        <v>1.8310370335057797E-3</v>
      </c>
      <c r="F37" s="24">
        <v>909588.6327999999</v>
      </c>
      <c r="G37" s="24">
        <v>147.57845831872191</v>
      </c>
      <c r="H37" s="24">
        <v>124</v>
      </c>
      <c r="I37" s="24">
        <v>629.08362243977751</v>
      </c>
    </row>
    <row r="38" spans="1:9" x14ac:dyDescent="0.3">
      <c r="A38" s="18" t="s">
        <v>29</v>
      </c>
      <c r="B38" s="24">
        <v>17536018.69342304</v>
      </c>
      <c r="C38" s="24">
        <v>721746025.07800007</v>
      </c>
      <c r="D38" s="24">
        <v>976988773.5</v>
      </c>
      <c r="E38" s="20">
        <v>0.196879897396536</v>
      </c>
      <c r="F38" s="24">
        <v>24036160.901638459</v>
      </c>
      <c r="G38" s="24">
        <v>2608.8777915627907</v>
      </c>
      <c r="H38" s="24">
        <v>3921</v>
      </c>
      <c r="I38" s="24">
        <v>8989.963230132098</v>
      </c>
    </row>
    <row r="39" spans="1:9" x14ac:dyDescent="0.3">
      <c r="A39" s="19" t="s">
        <v>22</v>
      </c>
      <c r="B39" s="24">
        <v>2842786.527777778</v>
      </c>
      <c r="C39" s="24">
        <v>111691374.705</v>
      </c>
      <c r="D39" s="24">
        <v>153510472.5</v>
      </c>
      <c r="E39" s="20">
        <v>3.0934977857341533E-2</v>
      </c>
      <c r="F39" s="24">
        <v>2094265.4301538463</v>
      </c>
      <c r="G39" s="24">
        <v>261.76652999420793</v>
      </c>
      <c r="H39" s="24">
        <v>378</v>
      </c>
      <c r="I39" s="24">
        <v>690.35253890809804</v>
      </c>
    </row>
    <row r="40" spans="1:9" x14ac:dyDescent="0.3">
      <c r="A40" s="19" t="s">
        <v>21</v>
      </c>
      <c r="B40" s="24">
        <v>2730227.8474576273</v>
      </c>
      <c r="C40" s="24">
        <v>117205340.82099999</v>
      </c>
      <c r="D40" s="24">
        <v>161083443</v>
      </c>
      <c r="E40" s="20">
        <v>3.2461060546793229E-2</v>
      </c>
      <c r="F40" s="24">
        <v>1977933.8169230768</v>
      </c>
      <c r="G40" s="24">
        <v>261.74172091829843</v>
      </c>
      <c r="H40" s="24">
        <v>413</v>
      </c>
      <c r="I40" s="24">
        <v>691.32313173369073</v>
      </c>
    </row>
    <row r="41" spans="1:9" x14ac:dyDescent="0.3">
      <c r="A41" s="19" t="s">
        <v>15</v>
      </c>
      <c r="B41" s="24">
        <v>2171728.2479999997</v>
      </c>
      <c r="C41" s="24">
        <v>197044348.493</v>
      </c>
      <c r="D41" s="24">
        <v>271466031</v>
      </c>
      <c r="E41" s="20">
        <v>5.4705034264065533E-2</v>
      </c>
      <c r="F41" s="24">
        <v>5003558.5351769226</v>
      </c>
      <c r="G41" s="24">
        <v>264.58274135715641</v>
      </c>
      <c r="H41" s="24">
        <v>875</v>
      </c>
      <c r="I41" s="24">
        <v>686.8912746215392</v>
      </c>
    </row>
    <row r="42" spans="1:9" x14ac:dyDescent="0.3">
      <c r="A42" s="19" t="s">
        <v>14</v>
      </c>
      <c r="B42" s="24">
        <v>1597646.8546511629</v>
      </c>
      <c r="C42" s="24">
        <v>150017506.00900003</v>
      </c>
      <c r="D42" s="24">
        <v>205627473</v>
      </c>
      <c r="E42" s="20">
        <v>4.1437442153114949E-2</v>
      </c>
      <c r="F42" s="24">
        <v>4862981.9155923072</v>
      </c>
      <c r="G42" s="24">
        <v>259.5761178553214</v>
      </c>
      <c r="H42" s="24">
        <v>901</v>
      </c>
      <c r="I42" s="24">
        <v>683.25101090258806</v>
      </c>
    </row>
    <row r="43" spans="1:9" x14ac:dyDescent="0.3">
      <c r="A43" s="19" t="s">
        <v>11</v>
      </c>
      <c r="B43" s="24">
        <v>1595838.9193548388</v>
      </c>
      <c r="C43" s="24">
        <v>37498051.256999999</v>
      </c>
      <c r="D43" s="24">
        <v>49471006.5</v>
      </c>
      <c r="E43" s="20">
        <v>9.9692513854903221E-3</v>
      </c>
      <c r="F43" s="24">
        <v>1155680.1328153845</v>
      </c>
      <c r="G43" s="24">
        <v>224.14492849153805</v>
      </c>
      <c r="H43" s="24">
        <v>217</v>
      </c>
      <c r="I43" s="24">
        <v>683.09483706793992</v>
      </c>
    </row>
    <row r="44" spans="1:9" x14ac:dyDescent="0.3">
      <c r="A44" s="19" t="s">
        <v>16</v>
      </c>
      <c r="B44" s="24">
        <v>1180431.875</v>
      </c>
      <c r="C44" s="24">
        <v>32726466.148000002</v>
      </c>
      <c r="D44" s="24">
        <v>42495547.5</v>
      </c>
      <c r="E44" s="20">
        <v>8.5635774520080726E-3</v>
      </c>
      <c r="F44" s="24">
        <v>1200041.287723077</v>
      </c>
      <c r="G44" s="24">
        <v>210.08440335133608</v>
      </c>
      <c r="H44" s="24">
        <v>252</v>
      </c>
      <c r="I44" s="24">
        <v>679.1477988685981</v>
      </c>
    </row>
    <row r="45" spans="1:9" x14ac:dyDescent="0.3">
      <c r="A45" s="19" t="s">
        <v>17</v>
      </c>
      <c r="B45" s="24">
        <v>1046753.9644736841</v>
      </c>
      <c r="C45" s="24">
        <v>16065283.882999999</v>
      </c>
      <c r="D45" s="24">
        <v>20646069</v>
      </c>
      <c r="E45" s="20">
        <v>4.1605349586566181E-3</v>
      </c>
      <c r="F45" s="24">
        <v>1315186.8061923077</v>
      </c>
      <c r="G45" s="24">
        <v>200.82398726696226</v>
      </c>
      <c r="H45" s="24">
        <v>138</v>
      </c>
      <c r="I45" s="24">
        <v>655.77420757849814</v>
      </c>
    </row>
    <row r="46" spans="1:9" x14ac:dyDescent="0.3">
      <c r="A46" s="19" t="s">
        <v>10</v>
      </c>
      <c r="B46" s="24">
        <v>987388.53333333333</v>
      </c>
      <c r="C46" s="24">
        <v>14655340.007999999</v>
      </c>
      <c r="D46" s="24">
        <v>18401989.5</v>
      </c>
      <c r="E46" s="20">
        <v>3.7083146735381938E-3</v>
      </c>
      <c r="F46" s="24">
        <v>1437019.6445538462</v>
      </c>
      <c r="G46" s="24">
        <v>178.97374690469684</v>
      </c>
      <c r="H46" s="24">
        <v>131</v>
      </c>
      <c r="I46" s="24">
        <v>644.81472177133958</v>
      </c>
    </row>
    <row r="47" spans="1:9" x14ac:dyDescent="0.3">
      <c r="A47" s="19" t="s">
        <v>20</v>
      </c>
      <c r="B47" s="24">
        <v>861543.10087719304</v>
      </c>
      <c r="C47" s="24">
        <v>12731450.518000001</v>
      </c>
      <c r="D47" s="24">
        <v>16111653</v>
      </c>
      <c r="E47" s="20">
        <v>3.2467728141490171E-3</v>
      </c>
      <c r="F47" s="24">
        <v>764935.99116923078</v>
      </c>
      <c r="G47" s="24">
        <v>186.60929766503511</v>
      </c>
      <c r="H47" s="24">
        <v>131</v>
      </c>
      <c r="I47" s="24">
        <v>665.0174844539174</v>
      </c>
    </row>
    <row r="48" spans="1:9" x14ac:dyDescent="0.3">
      <c r="A48" s="19" t="s">
        <v>13</v>
      </c>
      <c r="B48" s="24">
        <v>841132.82249742001</v>
      </c>
      <c r="C48" s="24">
        <v>12529585.700999999</v>
      </c>
      <c r="D48" s="24">
        <v>15596934</v>
      </c>
      <c r="E48" s="20">
        <v>3.1430481587008162E-3</v>
      </c>
      <c r="F48" s="24">
        <v>1218421.9289000002</v>
      </c>
      <c r="G48" s="24">
        <v>171.41373945960848</v>
      </c>
      <c r="H48" s="24">
        <v>130</v>
      </c>
      <c r="I48" s="24">
        <v>644.99022557742433</v>
      </c>
    </row>
    <row r="49" spans="1:9" x14ac:dyDescent="0.3">
      <c r="A49" s="19" t="s">
        <v>18</v>
      </c>
      <c r="B49" s="24">
        <v>536415.4</v>
      </c>
      <c r="C49" s="24">
        <v>6559974.2970000003</v>
      </c>
      <c r="D49" s="24">
        <v>8046231</v>
      </c>
      <c r="E49" s="20">
        <v>1.6214527502027916E-3</v>
      </c>
      <c r="F49" s="24">
        <v>1264283.9310923077</v>
      </c>
      <c r="G49" s="24">
        <v>158.81415736446365</v>
      </c>
      <c r="H49" s="24">
        <v>105</v>
      </c>
      <c r="I49" s="24">
        <v>591.00422299750539</v>
      </c>
    </row>
    <row r="50" spans="1:9" x14ac:dyDescent="0.3">
      <c r="A50" s="19" t="s">
        <v>12</v>
      </c>
      <c r="B50" s="24">
        <v>525989.1</v>
      </c>
      <c r="C50" s="24">
        <v>4969233.7560000001</v>
      </c>
      <c r="D50" s="24">
        <v>5259891</v>
      </c>
      <c r="E50" s="20">
        <v>1.0599577277506588E-3</v>
      </c>
      <c r="F50" s="24">
        <v>547600.56841538451</v>
      </c>
      <c r="G50" s="24">
        <v>45.460397359115412</v>
      </c>
      <c r="H50" s="24">
        <v>70</v>
      </c>
      <c r="I50" s="24">
        <v>625.2973450993735</v>
      </c>
    </row>
    <row r="51" spans="1:9" x14ac:dyDescent="0.3">
      <c r="A51" s="19" t="s">
        <v>23</v>
      </c>
      <c r="B51" s="24">
        <v>443491.2</v>
      </c>
      <c r="C51" s="24">
        <v>5733054.9419999998</v>
      </c>
      <c r="D51" s="24">
        <v>6652368</v>
      </c>
      <c r="E51" s="20">
        <v>1.3405655876597433E-3</v>
      </c>
      <c r="F51" s="24">
        <v>828049.40866923064</v>
      </c>
      <c r="G51" s="24">
        <v>112.90023370264053</v>
      </c>
      <c r="H51" s="24">
        <v>105</v>
      </c>
      <c r="I51" s="24">
        <v>614.51779084982184</v>
      </c>
    </row>
    <row r="52" spans="1:9" x14ac:dyDescent="0.3">
      <c r="A52" s="19" t="s">
        <v>19</v>
      </c>
      <c r="B52" s="24">
        <v>174644.3</v>
      </c>
      <c r="C52" s="24">
        <v>2319014.54</v>
      </c>
      <c r="D52" s="24">
        <v>2619664.5</v>
      </c>
      <c r="E52" s="20">
        <v>5.2790706706452016E-4</v>
      </c>
      <c r="F52" s="24">
        <v>366201.50426153839</v>
      </c>
      <c r="G52" s="24">
        <v>71.985789872409811</v>
      </c>
      <c r="H52" s="24">
        <v>75</v>
      </c>
      <c r="I52" s="24">
        <v>434.48663970176409</v>
      </c>
    </row>
    <row r="53" spans="1:9" x14ac:dyDescent="0.3">
      <c r="A53" s="18" t="s">
        <v>30</v>
      </c>
      <c r="B53" s="24">
        <v>17611180.383452352</v>
      </c>
      <c r="C53" s="24">
        <v>710778372.07499993</v>
      </c>
      <c r="D53" s="24">
        <v>964033969.08060002</v>
      </c>
      <c r="E53" s="20">
        <v>0.1942692834017134</v>
      </c>
      <c r="F53" s="24">
        <v>29996670.962307692</v>
      </c>
      <c r="G53" s="24">
        <v>2761.5234861728745</v>
      </c>
      <c r="H53" s="24">
        <v>3980</v>
      </c>
      <c r="I53" s="24">
        <v>8991.7360578898843</v>
      </c>
    </row>
    <row r="54" spans="1:9" x14ac:dyDescent="0.3">
      <c r="A54" s="19" t="s">
        <v>22</v>
      </c>
      <c r="B54" s="24">
        <v>2700304.5</v>
      </c>
      <c r="C54" s="24">
        <v>106186393.463</v>
      </c>
      <c r="D54" s="24">
        <v>145816443</v>
      </c>
      <c r="E54" s="20">
        <v>2.9384499715101219E-2</v>
      </c>
      <c r="F54" s="24">
        <v>2918404.066553846</v>
      </c>
      <c r="G54" s="24">
        <v>261.85645207406253</v>
      </c>
      <c r="H54" s="24">
        <v>378</v>
      </c>
      <c r="I54" s="24">
        <v>685.74660278340741</v>
      </c>
    </row>
    <row r="55" spans="1:9" x14ac:dyDescent="0.3">
      <c r="A55" s="19" t="s">
        <v>21</v>
      </c>
      <c r="B55" s="24">
        <v>2593627.6881355937</v>
      </c>
      <c r="C55" s="24">
        <v>111710150.28699999</v>
      </c>
      <c r="D55" s="24">
        <v>153322686</v>
      </c>
      <c r="E55" s="20">
        <v>3.0897135675470797E-2</v>
      </c>
      <c r="F55" s="24">
        <v>2857396.0637461538</v>
      </c>
      <c r="G55" s="24">
        <v>261.28284319050448</v>
      </c>
      <c r="H55" s="24">
        <v>414</v>
      </c>
      <c r="I55" s="24">
        <v>686.83085029691551</v>
      </c>
    </row>
    <row r="56" spans="1:9" x14ac:dyDescent="0.3">
      <c r="A56" s="19" t="s">
        <v>15</v>
      </c>
      <c r="B56" s="24">
        <v>2145097.0440000002</v>
      </c>
      <c r="C56" s="24">
        <v>193921650.708</v>
      </c>
      <c r="D56" s="24">
        <v>268137130.5</v>
      </c>
      <c r="E56" s="20">
        <v>5.403420404916412E-2</v>
      </c>
      <c r="F56" s="24">
        <v>5385321.0765615376</v>
      </c>
      <c r="G56" s="24">
        <v>268.52978962222056</v>
      </c>
      <c r="H56" s="24">
        <v>875</v>
      </c>
      <c r="I56" s="24">
        <v>685.59446865928237</v>
      </c>
    </row>
    <row r="57" spans="1:9" x14ac:dyDescent="0.3">
      <c r="A57" s="19" t="s">
        <v>14</v>
      </c>
      <c r="B57" s="24">
        <v>1576734.0083767441</v>
      </c>
      <c r="C57" s="24">
        <v>147456500.32800001</v>
      </c>
      <c r="D57" s="24">
        <v>203398687.08059999</v>
      </c>
      <c r="E57" s="20">
        <v>4.0988303785272372E-2</v>
      </c>
      <c r="F57" s="24">
        <v>5013312.6716076927</v>
      </c>
      <c r="G57" s="24">
        <v>266.29807010745884</v>
      </c>
      <c r="H57" s="24">
        <v>903</v>
      </c>
      <c r="I57" s="24">
        <v>682.35665483750245</v>
      </c>
    </row>
    <row r="58" spans="1:9" x14ac:dyDescent="0.3">
      <c r="A58" s="19" t="s">
        <v>11</v>
      </c>
      <c r="B58" s="24">
        <v>1487821.935483871</v>
      </c>
      <c r="C58" s="24">
        <v>34908616.917999998</v>
      </c>
      <c r="D58" s="24">
        <v>46122480</v>
      </c>
      <c r="E58" s="20">
        <v>9.2944661969278849E-3</v>
      </c>
      <c r="F58" s="24">
        <v>1537172.2923384614</v>
      </c>
      <c r="G58" s="24">
        <v>224.89747551618021</v>
      </c>
      <c r="H58" s="24">
        <v>217</v>
      </c>
      <c r="I58" s="24">
        <v>676.56099274017242</v>
      </c>
    </row>
    <row r="59" spans="1:9" x14ac:dyDescent="0.3">
      <c r="A59" s="19" t="s">
        <v>16</v>
      </c>
      <c r="B59" s="24">
        <v>1192329.7916666667</v>
      </c>
      <c r="C59" s="24">
        <v>32812009.111000001</v>
      </c>
      <c r="D59" s="24">
        <v>42923872.5</v>
      </c>
      <c r="E59" s="20">
        <v>8.6498922432725299E-3</v>
      </c>
      <c r="F59" s="24">
        <v>1448828.2602230771</v>
      </c>
      <c r="G59" s="24">
        <v>215.98646713938189</v>
      </c>
      <c r="H59" s="24">
        <v>252</v>
      </c>
      <c r="I59" s="24">
        <v>675.61057460160816</v>
      </c>
    </row>
    <row r="60" spans="1:9" x14ac:dyDescent="0.3">
      <c r="A60" s="19" t="s">
        <v>17</v>
      </c>
      <c r="B60" s="24">
        <v>1024078.0357142857</v>
      </c>
      <c r="C60" s="24">
        <v>16346653.313999999</v>
      </c>
      <c r="D60" s="24">
        <v>21236298</v>
      </c>
      <c r="E60" s="20">
        <v>4.279476166695443E-3</v>
      </c>
      <c r="F60" s="24">
        <v>1434795.940076923</v>
      </c>
      <c r="G60" s="24">
        <v>209.80570505019875</v>
      </c>
      <c r="H60" s="24">
        <v>145</v>
      </c>
      <c r="I60" s="24">
        <v>652.59960484404962</v>
      </c>
    </row>
    <row r="61" spans="1:9" x14ac:dyDescent="0.3">
      <c r="A61" s="19" t="s">
        <v>13</v>
      </c>
      <c r="B61" s="24">
        <v>979525.81578947371</v>
      </c>
      <c r="C61" s="24">
        <v>14800010.161000002</v>
      </c>
      <c r="D61" s="24">
        <v>18610990.5</v>
      </c>
      <c r="E61" s="20">
        <v>3.7504319389069277E-3</v>
      </c>
      <c r="F61" s="24">
        <v>1440560.3169230768</v>
      </c>
      <c r="G61" s="24">
        <v>179.5937600530184</v>
      </c>
      <c r="H61" s="24">
        <v>133</v>
      </c>
      <c r="I61" s="24">
        <v>642.35353696179845</v>
      </c>
    </row>
    <row r="62" spans="1:9" x14ac:dyDescent="0.3">
      <c r="A62" s="19" t="s">
        <v>10</v>
      </c>
      <c r="B62" s="24">
        <v>946591.01428571425</v>
      </c>
      <c r="C62" s="24">
        <v>15723590.139</v>
      </c>
      <c r="D62" s="24">
        <v>19586142</v>
      </c>
      <c r="E62" s="20">
        <v>3.9469415943641697E-3</v>
      </c>
      <c r="F62" s="24">
        <v>2211685.9275846155</v>
      </c>
      <c r="G62" s="24">
        <v>172.2082964744933</v>
      </c>
      <c r="H62" s="24">
        <v>145</v>
      </c>
      <c r="I62" s="24">
        <v>620.20063534238579</v>
      </c>
    </row>
    <row r="63" spans="1:9" x14ac:dyDescent="0.3">
      <c r="A63" s="19" t="s">
        <v>20</v>
      </c>
      <c r="B63" s="24">
        <v>863187</v>
      </c>
      <c r="C63" s="24">
        <v>12939330.580999998</v>
      </c>
      <c r="D63" s="24">
        <v>16400553</v>
      </c>
      <c r="E63" s="20">
        <v>3.3049910904492607E-3</v>
      </c>
      <c r="F63" s="24">
        <v>892898.17991538462</v>
      </c>
      <c r="G63" s="24">
        <v>187.24143675875868</v>
      </c>
      <c r="H63" s="24">
        <v>133</v>
      </c>
      <c r="I63" s="24">
        <v>661.31111304886349</v>
      </c>
    </row>
    <row r="64" spans="1:9" x14ac:dyDescent="0.3">
      <c r="A64" s="19" t="s">
        <v>12</v>
      </c>
      <c r="B64" s="24">
        <v>609913.35</v>
      </c>
      <c r="C64" s="24">
        <v>5410928.2319999998</v>
      </c>
      <c r="D64" s="24">
        <v>6099133.5</v>
      </c>
      <c r="E64" s="20">
        <v>1.2290794021982438E-3</v>
      </c>
      <c r="F64" s="24">
        <v>639784.79567692312</v>
      </c>
      <c r="G64" s="24">
        <v>90.458935705801196</v>
      </c>
      <c r="H64" s="24">
        <v>70</v>
      </c>
      <c r="I64" s="24">
        <v>623.78405999519646</v>
      </c>
    </row>
    <row r="65" spans="1:9" x14ac:dyDescent="0.3">
      <c r="A65" s="19" t="s">
        <v>18</v>
      </c>
      <c r="B65" s="24">
        <v>585959.19999999995</v>
      </c>
      <c r="C65" s="24">
        <v>7040608.7689999994</v>
      </c>
      <c r="D65" s="24">
        <v>8789388</v>
      </c>
      <c r="E65" s="20">
        <v>1.7712115579579326E-3</v>
      </c>
      <c r="F65" s="24">
        <v>1835471.8330461537</v>
      </c>
      <c r="G65" s="24">
        <v>174.06990660443267</v>
      </c>
      <c r="H65" s="24">
        <v>105</v>
      </c>
      <c r="I65" s="24">
        <v>551.99799273612552</v>
      </c>
    </row>
    <row r="66" spans="1:9" x14ac:dyDescent="0.3">
      <c r="A66" s="19" t="s">
        <v>23</v>
      </c>
      <c r="B66" s="24">
        <v>481838.99999999994</v>
      </c>
      <c r="C66" s="24">
        <v>6067827.9519999996</v>
      </c>
      <c r="D66" s="24">
        <v>7227585</v>
      </c>
      <c r="E66" s="20">
        <v>1.4564816217151166E-3</v>
      </c>
      <c r="F66" s="24">
        <v>1179371.9151076924</v>
      </c>
      <c r="G66" s="24">
        <v>134.38841211138254</v>
      </c>
      <c r="H66" s="24">
        <v>105</v>
      </c>
      <c r="I66" s="24">
        <v>584.33678030787451</v>
      </c>
    </row>
    <row r="67" spans="1:9" x14ac:dyDescent="0.3">
      <c r="A67" s="19" t="s">
        <v>19</v>
      </c>
      <c r="B67" s="24">
        <v>424172</v>
      </c>
      <c r="C67" s="24">
        <v>5454102.1119999997</v>
      </c>
      <c r="D67" s="24">
        <v>6362580</v>
      </c>
      <c r="E67" s="20">
        <v>1.282168364217393E-3</v>
      </c>
      <c r="F67" s="24">
        <v>1201667.6229461539</v>
      </c>
      <c r="G67" s="24">
        <v>114.90593576498088</v>
      </c>
      <c r="H67" s="24">
        <v>105</v>
      </c>
      <c r="I67" s="24">
        <v>562.45219073470366</v>
      </c>
    </row>
    <row r="68" spans="1:9" x14ac:dyDescent="0.3">
      <c r="A68" s="18" t="s">
        <v>31</v>
      </c>
      <c r="B68" s="24">
        <v>17685048.093742251</v>
      </c>
      <c r="C68" s="24">
        <v>710320860.67999983</v>
      </c>
      <c r="D68" s="24">
        <v>959684226.14759994</v>
      </c>
      <c r="E68" s="20">
        <v>0.19339273602923701</v>
      </c>
      <c r="F68" s="24">
        <v>25830332.495323077</v>
      </c>
      <c r="G68" s="24">
        <v>2753.6422223144054</v>
      </c>
      <c r="H68" s="24">
        <v>3996</v>
      </c>
      <c r="I68" s="24">
        <v>9091.8779487180036</v>
      </c>
    </row>
    <row r="69" spans="1:9" x14ac:dyDescent="0.3">
      <c r="A69" s="19" t="s">
        <v>22</v>
      </c>
      <c r="B69" s="24">
        <v>2568479.277777778</v>
      </c>
      <c r="C69" s="24">
        <v>101102078.66600001</v>
      </c>
      <c r="D69" s="24">
        <v>138697881</v>
      </c>
      <c r="E69" s="20">
        <v>2.7949988086937785E-2</v>
      </c>
      <c r="F69" s="24">
        <v>2184204.8248384614</v>
      </c>
      <c r="G69" s="24">
        <v>260.91035897254289</v>
      </c>
      <c r="H69" s="24">
        <v>378</v>
      </c>
      <c r="I69" s="24">
        <v>688.89208761875943</v>
      </c>
    </row>
    <row r="70" spans="1:9" x14ac:dyDescent="0.3">
      <c r="A70" s="19" t="s">
        <v>21</v>
      </c>
      <c r="B70" s="24">
        <v>2422138.5749999997</v>
      </c>
      <c r="C70" s="24">
        <v>105624134.23899998</v>
      </c>
      <c r="D70" s="24">
        <v>145328314.5</v>
      </c>
      <c r="E70" s="20">
        <v>2.9286133498822149E-2</v>
      </c>
      <c r="F70" s="24">
        <v>2297628.3615384614</v>
      </c>
      <c r="G70" s="24">
        <v>263.86072327509726</v>
      </c>
      <c r="H70" s="24">
        <v>420</v>
      </c>
      <c r="I70" s="24">
        <v>688.78631585655091</v>
      </c>
    </row>
    <row r="71" spans="1:9" x14ac:dyDescent="0.3">
      <c r="A71" s="19" t="s">
        <v>15</v>
      </c>
      <c r="B71" s="24">
        <v>2184362.4479999999</v>
      </c>
      <c r="C71" s="24">
        <v>198013123.27700001</v>
      </c>
      <c r="D71" s="24">
        <v>273045306</v>
      </c>
      <c r="E71" s="20">
        <v>5.5023285106239529E-2</v>
      </c>
      <c r="F71" s="24">
        <v>4233271.6215000004</v>
      </c>
      <c r="G71" s="24">
        <v>265.78853017860752</v>
      </c>
      <c r="H71" s="24">
        <v>875</v>
      </c>
      <c r="I71" s="24">
        <v>689.06796648381726</v>
      </c>
    </row>
    <row r="72" spans="1:9" x14ac:dyDescent="0.3">
      <c r="A72" s="19" t="s">
        <v>14</v>
      </c>
      <c r="B72" s="24">
        <v>1569586.6290511629</v>
      </c>
      <c r="C72" s="24">
        <v>147410782.32999998</v>
      </c>
      <c r="D72" s="24">
        <v>202476675.1476</v>
      </c>
      <c r="E72" s="20">
        <v>4.0802502658697372E-2</v>
      </c>
      <c r="F72" s="24">
        <v>4746490.606115384</v>
      </c>
      <c r="G72" s="24">
        <v>262.10781545905292</v>
      </c>
      <c r="H72" s="24">
        <v>903</v>
      </c>
      <c r="I72" s="24">
        <v>683.46545306867188</v>
      </c>
    </row>
    <row r="73" spans="1:9" x14ac:dyDescent="0.3">
      <c r="A73" s="19" t="s">
        <v>11</v>
      </c>
      <c r="B73" s="24">
        <v>1525510.8387096771</v>
      </c>
      <c r="C73" s="24">
        <v>35839429.358999997</v>
      </c>
      <c r="D73" s="24">
        <v>47290836</v>
      </c>
      <c r="E73" s="20">
        <v>9.5299098536431766E-3</v>
      </c>
      <c r="F73" s="24">
        <v>1057276.7353076923</v>
      </c>
      <c r="G73" s="24">
        <v>223.89291010526105</v>
      </c>
      <c r="H73" s="24">
        <v>217</v>
      </c>
      <c r="I73" s="24">
        <v>684.33366789943011</v>
      </c>
    </row>
    <row r="74" spans="1:9" x14ac:dyDescent="0.3">
      <c r="A74" s="19" t="s">
        <v>16</v>
      </c>
      <c r="B74" s="24">
        <v>1164471.8333333333</v>
      </c>
      <c r="C74" s="24">
        <v>32970251.350000005</v>
      </c>
      <c r="D74" s="24">
        <v>41920986</v>
      </c>
      <c r="E74" s="20">
        <v>8.447793512380234E-3</v>
      </c>
      <c r="F74" s="24">
        <v>1126672.1448153846</v>
      </c>
      <c r="G74" s="24">
        <v>190.85307535637463</v>
      </c>
      <c r="H74" s="24">
        <v>252</v>
      </c>
      <c r="I74" s="24">
        <v>681.10524631009366</v>
      </c>
    </row>
    <row r="75" spans="1:9" x14ac:dyDescent="0.3">
      <c r="A75" s="19" t="s">
        <v>17</v>
      </c>
      <c r="B75" s="24">
        <v>1137326.642857143</v>
      </c>
      <c r="C75" s="24">
        <v>18945027.272999998</v>
      </c>
      <c r="D75" s="24">
        <v>23883859.5</v>
      </c>
      <c r="E75" s="20">
        <v>4.8130049549574292E-3</v>
      </c>
      <c r="F75" s="24">
        <v>1372760.8635384617</v>
      </c>
      <c r="G75" s="24">
        <v>184.3035101032639</v>
      </c>
      <c r="H75" s="24">
        <v>147</v>
      </c>
      <c r="I75" s="24">
        <v>658.98329970814132</v>
      </c>
    </row>
    <row r="76" spans="1:9" x14ac:dyDescent="0.3">
      <c r="A76" s="19" t="s">
        <v>13</v>
      </c>
      <c r="B76" s="24">
        <v>981016.97368421056</v>
      </c>
      <c r="C76" s="24">
        <v>14918984.456999999</v>
      </c>
      <c r="D76" s="24">
        <v>18639322.5</v>
      </c>
      <c r="E76" s="20">
        <v>3.7561413200219796E-3</v>
      </c>
      <c r="F76" s="24">
        <v>1085030.9400153847</v>
      </c>
      <c r="G76" s="24">
        <v>176.15538871614598</v>
      </c>
      <c r="H76" s="24">
        <v>133</v>
      </c>
      <c r="I76" s="24">
        <v>658.51067314893771</v>
      </c>
    </row>
    <row r="77" spans="1:9" x14ac:dyDescent="0.3">
      <c r="A77" s="19" t="s">
        <v>10</v>
      </c>
      <c r="B77" s="24">
        <v>955796.00000000012</v>
      </c>
      <c r="C77" s="24">
        <v>15985117.016999999</v>
      </c>
      <c r="D77" s="24">
        <v>20071716</v>
      </c>
      <c r="E77" s="20">
        <v>4.044793035334106E-3</v>
      </c>
      <c r="F77" s="24">
        <v>2134010.4607692305</v>
      </c>
      <c r="G77" s="24">
        <v>179.60124058128591</v>
      </c>
      <c r="H77" s="24">
        <v>147</v>
      </c>
      <c r="I77" s="24">
        <v>624.66370203123427</v>
      </c>
    </row>
    <row r="78" spans="1:9" x14ac:dyDescent="0.3">
      <c r="A78" s="19" t="s">
        <v>20</v>
      </c>
      <c r="B78" s="24">
        <v>889086.6315789473</v>
      </c>
      <c r="C78" s="24">
        <v>13403310.204</v>
      </c>
      <c r="D78" s="24">
        <v>16892646</v>
      </c>
      <c r="E78" s="20">
        <v>3.4041562210806757E-3</v>
      </c>
      <c r="F78" s="24">
        <v>742505.92944615381</v>
      </c>
      <c r="G78" s="24">
        <v>183.03547359405121</v>
      </c>
      <c r="H78" s="24">
        <v>133</v>
      </c>
      <c r="I78" s="24">
        <v>668.86945382596946</v>
      </c>
    </row>
    <row r="79" spans="1:9" x14ac:dyDescent="0.3">
      <c r="A79" s="19" t="s">
        <v>12</v>
      </c>
      <c r="B79" s="24">
        <v>664148.39999999991</v>
      </c>
      <c r="C79" s="24">
        <v>5917410.6090000002</v>
      </c>
      <c r="D79" s="24">
        <v>6641484</v>
      </c>
      <c r="E79" s="20">
        <v>1.3383722760666251E-3</v>
      </c>
      <c r="F79" s="24">
        <v>716386.41086153849</v>
      </c>
      <c r="G79" s="24">
        <v>87.561951285407787</v>
      </c>
      <c r="H79" s="24">
        <v>70</v>
      </c>
      <c r="I79" s="24">
        <v>619.86760901667265</v>
      </c>
    </row>
    <row r="80" spans="1:9" x14ac:dyDescent="0.3">
      <c r="A80" s="19" t="s">
        <v>18</v>
      </c>
      <c r="B80" s="24">
        <v>607239.45625000005</v>
      </c>
      <c r="C80" s="24">
        <v>7313439.3379999995</v>
      </c>
      <c r="D80" s="24">
        <v>9186477</v>
      </c>
      <c r="E80" s="20">
        <v>1.8512317625885575E-3</v>
      </c>
      <c r="F80" s="24">
        <v>1731875.2977692308</v>
      </c>
      <c r="G80" s="24">
        <v>178.82490752207008</v>
      </c>
      <c r="H80" s="24">
        <v>106</v>
      </c>
      <c r="I80" s="24">
        <v>564.99623178061074</v>
      </c>
    </row>
    <row r="81" spans="1:9" x14ac:dyDescent="0.3">
      <c r="A81" s="19" t="s">
        <v>23</v>
      </c>
      <c r="B81" s="24">
        <v>521454.58750000002</v>
      </c>
      <c r="C81" s="24">
        <v>6792693.0089999996</v>
      </c>
      <c r="D81" s="24">
        <v>8192275.5</v>
      </c>
      <c r="E81" s="20">
        <v>1.6508832072922031E-3</v>
      </c>
      <c r="F81" s="24">
        <v>1145543.5629846156</v>
      </c>
      <c r="G81" s="24">
        <v>144.2399578083288</v>
      </c>
      <c r="H81" s="24">
        <v>110</v>
      </c>
      <c r="I81" s="24">
        <v>601.58754667602614</v>
      </c>
    </row>
    <row r="82" spans="1:9" x14ac:dyDescent="0.3">
      <c r="A82" s="19" t="s">
        <v>19</v>
      </c>
      <c r="B82" s="24">
        <v>494429.80000000005</v>
      </c>
      <c r="C82" s="24">
        <v>6085079.5519999992</v>
      </c>
      <c r="D82" s="24">
        <v>7416447</v>
      </c>
      <c r="E82" s="20">
        <v>1.4945405351751949E-3</v>
      </c>
      <c r="F82" s="24">
        <v>1256674.7358230769</v>
      </c>
      <c r="G82" s="24">
        <v>152.50637935691577</v>
      </c>
      <c r="H82" s="24">
        <v>105</v>
      </c>
      <c r="I82" s="24">
        <v>578.7486952930908</v>
      </c>
    </row>
    <row r="83" spans="1:9" x14ac:dyDescent="0.3">
      <c r="A83" s="18" t="s">
        <v>45</v>
      </c>
      <c r="B83" s="24"/>
      <c r="C83" s="24"/>
      <c r="D83" s="24"/>
      <c r="E83" s="20">
        <v>0</v>
      </c>
      <c r="F83" s="24"/>
      <c r="G83" s="24"/>
      <c r="H83" s="24"/>
      <c r="I83" s="24"/>
    </row>
    <row r="84" spans="1:9" x14ac:dyDescent="0.3">
      <c r="A84" s="18" t="s">
        <v>28</v>
      </c>
      <c r="B84" s="24">
        <v>92363110.331727713</v>
      </c>
      <c r="C84" s="24">
        <v>3704679374.7029982</v>
      </c>
      <c r="D84" s="24">
        <v>4962359217.0623999</v>
      </c>
      <c r="E84" s="20">
        <v>1</v>
      </c>
      <c r="F84" s="24">
        <v>131974155.96719234</v>
      </c>
      <c r="G84" s="24">
        <v>13584.877850599492</v>
      </c>
      <c r="H84" s="24">
        <v>20111</v>
      </c>
      <c r="I84" s="24">
        <v>46937.796490241206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B19A-748C-4AF3-B4D2-F53DDF379DD5}">
  <dimension ref="A1:L505"/>
  <sheetViews>
    <sheetView topLeftCell="F1" zoomScale="82" workbookViewId="0">
      <selection activeCell="N12" sqref="N12"/>
    </sheetView>
  </sheetViews>
  <sheetFormatPr defaultRowHeight="14.4" x14ac:dyDescent="0.3"/>
  <cols>
    <col min="1" max="1" width="33.77734375" customWidth="1"/>
    <col min="2" max="2" width="21" bestFit="1" customWidth="1"/>
    <col min="3" max="3" width="19.44140625" bestFit="1" customWidth="1"/>
    <col min="4" max="4" width="20.33203125" bestFit="1" customWidth="1"/>
    <col min="5" max="5" width="31.44140625" bestFit="1" customWidth="1"/>
    <col min="6" max="6" width="13.77734375" bestFit="1" customWidth="1"/>
    <col min="7" max="7" width="21.109375" bestFit="1" customWidth="1"/>
    <col min="8" max="8" width="20.88671875" bestFit="1" customWidth="1"/>
    <col min="9" max="9" width="22.109375" bestFit="1" customWidth="1"/>
    <col min="10" max="10" width="12.6640625" style="28" bestFit="1" customWidth="1"/>
    <col min="11" max="11" width="14.109375" style="28" bestFit="1" customWidth="1"/>
    <col min="12" max="12" width="28.33203125" hidden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9" t="s">
        <v>38</v>
      </c>
      <c r="K1" s="29" t="s">
        <v>39</v>
      </c>
      <c r="L1" s="21" t="s">
        <v>37</v>
      </c>
    </row>
    <row r="2" spans="1:12" x14ac:dyDescent="0.3">
      <c r="A2" s="16">
        <v>43982</v>
      </c>
      <c r="B2" t="s">
        <v>9</v>
      </c>
      <c r="C2">
        <v>7944</v>
      </c>
      <c r="D2">
        <v>623971.5</v>
      </c>
      <c r="E2">
        <v>565363.01599999995</v>
      </c>
      <c r="F2">
        <v>64235.456923076919</v>
      </c>
      <c r="G2">
        <v>15</v>
      </c>
      <c r="H2">
        <v>441</v>
      </c>
      <c r="I2">
        <v>368</v>
      </c>
      <c r="J2" s="28">
        <f>(Merge23[[#This Row],[Товарооборот, руб]]-Merge23[[#This Row],[Товарооборот в себестоимости]])/Merge23[[#This Row],[Товарооборот в себестоимости]]*100</f>
        <v>10.366522453955508</v>
      </c>
      <c r="K2" s="28">
        <f>(Merge23[[#This Row],[Товарооборот, руб]]-Merge23[[#This Row],[Потери, руб]])/Merge23[[#This Row],[Товарооборот, руб]]*100</f>
        <v>89.705386075633768</v>
      </c>
      <c r="L2">
        <f>Merge23[[#This Row],[Товарооборот, руб]]/Merge23[[#This Row],[Количество складов]]</f>
        <v>41598.1</v>
      </c>
    </row>
    <row r="3" spans="1:12" x14ac:dyDescent="0.3">
      <c r="A3" s="16">
        <v>43949</v>
      </c>
      <c r="B3" t="s">
        <v>16</v>
      </c>
      <c r="C3">
        <v>73147.5</v>
      </c>
      <c r="D3">
        <v>6288246</v>
      </c>
      <c r="E3">
        <v>4798265.1129999999</v>
      </c>
      <c r="F3">
        <v>123081.63515384615</v>
      </c>
      <c r="G3">
        <v>36</v>
      </c>
      <c r="H3">
        <v>4923</v>
      </c>
      <c r="I3">
        <v>4560</v>
      </c>
      <c r="J3" s="28">
        <f>(Merge23[[#This Row],[Товарооборот, руб]]-Merge23[[#This Row],[Товарооборот в себестоимости]])/Merge23[[#This Row],[Товарооборот в себестоимости]]*100</f>
        <v>31.052491930118165</v>
      </c>
      <c r="K3" s="28">
        <f>(Merge23[[#This Row],[Товарооборот, руб]]-Merge23[[#This Row],[Потери, руб]])/Merge23[[#This Row],[Товарооборот, руб]]*100</f>
        <v>98.04267143566193</v>
      </c>
      <c r="L3">
        <f>Merge23[[#This Row],[Товарооборот, руб]]/Merge23[[#This Row],[Количество складов]]</f>
        <v>174673.5</v>
      </c>
    </row>
    <row r="4" spans="1:12" x14ac:dyDescent="0.3">
      <c r="A4" s="16">
        <v>43981</v>
      </c>
      <c r="B4" t="s">
        <v>9</v>
      </c>
      <c r="C4">
        <v>10029</v>
      </c>
      <c r="D4">
        <v>787101</v>
      </c>
      <c r="E4">
        <v>707654.63099999994</v>
      </c>
      <c r="F4">
        <v>112379.26539999999</v>
      </c>
      <c r="G4">
        <v>15</v>
      </c>
      <c r="H4">
        <v>490</v>
      </c>
      <c r="I4">
        <v>409</v>
      </c>
      <c r="J4" s="28">
        <f>(Merge23[[#This Row],[Товарооборот, руб]]-Merge23[[#This Row],[Товарооборот в себестоимости]])/Merge23[[#This Row],[Товарооборот в себестоимости]]*100</f>
        <v>11.226715055581975</v>
      </c>
      <c r="K4" s="28">
        <f>(Merge23[[#This Row],[Товарооборот, руб]]-Merge23[[#This Row],[Потери, руб]])/Merge23[[#This Row],[Товарооборот, руб]]*100</f>
        <v>85.722383099500561</v>
      </c>
      <c r="L4">
        <f>Merge23[[#This Row],[Товарооборот, руб]]/Merge23[[#This Row],[Количество складов]]</f>
        <v>52473.4</v>
      </c>
    </row>
    <row r="5" spans="1:12" x14ac:dyDescent="0.3">
      <c r="A5" s="16">
        <v>43949</v>
      </c>
      <c r="B5" t="s">
        <v>11</v>
      </c>
      <c r="C5">
        <v>81826.5</v>
      </c>
      <c r="D5">
        <v>7163644.5</v>
      </c>
      <c r="E5">
        <v>5366333.7130000005</v>
      </c>
      <c r="F5">
        <v>145122.77781538462</v>
      </c>
      <c r="G5">
        <v>31</v>
      </c>
      <c r="H5">
        <v>5465</v>
      </c>
      <c r="I5">
        <v>5096</v>
      </c>
      <c r="J5" s="28">
        <f>(Merge23[[#This Row],[Товарооборот, руб]]-Merge23[[#This Row],[Товарооборот в себестоимости]])/Merge23[[#This Row],[Товарооборот в себестоимости]]*100</f>
        <v>33.4923410120022</v>
      </c>
      <c r="K5" s="28">
        <f>(Merge23[[#This Row],[Товарооборот, руб]]-Merge23[[#This Row],[Потери, руб]])/Merge23[[#This Row],[Товарооборот, руб]]*100</f>
        <v>97.974176722262186</v>
      </c>
      <c r="L5">
        <f>Merge23[[#This Row],[Товарооборот, руб]]/Merge23[[#This Row],[Количество складов]]</f>
        <v>231085.30645161291</v>
      </c>
    </row>
    <row r="6" spans="1:12" x14ac:dyDescent="0.3">
      <c r="A6" s="16">
        <v>43979</v>
      </c>
      <c r="B6" t="s">
        <v>9</v>
      </c>
      <c r="C6">
        <v>8536.5</v>
      </c>
      <c r="D6">
        <v>643944</v>
      </c>
      <c r="E6">
        <v>640961.69299999997</v>
      </c>
      <c r="F6">
        <v>61475.592307692306</v>
      </c>
      <c r="G6">
        <v>15</v>
      </c>
      <c r="H6">
        <v>464</v>
      </c>
      <c r="I6">
        <v>390</v>
      </c>
      <c r="J6" s="28">
        <f>(Merge23[[#This Row],[Товарооборот, руб]]-Merge23[[#This Row],[Товарооборот в себестоимости]])/Merge23[[#This Row],[Товарооборот в себестоимости]]*100</f>
        <v>0.46528630845962737</v>
      </c>
      <c r="K6" s="28">
        <f>(Merge23[[#This Row],[Товарооборот, руб]]-Merge23[[#This Row],[Потери, руб]])/Merge23[[#This Row],[Товарооборот, руб]]*100</f>
        <v>90.453270422941699</v>
      </c>
      <c r="L6">
        <f>Merge23[[#This Row],[Товарооборот, руб]]/Merge23[[#This Row],[Количество складов]]</f>
        <v>42929.599999999999</v>
      </c>
    </row>
    <row r="7" spans="1:12" x14ac:dyDescent="0.3">
      <c r="A7" s="16">
        <v>43949</v>
      </c>
      <c r="B7" t="s">
        <v>17</v>
      </c>
      <c r="C7">
        <v>32181</v>
      </c>
      <c r="D7">
        <v>2863600.5</v>
      </c>
      <c r="E7">
        <v>2246478.6170000001</v>
      </c>
      <c r="F7">
        <v>140503.93076923076</v>
      </c>
      <c r="G7">
        <v>19</v>
      </c>
      <c r="H7">
        <v>1846</v>
      </c>
      <c r="I7">
        <v>1681</v>
      </c>
      <c r="J7" s="28">
        <f>(Merge23[[#This Row],[Товарооборот, руб]]-Merge23[[#This Row],[Товарооборот в себестоимости]])/Merge23[[#This Row],[Товарооборот в себестоимости]]*100</f>
        <v>27.470632407982539</v>
      </c>
      <c r="K7" s="28">
        <f>(Merge23[[#This Row],[Товарооборот, руб]]-Merge23[[#This Row],[Потери, руб]])/Merge23[[#This Row],[Товарооборот, руб]]*100</f>
        <v>95.093452080021962</v>
      </c>
      <c r="L7">
        <f>Merge23[[#This Row],[Товарооборот, руб]]/Merge23[[#This Row],[Количество складов]]</f>
        <v>150715.81578947368</v>
      </c>
    </row>
    <row r="8" spans="1:12" x14ac:dyDescent="0.3">
      <c r="A8" s="16">
        <v>43967</v>
      </c>
      <c r="B8" t="s">
        <v>10</v>
      </c>
      <c r="C8">
        <v>38947.5</v>
      </c>
      <c r="D8">
        <v>3395892</v>
      </c>
      <c r="E8">
        <v>2740255.2110000001</v>
      </c>
      <c r="F8">
        <v>294361.0811230769</v>
      </c>
      <c r="G8">
        <v>21</v>
      </c>
      <c r="H8">
        <v>2145</v>
      </c>
      <c r="I8">
        <v>1947</v>
      </c>
      <c r="J8" s="28">
        <f>(Merge23[[#This Row],[Товарооборот, руб]]-Merge23[[#This Row],[Товарооборот в себестоимости]])/Merge23[[#This Row],[Товарооборот в себестоимости]]*100</f>
        <v>23.926121419936599</v>
      </c>
      <c r="K8" s="28">
        <f>(Merge23[[#This Row],[Товарооборот, руб]]-Merge23[[#This Row],[Потери, руб]])/Merge23[[#This Row],[Товарооборот, руб]]*100</f>
        <v>91.331847976229014</v>
      </c>
      <c r="L8">
        <f>Merge23[[#This Row],[Товарооборот, руб]]/Merge23[[#This Row],[Количество складов]]</f>
        <v>161709.14285714287</v>
      </c>
    </row>
    <row r="9" spans="1:12" x14ac:dyDescent="0.3">
      <c r="A9" s="16">
        <v>43949</v>
      </c>
      <c r="B9" t="s">
        <v>10</v>
      </c>
      <c r="C9">
        <v>26940</v>
      </c>
      <c r="D9">
        <v>2411587.5</v>
      </c>
      <c r="E9">
        <v>1931011.4870000002</v>
      </c>
      <c r="F9">
        <v>149032.79178461537</v>
      </c>
      <c r="G9">
        <v>18</v>
      </c>
      <c r="H9">
        <v>1539</v>
      </c>
      <c r="I9">
        <v>1404</v>
      </c>
      <c r="J9" s="28">
        <f>(Merge23[[#This Row],[Товарооборот, руб]]-Merge23[[#This Row],[Товарооборот в себестоимости]])/Merge23[[#This Row],[Товарооборот в себестоимости]]*100</f>
        <v>24.887268472266719</v>
      </c>
      <c r="K9" s="28">
        <f>(Merge23[[#This Row],[Товарооборот, руб]]-Merge23[[#This Row],[Потери, руб]])/Merge23[[#This Row],[Товарооборот, руб]]*100</f>
        <v>93.820137490984052</v>
      </c>
      <c r="L9">
        <f>Merge23[[#This Row],[Товарооборот, руб]]/Merge23[[#This Row],[Количество складов]]</f>
        <v>133977.08333333334</v>
      </c>
    </row>
    <row r="10" spans="1:12" x14ac:dyDescent="0.3">
      <c r="A10" s="16">
        <v>43970</v>
      </c>
      <c r="B10" t="s">
        <v>10</v>
      </c>
      <c r="C10">
        <v>31842</v>
      </c>
      <c r="D10">
        <v>2771116.5</v>
      </c>
      <c r="E10">
        <v>2269371.4459999995</v>
      </c>
      <c r="F10">
        <v>328803.84615384613</v>
      </c>
      <c r="G10">
        <v>21</v>
      </c>
      <c r="H10">
        <v>1860</v>
      </c>
      <c r="I10">
        <v>1704</v>
      </c>
      <c r="J10" s="28">
        <f>(Merge23[[#This Row],[Товарооборот, руб]]-Merge23[[#This Row],[Товарооборот в себестоимости]])/Merge23[[#This Row],[Товарооборот в себестоимости]]*100</f>
        <v>22.109428356665795</v>
      </c>
      <c r="K10" s="28">
        <f>(Merge23[[#This Row],[Товарооборот, руб]]-Merge23[[#This Row],[Потери, руб]])/Merge23[[#This Row],[Товарооборот, руб]]*100</f>
        <v>88.134607615600217</v>
      </c>
      <c r="L10">
        <f>Merge23[[#This Row],[Товарооборот, руб]]/Merge23[[#This Row],[Количество складов]]</f>
        <v>131957.92857142858</v>
      </c>
    </row>
    <row r="11" spans="1:12" x14ac:dyDescent="0.3">
      <c r="A11" s="16">
        <v>43949</v>
      </c>
      <c r="B11" t="s">
        <v>20</v>
      </c>
      <c r="C11">
        <v>25149</v>
      </c>
      <c r="D11">
        <v>2277072</v>
      </c>
      <c r="E11">
        <v>1804070.1239999998</v>
      </c>
      <c r="F11">
        <v>125553.02143076922</v>
      </c>
      <c r="G11">
        <v>18</v>
      </c>
      <c r="H11">
        <v>1505</v>
      </c>
      <c r="I11">
        <v>1368</v>
      </c>
      <c r="J11" s="28">
        <f>(Merge23[[#This Row],[Товарооборот, руб]]-Merge23[[#This Row],[Товарооборот в себестоимости]])/Merge23[[#This Row],[Товарооборот в себестоимости]]*100</f>
        <v>26.218597032761469</v>
      </c>
      <c r="K11" s="28">
        <f>(Merge23[[#This Row],[Товарооборот, руб]]-Merge23[[#This Row],[Потери, руб]])/Merge23[[#This Row],[Товарооборот, руб]]*100</f>
        <v>94.486207663579847</v>
      </c>
      <c r="L11">
        <f>Merge23[[#This Row],[Товарооборот, руб]]/Merge23[[#This Row],[Количество складов]]</f>
        <v>126504</v>
      </c>
    </row>
    <row r="12" spans="1:12" x14ac:dyDescent="0.3">
      <c r="A12" s="16">
        <v>43968</v>
      </c>
      <c r="B12" t="s">
        <v>10</v>
      </c>
      <c r="C12">
        <v>32023.5</v>
      </c>
      <c r="D12">
        <v>2882458.5</v>
      </c>
      <c r="E12">
        <v>2290967.0389999999</v>
      </c>
      <c r="F12">
        <v>246817.75113846152</v>
      </c>
      <c r="G12">
        <v>21</v>
      </c>
      <c r="H12">
        <v>1874</v>
      </c>
      <c r="I12">
        <v>1705</v>
      </c>
      <c r="J12" s="28">
        <f>(Merge23[[#This Row],[Товарооборот, руб]]-Merge23[[#This Row],[Товарооборот в себестоимости]])/Merge23[[#This Row],[Товарооборот в себестоимости]]*100</f>
        <v>25.818418638540706</v>
      </c>
      <c r="K12" s="28">
        <f>(Merge23[[#This Row],[Товарооборот, руб]]-Merge23[[#This Row],[Потери, руб]])/Merge23[[#This Row],[Товарооборот, руб]]*100</f>
        <v>91.437248753504633</v>
      </c>
      <c r="L12">
        <f>Merge23[[#This Row],[Товарооборот, руб]]/Merge23[[#This Row],[Количество складов]]</f>
        <v>137259.92857142858</v>
      </c>
    </row>
    <row r="13" spans="1:12" x14ac:dyDescent="0.3">
      <c r="A13" s="16">
        <v>43949</v>
      </c>
      <c r="B13" t="s">
        <v>22</v>
      </c>
      <c r="C13">
        <v>195705</v>
      </c>
      <c r="D13">
        <v>20003263.5</v>
      </c>
      <c r="E13">
        <v>14633542.982000001</v>
      </c>
      <c r="F13">
        <v>268185.43076923076</v>
      </c>
      <c r="G13">
        <v>54</v>
      </c>
      <c r="H13">
        <v>12306</v>
      </c>
      <c r="I13">
        <v>11532</v>
      </c>
      <c r="J13" s="28">
        <f>(Merge23[[#This Row],[Товарооборот, руб]]-Merge23[[#This Row],[Товарооборот в себестоимости]])/Merge23[[#This Row],[Товарооборот в себестоимости]]*100</f>
        <v>36.694603108796194</v>
      </c>
      <c r="K13" s="28">
        <f>(Merge23[[#This Row],[Товарооборот, руб]]-Merge23[[#This Row],[Потери, руб]])/Merge23[[#This Row],[Товарооборот, руб]]*100</f>
        <v>98.65929161624436</v>
      </c>
      <c r="L13">
        <f>Merge23[[#This Row],[Товарооборот, руб]]/Merge23[[#This Row],[Количество складов]]</f>
        <v>370430.80555555556</v>
      </c>
    </row>
    <row r="14" spans="1:12" x14ac:dyDescent="0.3">
      <c r="A14" s="16">
        <v>43960</v>
      </c>
      <c r="B14" t="s">
        <v>10</v>
      </c>
      <c r="C14">
        <v>31147.5</v>
      </c>
      <c r="D14">
        <v>2831019</v>
      </c>
      <c r="E14">
        <v>2261296.2760000001</v>
      </c>
      <c r="F14">
        <v>225845</v>
      </c>
      <c r="G14">
        <v>21</v>
      </c>
      <c r="H14">
        <v>1735</v>
      </c>
      <c r="I14">
        <v>1568</v>
      </c>
      <c r="J14" s="28">
        <f>(Merge23[[#This Row],[Товарооборот, руб]]-Merge23[[#This Row],[Товарооборот в себестоимости]])/Merge23[[#This Row],[Товарооборот в себестоимости]]*100</f>
        <v>25.194519181174289</v>
      </c>
      <c r="K14" s="28">
        <f>(Merge23[[#This Row],[Товарооборот, руб]]-Merge23[[#This Row],[Потери, руб]])/Merge23[[#This Row],[Товарооборот, руб]]*100</f>
        <v>92.022483777042822</v>
      </c>
      <c r="L14">
        <f>Merge23[[#This Row],[Товарооборот, руб]]/Merge23[[#This Row],[Количество складов]]</f>
        <v>134810.42857142858</v>
      </c>
    </row>
    <row r="15" spans="1:12" x14ac:dyDescent="0.3">
      <c r="A15" s="16">
        <v>43949</v>
      </c>
      <c r="B15" t="s">
        <v>21</v>
      </c>
      <c r="C15">
        <v>204637.5</v>
      </c>
      <c r="D15">
        <v>21114898.5</v>
      </c>
      <c r="E15">
        <v>15426373.358999999</v>
      </c>
      <c r="F15">
        <v>255889.23846153845</v>
      </c>
      <c r="G15">
        <v>59</v>
      </c>
      <c r="H15">
        <v>12943</v>
      </c>
      <c r="I15">
        <v>12072</v>
      </c>
      <c r="J15" s="28">
        <f>(Merge23[[#This Row],[Товарооборот, руб]]-Merge23[[#This Row],[Товарооборот в себестоимости]])/Merge23[[#This Row],[Товарооборот в себестоимости]]*100</f>
        <v>36.875323892515681</v>
      </c>
      <c r="K15" s="28">
        <f>(Merge23[[#This Row],[Товарооборот, руб]]-Merge23[[#This Row],[Потери, руб]])/Merge23[[#This Row],[Товарооборот, руб]]*100</f>
        <v>98.788110497137652</v>
      </c>
      <c r="L15">
        <f>Merge23[[#This Row],[Товарооборот, руб]]/Merge23[[#This Row],[Количество складов]]</f>
        <v>357879.63559322036</v>
      </c>
    </row>
    <row r="16" spans="1:12" x14ac:dyDescent="0.3">
      <c r="A16" s="16">
        <v>43955</v>
      </c>
      <c r="B16" t="s">
        <v>10</v>
      </c>
      <c r="C16">
        <v>25566</v>
      </c>
      <c r="D16">
        <v>2372310</v>
      </c>
      <c r="E16">
        <v>1875929.923</v>
      </c>
      <c r="F16">
        <v>280340.16570000001</v>
      </c>
      <c r="G16">
        <v>20</v>
      </c>
      <c r="H16">
        <v>1519</v>
      </c>
      <c r="I16">
        <v>1372</v>
      </c>
      <c r="J16" s="28">
        <f>(Merge23[[#This Row],[Товарооборот, руб]]-Merge23[[#This Row],[Товарооборот в себестоимости]])/Merge23[[#This Row],[Товарооборот в себестоимости]]*100</f>
        <v>26.460480794836176</v>
      </c>
      <c r="K16" s="28">
        <f>(Merge23[[#This Row],[Товарооборот, руб]]-Merge23[[#This Row],[Потери, руб]])/Merge23[[#This Row],[Товарооборот, руб]]*100</f>
        <v>88.182819037141016</v>
      </c>
      <c r="L16">
        <f>Merge23[[#This Row],[Товарооборот, руб]]/Merge23[[#This Row],[Количество складов]]</f>
        <v>118615.5</v>
      </c>
    </row>
    <row r="17" spans="1:12" x14ac:dyDescent="0.3">
      <c r="A17" s="16">
        <v>43949</v>
      </c>
      <c r="B17" t="s">
        <v>13</v>
      </c>
      <c r="C17">
        <v>23314.5</v>
      </c>
      <c r="D17">
        <v>2136817.5</v>
      </c>
      <c r="E17">
        <v>1701780.4779999999</v>
      </c>
      <c r="F17">
        <v>141999.40078461537</v>
      </c>
      <c r="G17">
        <v>17</v>
      </c>
      <c r="H17">
        <v>1439</v>
      </c>
      <c r="I17">
        <v>1265</v>
      </c>
      <c r="J17" s="28">
        <f>(Merge23[[#This Row],[Товарооборот, руб]]-Merge23[[#This Row],[Товарооборот в себестоимости]])/Merge23[[#This Row],[Товарооборот в себестоимости]]*100</f>
        <v>25.563639236905157</v>
      </c>
      <c r="K17" s="28">
        <f>(Merge23[[#This Row],[Товарооборот, руб]]-Merge23[[#This Row],[Потери, руб]])/Merge23[[#This Row],[Товарооборот, руб]]*100</f>
        <v>93.354631325107761</v>
      </c>
      <c r="L17">
        <f>Merge23[[#This Row],[Товарооборот, руб]]/Merge23[[#This Row],[Количество складов]]</f>
        <v>125695.14705882352</v>
      </c>
    </row>
    <row r="18" spans="1:12" x14ac:dyDescent="0.3">
      <c r="A18" s="16">
        <v>43950</v>
      </c>
      <c r="B18" t="s">
        <v>10</v>
      </c>
      <c r="C18">
        <v>29319</v>
      </c>
      <c r="D18">
        <v>2623480.5</v>
      </c>
      <c r="E18">
        <v>2115481.9889999996</v>
      </c>
      <c r="F18">
        <v>139204.6</v>
      </c>
      <c r="G18">
        <v>18</v>
      </c>
      <c r="H18">
        <v>1684</v>
      </c>
      <c r="I18">
        <v>1528</v>
      </c>
      <c r="J18" s="28">
        <f>(Merge23[[#This Row],[Товарооборот, руб]]-Merge23[[#This Row],[Товарооборот в себестоимости]])/Merge23[[#This Row],[Товарооборот в себестоимости]]*100</f>
        <v>24.013369702104352</v>
      </c>
      <c r="K18" s="28">
        <f>(Merge23[[#This Row],[Товарооборот, руб]]-Merge23[[#This Row],[Потери, руб]])/Merge23[[#This Row],[Товарооборот, руб]]*100</f>
        <v>94.693896142929219</v>
      </c>
      <c r="L18">
        <f>Merge23[[#This Row],[Товарооборот, руб]]/Merge23[[#This Row],[Количество складов]]</f>
        <v>145748.91666666666</v>
      </c>
    </row>
    <row r="19" spans="1:12" x14ac:dyDescent="0.3">
      <c r="A19" s="16">
        <v>43949</v>
      </c>
      <c r="B19" t="s">
        <v>23</v>
      </c>
      <c r="C19">
        <v>12541.5</v>
      </c>
      <c r="D19">
        <v>992541</v>
      </c>
      <c r="E19">
        <v>874678.696</v>
      </c>
      <c r="F19">
        <v>83886.676923076913</v>
      </c>
      <c r="G19">
        <v>15</v>
      </c>
      <c r="H19">
        <v>636</v>
      </c>
      <c r="I19">
        <v>547</v>
      </c>
      <c r="J19" s="28">
        <f>(Merge23[[#This Row],[Товарооборот, руб]]-Merge23[[#This Row],[Товарооборот в себестоимости]])/Merge23[[#This Row],[Товарооборот в себестоимости]]*100</f>
        <v>13.474925654299918</v>
      </c>
      <c r="K19" s="28">
        <f>(Merge23[[#This Row],[Товарооборот, руб]]-Merge23[[#This Row],[Потери, руб]])/Merge23[[#This Row],[Товарооборот, руб]]*100</f>
        <v>91.548291010338431</v>
      </c>
      <c r="L19">
        <f>Merge23[[#This Row],[Товарооборот, руб]]/Merge23[[#This Row],[Количество складов]]</f>
        <v>66169.399999999994</v>
      </c>
    </row>
    <row r="20" spans="1:12" x14ac:dyDescent="0.3">
      <c r="A20" s="16">
        <v>43953</v>
      </c>
      <c r="B20" t="s">
        <v>10</v>
      </c>
      <c r="C20">
        <v>29031</v>
      </c>
      <c r="D20">
        <v>2711247</v>
      </c>
      <c r="E20">
        <v>2165434.9249999998</v>
      </c>
      <c r="F20">
        <v>185484.16923076924</v>
      </c>
      <c r="G20">
        <v>18</v>
      </c>
      <c r="H20">
        <v>1708</v>
      </c>
      <c r="I20">
        <v>1534</v>
      </c>
      <c r="J20" s="28">
        <f>(Merge23[[#This Row],[Товарооборот, руб]]-Merge23[[#This Row],[Товарооборот в себестоимости]])/Merge23[[#This Row],[Товарооборот в себестоимости]]*100</f>
        <v>25.205655856871349</v>
      </c>
      <c r="K20" s="28">
        <f>(Merge23[[#This Row],[Товарооборот, руб]]-Merge23[[#This Row],[Потери, руб]])/Merge23[[#This Row],[Товарооборот, руб]]*100</f>
        <v>93.158713712517908</v>
      </c>
      <c r="L20">
        <f>Merge23[[#This Row],[Товарооборот, руб]]/Merge23[[#This Row],[Количество складов]]</f>
        <v>150624.83333333334</v>
      </c>
    </row>
    <row r="21" spans="1:12" x14ac:dyDescent="0.3">
      <c r="A21" s="16">
        <v>43949</v>
      </c>
      <c r="B21" t="s">
        <v>18</v>
      </c>
      <c r="C21">
        <v>13303.5</v>
      </c>
      <c r="D21">
        <v>1102887</v>
      </c>
      <c r="E21">
        <v>914116.79200000002</v>
      </c>
      <c r="F21">
        <v>173095.92049999998</v>
      </c>
      <c r="G21">
        <v>15</v>
      </c>
      <c r="H21">
        <v>780</v>
      </c>
      <c r="I21">
        <v>690</v>
      </c>
      <c r="J21" s="28">
        <f>(Merge23[[#This Row],[Товарооборот, руб]]-Merge23[[#This Row],[Товарооборот в себестоимости]])/Merge23[[#This Row],[Товарооборот в себестоимости]]*100</f>
        <v>20.650556871074301</v>
      </c>
      <c r="K21" s="28">
        <f>(Merge23[[#This Row],[Товарооборот, руб]]-Merge23[[#This Row],[Потери, руб]])/Merge23[[#This Row],[Товарооборот, руб]]*100</f>
        <v>84.3051989460389</v>
      </c>
      <c r="L21">
        <f>Merge23[[#This Row],[Товарооборот, руб]]/Merge23[[#This Row],[Количество складов]]</f>
        <v>73525.8</v>
      </c>
    </row>
    <row r="22" spans="1:12" x14ac:dyDescent="0.3">
      <c r="A22" s="16">
        <v>43977</v>
      </c>
      <c r="B22" t="s">
        <v>10</v>
      </c>
      <c r="C22">
        <v>33423</v>
      </c>
      <c r="D22">
        <v>2970330</v>
      </c>
      <c r="E22">
        <v>2395998.3769999999</v>
      </c>
      <c r="F22">
        <v>259067.63954615386</v>
      </c>
      <c r="G22">
        <v>20</v>
      </c>
      <c r="H22">
        <v>2044</v>
      </c>
      <c r="I22">
        <v>1863</v>
      </c>
      <c r="J22" s="28">
        <f>(Merge23[[#This Row],[Товарооборот, руб]]-Merge23[[#This Row],[Товарооборот в себестоимости]])/Merge23[[#This Row],[Товарооборот в себестоимости]]*100</f>
        <v>23.970451253773959</v>
      </c>
      <c r="K22" s="28">
        <f>(Merge23[[#This Row],[Товарооборот, руб]]-Merge23[[#This Row],[Потери, руб]])/Merge23[[#This Row],[Товарооборот, руб]]*100</f>
        <v>91.278152947781749</v>
      </c>
      <c r="L22">
        <f>Merge23[[#This Row],[Товарооборот, руб]]/Merge23[[#This Row],[Количество складов]]</f>
        <v>148516.5</v>
      </c>
    </row>
    <row r="23" spans="1:12" x14ac:dyDescent="0.3">
      <c r="A23" s="16">
        <v>43949</v>
      </c>
      <c r="B23" t="s">
        <v>15</v>
      </c>
      <c r="C23">
        <v>376060.5</v>
      </c>
      <c r="D23">
        <v>39918028.5</v>
      </c>
      <c r="E23">
        <v>29154014.884</v>
      </c>
      <c r="F23">
        <v>611904.23352307687</v>
      </c>
      <c r="G23">
        <v>125</v>
      </c>
      <c r="H23">
        <v>20914</v>
      </c>
      <c r="I23">
        <v>19479</v>
      </c>
      <c r="J23" s="28">
        <f>(Merge23[[#This Row],[Товарооборот, руб]]-Merge23[[#This Row],[Товарооборот в себестоимости]])/Merge23[[#This Row],[Товарооборот в себестоимости]]*100</f>
        <v>36.921205051272004</v>
      </c>
      <c r="K23" s="28">
        <f>(Merge23[[#This Row],[Товарооборот, руб]]-Merge23[[#This Row],[Потери, руб]])/Merge23[[#This Row],[Товарооборот, руб]]*100</f>
        <v>98.467098059406723</v>
      </c>
      <c r="L23">
        <f>Merge23[[#This Row],[Товарооборот, руб]]/Merge23[[#This Row],[Количество складов]]</f>
        <v>319344.228</v>
      </c>
    </row>
    <row r="24" spans="1:12" x14ac:dyDescent="0.3">
      <c r="A24" s="16">
        <v>43952</v>
      </c>
      <c r="B24" t="s">
        <v>10</v>
      </c>
      <c r="C24">
        <v>32487</v>
      </c>
      <c r="D24">
        <v>3031254</v>
      </c>
      <c r="E24">
        <v>2397503.37</v>
      </c>
      <c r="F24">
        <v>232079.84750769229</v>
      </c>
      <c r="G24">
        <v>18</v>
      </c>
      <c r="H24">
        <v>1826</v>
      </c>
      <c r="I24">
        <v>1633</v>
      </c>
      <c r="J24" s="28">
        <f>(Merge23[[#This Row],[Товарооборот, руб]]-Merge23[[#This Row],[Товарооборот в себестоимости]])/Merge23[[#This Row],[Товарооборот в себестоимости]]*100</f>
        <v>26.433774314152469</v>
      </c>
      <c r="K24" s="28">
        <f>(Merge23[[#This Row],[Товарооборот, руб]]-Merge23[[#This Row],[Потери, руб]])/Merge23[[#This Row],[Товарооборот, руб]]*100</f>
        <v>92.343767711063066</v>
      </c>
      <c r="L24">
        <f>Merge23[[#This Row],[Товарооборот, руб]]/Merge23[[#This Row],[Количество складов]]</f>
        <v>168403</v>
      </c>
    </row>
    <row r="25" spans="1:12" x14ac:dyDescent="0.3">
      <c r="A25" s="16">
        <v>43949</v>
      </c>
      <c r="B25" t="s">
        <v>14</v>
      </c>
      <c r="C25">
        <v>286002</v>
      </c>
      <c r="D25">
        <v>29159032.5</v>
      </c>
      <c r="E25">
        <v>21437602.310000002</v>
      </c>
      <c r="F25">
        <v>637711.59372307686</v>
      </c>
      <c r="G25">
        <v>128</v>
      </c>
      <c r="H25">
        <v>16450</v>
      </c>
      <c r="I25">
        <v>15320</v>
      </c>
      <c r="J25" s="28">
        <f>(Merge23[[#This Row],[Товарооборот, руб]]-Merge23[[#This Row],[Товарооборот в себестоимости]])/Merge23[[#This Row],[Товарооборот в себестоимости]]*100</f>
        <v>36.018161351925912</v>
      </c>
      <c r="K25" s="28">
        <f>(Merge23[[#This Row],[Товарооборот, руб]]-Merge23[[#This Row],[Потери, руб]])/Merge23[[#This Row],[Товарооборот, руб]]*100</f>
        <v>97.812987815274468</v>
      </c>
      <c r="L25">
        <f>Merge23[[#This Row],[Товарооборот, руб]]/Merge23[[#This Row],[Количество складов]]</f>
        <v>227804.94140625</v>
      </c>
    </row>
    <row r="26" spans="1:12" x14ac:dyDescent="0.3">
      <c r="A26" s="16">
        <v>43963</v>
      </c>
      <c r="B26" t="s">
        <v>10</v>
      </c>
      <c r="C26">
        <v>28219.5</v>
      </c>
      <c r="D26">
        <v>2595778.5</v>
      </c>
      <c r="E26">
        <v>2050101.9780000001</v>
      </c>
      <c r="F26">
        <v>309760.33573076921</v>
      </c>
      <c r="G26">
        <v>21</v>
      </c>
      <c r="H26">
        <v>1656</v>
      </c>
      <c r="I26">
        <v>1516</v>
      </c>
      <c r="J26" s="28">
        <f>(Merge23[[#This Row],[Товарооборот, руб]]-Merge23[[#This Row],[Товарооборот в себестоимости]])/Merge23[[#This Row],[Товарооборот в себестоимости]]*100</f>
        <v>26.617042852294631</v>
      </c>
      <c r="K26" s="28">
        <f>(Merge23[[#This Row],[Товарооборот, руб]]-Merge23[[#This Row],[Потери, руб]])/Merge23[[#This Row],[Товарооборот, руб]]*100</f>
        <v>88.066765491324887</v>
      </c>
      <c r="L26">
        <f>Merge23[[#This Row],[Товарооборот, руб]]/Merge23[[#This Row],[Количество складов]]</f>
        <v>123608.5</v>
      </c>
    </row>
    <row r="27" spans="1:12" x14ac:dyDescent="0.3">
      <c r="A27" s="16">
        <v>43949</v>
      </c>
      <c r="B27" t="s">
        <v>12</v>
      </c>
      <c r="C27">
        <v>12331.5</v>
      </c>
      <c r="D27">
        <v>869983.5</v>
      </c>
      <c r="E27">
        <v>896773.32399999991</v>
      </c>
      <c r="F27">
        <v>51681.038461538461</v>
      </c>
      <c r="G27">
        <v>10</v>
      </c>
      <c r="H27">
        <v>580</v>
      </c>
      <c r="I27">
        <v>506</v>
      </c>
      <c r="J27" s="28">
        <f>(Merge23[[#This Row],[Товарооборот, руб]]-Merge23[[#This Row],[Товарооборот в себестоимости]])/Merge23[[#This Row],[Товарооборот в себестоимости]]*100</f>
        <v>-2.987357371482195</v>
      </c>
      <c r="K27" s="28">
        <f>(Merge23[[#This Row],[Товарооборот, руб]]-Merge23[[#This Row],[Потери, руб]])/Merge23[[#This Row],[Товарооборот, руб]]*100</f>
        <v>94.059538087614484</v>
      </c>
      <c r="L27">
        <f>Merge23[[#This Row],[Товарооборот, руб]]/Merge23[[#This Row],[Количество складов]]</f>
        <v>86998.35</v>
      </c>
    </row>
    <row r="28" spans="1:12" x14ac:dyDescent="0.3">
      <c r="A28" s="16">
        <v>43972</v>
      </c>
      <c r="B28" t="s">
        <v>10</v>
      </c>
      <c r="C28">
        <v>31272</v>
      </c>
      <c r="D28">
        <v>2744382</v>
      </c>
      <c r="E28">
        <v>2257728.2139999997</v>
      </c>
      <c r="F28">
        <v>301623.79230769229</v>
      </c>
      <c r="G28">
        <v>21</v>
      </c>
      <c r="H28">
        <v>1787</v>
      </c>
      <c r="I28">
        <v>1626</v>
      </c>
      <c r="J28" s="28">
        <f>(Merge23[[#This Row],[Товарооборот, руб]]-Merge23[[#This Row],[Товарооборот в себестоимости]])/Merge23[[#This Row],[Товарооборот в себестоимости]]*100</f>
        <v>21.555020794013092</v>
      </c>
      <c r="K28" s="28">
        <f>(Merge23[[#This Row],[Товарооборот, руб]]-Merge23[[#This Row],[Потери, руб]])/Merge23[[#This Row],[Товарооборот, руб]]*100</f>
        <v>89.009409320288057</v>
      </c>
      <c r="L28">
        <f>Merge23[[#This Row],[Товарооборот, руб]]/Merge23[[#This Row],[Количество складов]]</f>
        <v>130684.85714285714</v>
      </c>
    </row>
    <row r="29" spans="1:12" x14ac:dyDescent="0.3">
      <c r="A29" s="16">
        <v>43950</v>
      </c>
      <c r="B29" t="s">
        <v>16</v>
      </c>
      <c r="C29">
        <v>74707.5</v>
      </c>
      <c r="D29">
        <v>6454458</v>
      </c>
      <c r="E29">
        <v>4968152.9469999997</v>
      </c>
      <c r="F29">
        <v>118941.29398461539</v>
      </c>
      <c r="G29">
        <v>36</v>
      </c>
      <c r="H29">
        <v>4937</v>
      </c>
      <c r="I29">
        <v>4561</v>
      </c>
      <c r="J29" s="28">
        <f>(Merge23[[#This Row],[Товарооборот, руб]]-Merge23[[#This Row],[Товарооборот в себестоимости]])/Merge23[[#This Row],[Товарооборот в себестоимости]]*100</f>
        <v>29.916652503572784</v>
      </c>
      <c r="K29" s="28">
        <f>(Merge23[[#This Row],[Товарооборот, руб]]-Merge23[[#This Row],[Потери, руб]])/Merge23[[#This Row],[Товарооборот, руб]]*100</f>
        <v>98.157222589648654</v>
      </c>
      <c r="L29">
        <f>Merge23[[#This Row],[Товарооборот, руб]]/Merge23[[#This Row],[Количество складов]]</f>
        <v>179290.5</v>
      </c>
    </row>
    <row r="30" spans="1:12" x14ac:dyDescent="0.3">
      <c r="A30" s="16">
        <v>43971</v>
      </c>
      <c r="B30" t="s">
        <v>10</v>
      </c>
      <c r="C30">
        <v>34077</v>
      </c>
      <c r="D30">
        <v>2929330.5</v>
      </c>
      <c r="E30">
        <v>2389543.5279999999</v>
      </c>
      <c r="F30">
        <v>459604.90796153841</v>
      </c>
      <c r="G30">
        <v>21</v>
      </c>
      <c r="H30">
        <v>1921</v>
      </c>
      <c r="I30">
        <v>1767</v>
      </c>
      <c r="J30" s="28">
        <f>(Merge23[[#This Row],[Товарооборот, руб]]-Merge23[[#This Row],[Товарооборот в себестоимости]])/Merge23[[#This Row],[Товарооборот в себестоимости]]*100</f>
        <v>22.589543386631295</v>
      </c>
      <c r="K30" s="28">
        <f>(Merge23[[#This Row],[Товарооборот, руб]]-Merge23[[#This Row],[Потери, руб]])/Merge23[[#This Row],[Товарооборот, руб]]*100</f>
        <v>84.310240583589362</v>
      </c>
      <c r="L30">
        <f>Merge23[[#This Row],[Товарооборот, руб]]/Merge23[[#This Row],[Количество складов]]</f>
        <v>139491.92857142858</v>
      </c>
    </row>
    <row r="31" spans="1:12" x14ac:dyDescent="0.3">
      <c r="A31" s="16">
        <v>43950</v>
      </c>
      <c r="B31" t="s">
        <v>11</v>
      </c>
      <c r="C31">
        <v>79527</v>
      </c>
      <c r="D31">
        <v>7180498.5</v>
      </c>
      <c r="E31">
        <v>5432087.9790000003</v>
      </c>
      <c r="F31">
        <v>172769.19230769231</v>
      </c>
      <c r="G31">
        <v>31</v>
      </c>
      <c r="H31">
        <v>5378</v>
      </c>
      <c r="I31">
        <v>4985</v>
      </c>
      <c r="J31" s="28">
        <f>(Merge23[[#This Row],[Товарооборот, руб]]-Merge23[[#This Row],[Товарооборот в себестоимости]])/Merge23[[#This Row],[Товарооборот в себестоимости]]*100</f>
        <v>32.186712140142227</v>
      </c>
      <c r="K31" s="28">
        <f>(Merge23[[#This Row],[Товарооборот, руб]]-Merge23[[#This Row],[Потери, руб]])/Merge23[[#This Row],[Товарооборот, руб]]*100</f>
        <v>97.593910892012687</v>
      </c>
      <c r="L31">
        <f>Merge23[[#This Row],[Товарооборот, руб]]/Merge23[[#This Row],[Количество складов]]</f>
        <v>231628.98387096773</v>
      </c>
    </row>
    <row r="32" spans="1:12" x14ac:dyDescent="0.3">
      <c r="A32" s="16">
        <v>43956</v>
      </c>
      <c r="B32" t="s">
        <v>10</v>
      </c>
      <c r="C32">
        <v>31566</v>
      </c>
      <c r="D32">
        <v>2906763</v>
      </c>
      <c r="E32">
        <v>2323003.267</v>
      </c>
      <c r="F32">
        <v>287619.52953846153</v>
      </c>
      <c r="G32">
        <v>20</v>
      </c>
      <c r="H32">
        <v>1773</v>
      </c>
      <c r="I32">
        <v>1604</v>
      </c>
      <c r="J32" s="28">
        <f>(Merge23[[#This Row],[Товарооборот, руб]]-Merge23[[#This Row],[Товарооборот в себестоимости]])/Merge23[[#This Row],[Товарооборот в себестоимости]]*100</f>
        <v>25.12952699175003</v>
      </c>
      <c r="K32" s="28">
        <f>(Merge23[[#This Row],[Товарооборот, руб]]-Merge23[[#This Row],[Потери, руб]])/Merge23[[#This Row],[Товарооборот, руб]]*100</f>
        <v>90.105160636128176</v>
      </c>
      <c r="L32">
        <f>Merge23[[#This Row],[Товарооборот, руб]]/Merge23[[#This Row],[Количество складов]]</f>
        <v>145338.15</v>
      </c>
    </row>
    <row r="33" spans="1:12" x14ac:dyDescent="0.3">
      <c r="A33" s="16">
        <v>43950</v>
      </c>
      <c r="B33" t="s">
        <v>17</v>
      </c>
      <c r="C33">
        <v>29142</v>
      </c>
      <c r="D33">
        <v>2627595</v>
      </c>
      <c r="E33">
        <v>2033299.2799999998</v>
      </c>
      <c r="F33">
        <v>202681.39594615382</v>
      </c>
      <c r="G33">
        <v>19</v>
      </c>
      <c r="H33">
        <v>1676</v>
      </c>
      <c r="I33">
        <v>1516</v>
      </c>
      <c r="J33" s="28">
        <f>(Merge23[[#This Row],[Товарооборот, руб]]-Merge23[[#This Row],[Товарооборот в себестоимости]])/Merge23[[#This Row],[Товарооборот в себестоимости]]*100</f>
        <v>29.228147860259917</v>
      </c>
      <c r="K33" s="28">
        <f>(Merge23[[#This Row],[Товарооборот, руб]]-Merge23[[#This Row],[Потери, руб]])/Merge23[[#This Row],[Товарооборот, руб]]*100</f>
        <v>92.286429379483749</v>
      </c>
      <c r="L33">
        <f>Merge23[[#This Row],[Товарооборот, руб]]/Merge23[[#This Row],[Количество складов]]</f>
        <v>138294.47368421053</v>
      </c>
    </row>
    <row r="34" spans="1:12" x14ac:dyDescent="0.3">
      <c r="A34" s="16">
        <v>43964</v>
      </c>
      <c r="B34" t="s">
        <v>10</v>
      </c>
      <c r="C34">
        <v>29241</v>
      </c>
      <c r="D34">
        <v>2629782</v>
      </c>
      <c r="E34">
        <v>2071714.7239999999</v>
      </c>
      <c r="F34">
        <v>361201.8010384615</v>
      </c>
      <c r="G34">
        <v>21</v>
      </c>
      <c r="H34">
        <v>1698</v>
      </c>
      <c r="I34">
        <v>1554</v>
      </c>
      <c r="J34" s="28">
        <f>(Merge23[[#This Row],[Товарооборот, руб]]-Merge23[[#This Row],[Товарооборот в себестоимости]])/Merge23[[#This Row],[Товарооборот в себестоимости]]*100</f>
        <v>26.937457630387534</v>
      </c>
      <c r="K34" s="28">
        <f>(Merge23[[#This Row],[Товарооборот, руб]]-Merge23[[#This Row],[Потери, руб]])/Merge23[[#This Row],[Товарооборот, руб]]*100</f>
        <v>86.264952720854353</v>
      </c>
      <c r="L34">
        <f>Merge23[[#This Row],[Товарооборот, руб]]/Merge23[[#This Row],[Количество складов]]</f>
        <v>125227.71428571429</v>
      </c>
    </row>
    <row r="35" spans="1:12" x14ac:dyDescent="0.3">
      <c r="A35" s="16">
        <v>43950</v>
      </c>
      <c r="B35" t="s">
        <v>20</v>
      </c>
      <c r="C35">
        <v>25816.5</v>
      </c>
      <c r="D35">
        <v>2360914.5</v>
      </c>
      <c r="E35">
        <v>1868643.6719999998</v>
      </c>
      <c r="F35">
        <v>137636.84266153845</v>
      </c>
      <c r="G35">
        <v>18</v>
      </c>
      <c r="H35">
        <v>1599</v>
      </c>
      <c r="I35">
        <v>1450</v>
      </c>
      <c r="J35" s="28">
        <f>(Merge23[[#This Row],[Товарооборот, руб]]-Merge23[[#This Row],[Товарооборот в себестоимости]])/Merge23[[#This Row],[Товарооборот в себестоимости]]*100</f>
        <v>26.343750570333469</v>
      </c>
      <c r="K35" s="28">
        <f>(Merge23[[#This Row],[Товарооборот, руб]]-Merge23[[#This Row],[Потери, руб]])/Merge23[[#This Row],[Товарооборот, руб]]*100</f>
        <v>94.170189447286688</v>
      </c>
      <c r="L35">
        <f>Merge23[[#This Row],[Товарооборот, руб]]/Merge23[[#This Row],[Количество складов]]</f>
        <v>131161.91666666666</v>
      </c>
    </row>
    <row r="36" spans="1:12" x14ac:dyDescent="0.3">
      <c r="A36" s="16">
        <v>43954</v>
      </c>
      <c r="B36" t="s">
        <v>10</v>
      </c>
      <c r="C36">
        <v>26082</v>
      </c>
      <c r="D36">
        <v>2434914</v>
      </c>
      <c r="E36">
        <v>1925475.1139999998</v>
      </c>
      <c r="F36">
        <v>247646.60936153846</v>
      </c>
      <c r="G36">
        <v>20</v>
      </c>
      <c r="H36">
        <v>1520</v>
      </c>
      <c r="I36">
        <v>1373</v>
      </c>
      <c r="J36" s="28">
        <f>(Merge23[[#This Row],[Товарооборот, руб]]-Merge23[[#This Row],[Товарооборот в себестоимости]])/Merge23[[#This Row],[Товарооборот в себестоимости]]*100</f>
        <v>26.457827592572052</v>
      </c>
      <c r="K36" s="28">
        <f>(Merge23[[#This Row],[Товарооборот, руб]]-Merge23[[#This Row],[Потери, руб]])/Merge23[[#This Row],[Товарооборот, руб]]*100</f>
        <v>89.829348824577025</v>
      </c>
      <c r="L36">
        <f>Merge23[[#This Row],[Товарооборот, руб]]/Merge23[[#This Row],[Количество складов]]</f>
        <v>121745.7</v>
      </c>
    </row>
    <row r="37" spans="1:12" x14ac:dyDescent="0.3">
      <c r="A37" s="16">
        <v>43950</v>
      </c>
      <c r="B37" t="s">
        <v>22</v>
      </c>
      <c r="C37">
        <v>203209.5</v>
      </c>
      <c r="D37">
        <v>20871391.5</v>
      </c>
      <c r="E37">
        <v>15206983.089</v>
      </c>
      <c r="F37">
        <v>284467.66153846157</v>
      </c>
      <c r="G37">
        <v>54</v>
      </c>
      <c r="H37">
        <v>12747</v>
      </c>
      <c r="I37">
        <v>11884</v>
      </c>
      <c r="J37" s="28">
        <f>(Merge23[[#This Row],[Товарооборот, руб]]-Merge23[[#This Row],[Товарооборот в себестоимости]])/Merge23[[#This Row],[Товарооборот в себестоимости]]*100</f>
        <v>37.248732229454248</v>
      </c>
      <c r="K37" s="28">
        <f>(Merge23[[#This Row],[Товарооборот, руб]]-Merge23[[#This Row],[Потери, руб]])/Merge23[[#This Row],[Товарооборот, руб]]*100</f>
        <v>98.637045059796506</v>
      </c>
      <c r="L37">
        <f>Merge23[[#This Row],[Товарооборот, руб]]/Merge23[[#This Row],[Количество складов]]</f>
        <v>386507.25</v>
      </c>
    </row>
    <row r="38" spans="1:12" x14ac:dyDescent="0.3">
      <c r="A38" s="16">
        <v>43957</v>
      </c>
      <c r="B38" t="s">
        <v>10</v>
      </c>
      <c r="C38">
        <v>32511</v>
      </c>
      <c r="D38">
        <v>2938623</v>
      </c>
      <c r="E38">
        <v>2406562.0579999997</v>
      </c>
      <c r="F38">
        <v>306098.4769230769</v>
      </c>
      <c r="G38">
        <v>20</v>
      </c>
      <c r="H38">
        <v>1784</v>
      </c>
      <c r="I38">
        <v>1632</v>
      </c>
      <c r="J38" s="28">
        <f>(Merge23[[#This Row],[Товарооборот, руб]]-Merge23[[#This Row],[Товарооборот в себестоимости]])/Merge23[[#This Row],[Товарооборот в себестоимости]]*100</f>
        <v>22.108756357697064</v>
      </c>
      <c r="K38" s="28">
        <f>(Merge23[[#This Row],[Товарооборот, руб]]-Merge23[[#This Row],[Потери, руб]])/Merge23[[#This Row],[Товарооборот, руб]]*100</f>
        <v>89.583608481827142</v>
      </c>
      <c r="L38">
        <f>Merge23[[#This Row],[Товарооборот, руб]]/Merge23[[#This Row],[Количество складов]]</f>
        <v>146931.15</v>
      </c>
    </row>
    <row r="39" spans="1:12" x14ac:dyDescent="0.3">
      <c r="A39" s="16">
        <v>43950</v>
      </c>
      <c r="B39" t="s">
        <v>21</v>
      </c>
      <c r="C39">
        <v>208351.5</v>
      </c>
      <c r="D39">
        <v>21615333</v>
      </c>
      <c r="E39">
        <v>15729720.814999998</v>
      </c>
      <c r="F39">
        <v>273156.71999999997</v>
      </c>
      <c r="G39">
        <v>59</v>
      </c>
      <c r="H39">
        <v>13186</v>
      </c>
      <c r="I39">
        <v>12251</v>
      </c>
      <c r="J39" s="28">
        <f>(Merge23[[#This Row],[Товарооборот, руб]]-Merge23[[#This Row],[Товарооборот в себестоимости]])/Merge23[[#This Row],[Товарооборот в себестоимости]]*100</f>
        <v>37.417143344257148</v>
      </c>
      <c r="K39" s="28">
        <f>(Merge23[[#This Row],[Товарооборот, руб]]-Merge23[[#This Row],[Потери, руб]])/Merge23[[#This Row],[Товарооборот, руб]]*100</f>
        <v>98.736282619379494</v>
      </c>
      <c r="L39">
        <f>Merge23[[#This Row],[Товарооборот, руб]]/Merge23[[#This Row],[Количество складов]]</f>
        <v>366361.57627118647</v>
      </c>
    </row>
    <row r="40" spans="1:12" x14ac:dyDescent="0.3">
      <c r="A40" s="16">
        <v>43974</v>
      </c>
      <c r="B40" t="s">
        <v>10</v>
      </c>
      <c r="C40">
        <v>42703.5</v>
      </c>
      <c r="D40">
        <v>3628726.5</v>
      </c>
      <c r="E40">
        <v>3056063.7349999999</v>
      </c>
      <c r="F40">
        <v>223670.01693846151</v>
      </c>
      <c r="G40">
        <v>21</v>
      </c>
      <c r="H40">
        <v>2340</v>
      </c>
      <c r="I40">
        <v>2146</v>
      </c>
      <c r="J40" s="28">
        <f>(Merge23[[#This Row],[Товарооборот, руб]]-Merge23[[#This Row],[Товарооборот в себестоимости]])/Merge23[[#This Row],[Товарооборот в себестоимости]]*100</f>
        <v>18.738574017338031</v>
      </c>
      <c r="K40" s="28">
        <f>(Merge23[[#This Row],[Товарооборот, руб]]-Merge23[[#This Row],[Потери, руб]])/Merge23[[#This Row],[Товарооборот, руб]]*100</f>
        <v>93.836129095470227</v>
      </c>
      <c r="L40">
        <f>Merge23[[#This Row],[Товарооборот, руб]]/Merge23[[#This Row],[Количество складов]]</f>
        <v>172796.5</v>
      </c>
    </row>
    <row r="41" spans="1:12" x14ac:dyDescent="0.3">
      <c r="A41" s="16">
        <v>43950</v>
      </c>
      <c r="B41" t="s">
        <v>13</v>
      </c>
      <c r="C41">
        <v>25917</v>
      </c>
      <c r="D41">
        <v>2397588</v>
      </c>
      <c r="E41">
        <v>1937222.0459999999</v>
      </c>
      <c r="F41">
        <v>159472.57584615384</v>
      </c>
      <c r="G41">
        <v>18</v>
      </c>
      <c r="H41">
        <v>1534</v>
      </c>
      <c r="I41">
        <v>1369</v>
      </c>
      <c r="J41" s="28">
        <f>(Merge23[[#This Row],[Товарооборот, руб]]-Merge23[[#This Row],[Товарооборот в себестоимости]])/Merge23[[#This Row],[Товарооборот в себестоимости]]*100</f>
        <v>23.764232652140702</v>
      </c>
      <c r="K41" s="28">
        <f>(Merge23[[#This Row],[Товарооборот, руб]]-Merge23[[#This Row],[Потери, руб]])/Merge23[[#This Row],[Товарооборот, руб]]*100</f>
        <v>93.3486247075747</v>
      </c>
      <c r="L41">
        <f>Merge23[[#This Row],[Товарооборот, руб]]/Merge23[[#This Row],[Количество складов]]</f>
        <v>133199.33333333334</v>
      </c>
    </row>
    <row r="42" spans="1:12" x14ac:dyDescent="0.3">
      <c r="A42" s="16">
        <v>43976</v>
      </c>
      <c r="B42" t="s">
        <v>10</v>
      </c>
      <c r="C42">
        <v>35592</v>
      </c>
      <c r="D42">
        <v>3176580</v>
      </c>
      <c r="E42">
        <v>2540760.0409999997</v>
      </c>
      <c r="F42">
        <v>351098.05384615384</v>
      </c>
      <c r="G42">
        <v>20</v>
      </c>
      <c r="H42">
        <v>2087</v>
      </c>
      <c r="I42">
        <v>1914</v>
      </c>
      <c r="J42" s="28">
        <f>(Merge23[[#This Row],[Товарооборот, руб]]-Merge23[[#This Row],[Товарооборот в себестоимости]])/Merge23[[#This Row],[Товарооборот в себестоимости]]*100</f>
        <v>25.024793712898301</v>
      </c>
      <c r="K42" s="28">
        <f>(Merge23[[#This Row],[Товарооборот, руб]]-Merge23[[#This Row],[Потери, руб]])/Merge23[[#This Row],[Товарооборот, руб]]*100</f>
        <v>88.947293823981951</v>
      </c>
      <c r="L42">
        <f>Merge23[[#This Row],[Товарооборот, руб]]/Merge23[[#This Row],[Количество складов]]</f>
        <v>158829</v>
      </c>
    </row>
    <row r="43" spans="1:12" x14ac:dyDescent="0.3">
      <c r="A43" s="16">
        <v>43950</v>
      </c>
      <c r="B43" t="s">
        <v>23</v>
      </c>
      <c r="C43">
        <v>12250.5</v>
      </c>
      <c r="D43">
        <v>981519</v>
      </c>
      <c r="E43">
        <v>867080.68200000003</v>
      </c>
      <c r="F43">
        <v>102160.21538461538</v>
      </c>
      <c r="G43">
        <v>15</v>
      </c>
      <c r="H43">
        <v>659</v>
      </c>
      <c r="I43">
        <v>575</v>
      </c>
      <c r="J43" s="28">
        <f>(Merge23[[#This Row],[Товарооборот, руб]]-Merge23[[#This Row],[Товарооборот в себестоимости]])/Merge23[[#This Row],[Товарооборот в себестоимости]]*100</f>
        <v>13.198116435489906</v>
      </c>
      <c r="K43" s="28">
        <f>(Merge23[[#This Row],[Товарооборот, руб]]-Merge23[[#This Row],[Потери, руб]])/Merge23[[#This Row],[Товарооборот, руб]]*100</f>
        <v>89.591621213179224</v>
      </c>
      <c r="L43">
        <f>Merge23[[#This Row],[Товарооборот, руб]]/Merge23[[#This Row],[Количество складов]]</f>
        <v>65434.6</v>
      </c>
    </row>
    <row r="44" spans="1:12" x14ac:dyDescent="0.3">
      <c r="A44" s="16">
        <v>43951</v>
      </c>
      <c r="B44" t="s">
        <v>10</v>
      </c>
      <c r="C44">
        <v>30445.5</v>
      </c>
      <c r="D44">
        <v>2817196.5</v>
      </c>
      <c r="E44">
        <v>2244503.1999999997</v>
      </c>
      <c r="F44">
        <v>203231.46096923074</v>
      </c>
      <c r="G44">
        <v>19</v>
      </c>
      <c r="H44">
        <v>1712</v>
      </c>
      <c r="I44">
        <v>1552</v>
      </c>
      <c r="J44" s="28">
        <f>(Merge23[[#This Row],[Товарооборот, руб]]-Merge23[[#This Row],[Товарооборот в себестоимости]])/Merge23[[#This Row],[Товарооборот в себестоимости]]*100</f>
        <v>25.515370171893732</v>
      </c>
      <c r="K44" s="28">
        <f>(Merge23[[#This Row],[Товарооборот, руб]]-Merge23[[#This Row],[Потери, руб]])/Merge23[[#This Row],[Товарооборот, руб]]*100</f>
        <v>92.786038852127263</v>
      </c>
      <c r="L44">
        <f>Merge23[[#This Row],[Товарооборот, руб]]/Merge23[[#This Row],[Количество складов]]</f>
        <v>148273.5</v>
      </c>
    </row>
    <row r="45" spans="1:12" x14ac:dyDescent="0.3">
      <c r="A45" s="16">
        <v>43950</v>
      </c>
      <c r="B45" t="s">
        <v>18</v>
      </c>
      <c r="C45">
        <v>13014</v>
      </c>
      <c r="D45">
        <v>1115992.5</v>
      </c>
      <c r="E45">
        <v>928035.23599999992</v>
      </c>
      <c r="F45">
        <v>185811.06153846154</v>
      </c>
      <c r="G45">
        <v>15</v>
      </c>
      <c r="H45">
        <v>786</v>
      </c>
      <c r="I45">
        <v>695</v>
      </c>
      <c r="J45" s="28">
        <f>(Merge23[[#This Row],[Товарооборот, руб]]-Merge23[[#This Row],[Товарооборот в себестоимости]])/Merge23[[#This Row],[Товарооборот в себестоимости]]*100</f>
        <v>20.253246504963535</v>
      </c>
      <c r="K45" s="28">
        <f>(Merge23[[#This Row],[Товарооборот, руб]]-Merge23[[#This Row],[Потери, руб]])/Merge23[[#This Row],[Товарооборот, руб]]*100</f>
        <v>83.350151408861478</v>
      </c>
      <c r="L45">
        <f>Merge23[[#This Row],[Товарооборот, руб]]/Merge23[[#This Row],[Количество складов]]</f>
        <v>74399.5</v>
      </c>
    </row>
    <row r="46" spans="1:12" x14ac:dyDescent="0.3">
      <c r="A46" s="16">
        <v>43961</v>
      </c>
      <c r="B46" t="s">
        <v>10</v>
      </c>
      <c r="C46">
        <v>36619.5</v>
      </c>
      <c r="D46">
        <v>3312967.5</v>
      </c>
      <c r="E46">
        <v>2647972.3429999999</v>
      </c>
      <c r="F46">
        <v>371661.65384615387</v>
      </c>
      <c r="G46">
        <v>21</v>
      </c>
      <c r="H46">
        <v>2016</v>
      </c>
      <c r="I46">
        <v>1846</v>
      </c>
      <c r="J46" s="28">
        <f>(Merge23[[#This Row],[Товарооборот, руб]]-Merge23[[#This Row],[Товарооборот в себестоимости]])/Merge23[[#This Row],[Товарооборот в себестоимости]]*100</f>
        <v>25.113372454887461</v>
      </c>
      <c r="K46" s="28">
        <f>(Merge23[[#This Row],[Товарооборот, руб]]-Merge23[[#This Row],[Потери, руб]])/Merge23[[#This Row],[Товарооборот, руб]]*100</f>
        <v>88.781608819097869</v>
      </c>
      <c r="L46">
        <f>Merge23[[#This Row],[Товарооборот, руб]]/Merge23[[#This Row],[Количество складов]]</f>
        <v>157760.35714285713</v>
      </c>
    </row>
    <row r="47" spans="1:12" x14ac:dyDescent="0.3">
      <c r="A47" s="16">
        <v>43950</v>
      </c>
      <c r="B47" t="s">
        <v>15</v>
      </c>
      <c r="C47">
        <v>387220.5</v>
      </c>
      <c r="D47">
        <v>41559384</v>
      </c>
      <c r="E47">
        <v>30476170.214999996</v>
      </c>
      <c r="F47">
        <v>642893.56656923075</v>
      </c>
      <c r="G47">
        <v>125</v>
      </c>
      <c r="H47">
        <v>21863</v>
      </c>
      <c r="I47">
        <v>20160</v>
      </c>
      <c r="J47" s="28">
        <f>(Merge23[[#This Row],[Товарооборот, руб]]-Merge23[[#This Row],[Товарооборот в себестоимости]])/Merge23[[#This Row],[Товарооборот в себестоимости]]*100</f>
        <v>36.366819409431514</v>
      </c>
      <c r="K47" s="28">
        <f>(Merge23[[#This Row],[Товарооборот, руб]]-Merge23[[#This Row],[Потери, руб]])/Merge23[[#This Row],[Товарооборот, руб]]*100</f>
        <v>98.453072435892622</v>
      </c>
      <c r="L47">
        <f>Merge23[[#This Row],[Товарооборот, руб]]/Merge23[[#This Row],[Количество складов]]</f>
        <v>332475.07199999999</v>
      </c>
    </row>
    <row r="48" spans="1:12" x14ac:dyDescent="0.3">
      <c r="A48" s="16">
        <v>43959</v>
      </c>
      <c r="B48" t="s">
        <v>10</v>
      </c>
      <c r="C48">
        <v>29409</v>
      </c>
      <c r="D48">
        <v>2645160</v>
      </c>
      <c r="E48">
        <v>2133443.3049999997</v>
      </c>
      <c r="F48">
        <v>355537.44449230767</v>
      </c>
      <c r="G48">
        <v>21</v>
      </c>
      <c r="H48">
        <v>1646</v>
      </c>
      <c r="I48">
        <v>1492</v>
      </c>
      <c r="J48" s="28">
        <f>(Merge23[[#This Row],[Товарооборот, руб]]-Merge23[[#This Row],[Товарооборот в себестоимости]])/Merge23[[#This Row],[Товарооборот в себестоимости]]*100</f>
        <v>23.98548364518177</v>
      </c>
      <c r="K48" s="28">
        <f>(Merge23[[#This Row],[Товарооборот, руб]]-Merge23[[#This Row],[Потери, руб]])/Merge23[[#This Row],[Товарооборот, руб]]*100</f>
        <v>86.55894371258043</v>
      </c>
      <c r="L48">
        <f>Merge23[[#This Row],[Товарооборот, руб]]/Merge23[[#This Row],[Количество складов]]</f>
        <v>125960</v>
      </c>
    </row>
    <row r="49" spans="1:12" x14ac:dyDescent="0.3">
      <c r="A49" s="16">
        <v>43950</v>
      </c>
      <c r="B49" t="s">
        <v>14</v>
      </c>
      <c r="C49">
        <v>298059</v>
      </c>
      <c r="D49">
        <v>30869287.5</v>
      </c>
      <c r="E49">
        <v>22717731.617999997</v>
      </c>
      <c r="F49">
        <v>661329.17833846144</v>
      </c>
      <c r="G49">
        <v>128</v>
      </c>
      <c r="H49">
        <v>17368</v>
      </c>
      <c r="I49">
        <v>16077</v>
      </c>
      <c r="J49" s="28">
        <f>(Merge23[[#This Row],[Товарооборот, руб]]-Merge23[[#This Row],[Товарооборот в себестоимости]])/Merge23[[#This Row],[Товарооборот в себестоимости]]*100</f>
        <v>35.881909422423405</v>
      </c>
      <c r="K49" s="28">
        <f>(Merge23[[#This Row],[Товарооборот, руб]]-Merge23[[#This Row],[Потери, руб]])/Merge23[[#This Row],[Товарооборот, руб]]*100</f>
        <v>97.857646768366578</v>
      </c>
      <c r="L49">
        <f>Merge23[[#This Row],[Товарооборот, руб]]/Merge23[[#This Row],[Количество складов]]</f>
        <v>241166.30859375</v>
      </c>
    </row>
    <row r="50" spans="1:12" x14ac:dyDescent="0.3">
      <c r="A50" s="16">
        <v>43958</v>
      </c>
      <c r="B50" t="s">
        <v>10</v>
      </c>
      <c r="C50">
        <v>27018</v>
      </c>
      <c r="D50">
        <v>2472213</v>
      </c>
      <c r="E50">
        <v>2000889.9870000002</v>
      </c>
      <c r="F50">
        <v>283287.86923076923</v>
      </c>
      <c r="G50">
        <v>21</v>
      </c>
      <c r="H50">
        <v>1542</v>
      </c>
      <c r="I50">
        <v>1405</v>
      </c>
      <c r="J50" s="28">
        <f>(Merge23[[#This Row],[Товарооборот, руб]]-Merge23[[#This Row],[Товарооборот в себестоимости]])/Merge23[[#This Row],[Товарооборот в себестоимости]]*100</f>
        <v>23.555668530615709</v>
      </c>
      <c r="K50" s="28">
        <f>(Merge23[[#This Row],[Товарооборот, руб]]-Merge23[[#This Row],[Потери, руб]])/Merge23[[#This Row],[Товарооборот, руб]]*100</f>
        <v>88.541122094626587</v>
      </c>
      <c r="L50">
        <f>Merge23[[#This Row],[Товарооборот, руб]]/Merge23[[#This Row],[Количество складов]]</f>
        <v>117724.42857142857</v>
      </c>
    </row>
    <row r="51" spans="1:12" x14ac:dyDescent="0.3">
      <c r="A51" s="16">
        <v>43950</v>
      </c>
      <c r="B51" t="s">
        <v>12</v>
      </c>
      <c r="C51">
        <v>10840.5</v>
      </c>
      <c r="D51">
        <v>797919</v>
      </c>
      <c r="E51">
        <v>783753.29499999993</v>
      </c>
      <c r="F51">
        <v>58214.93076923077</v>
      </c>
      <c r="G51">
        <v>10</v>
      </c>
      <c r="H51">
        <v>502</v>
      </c>
      <c r="I51">
        <v>433</v>
      </c>
      <c r="J51" s="28">
        <f>(Merge23[[#This Row],[Товарооборот, руб]]-Merge23[[#This Row],[Товарооборот в себестоимости]])/Merge23[[#This Row],[Товарооборот в себестоимости]]*100</f>
        <v>1.8074188766249559</v>
      </c>
      <c r="K51" s="28">
        <f>(Merge23[[#This Row],[Товарооборот, руб]]-Merge23[[#This Row],[Потери, руб]])/Merge23[[#This Row],[Товарооборот, руб]]*100</f>
        <v>92.70415533791892</v>
      </c>
      <c r="L51">
        <f>Merge23[[#This Row],[Товарооборот, руб]]/Merge23[[#This Row],[Количество складов]]</f>
        <v>79791.899999999994</v>
      </c>
    </row>
    <row r="52" spans="1:12" x14ac:dyDescent="0.3">
      <c r="A52" s="16">
        <v>43975</v>
      </c>
      <c r="B52" t="s">
        <v>10</v>
      </c>
      <c r="C52">
        <v>34303.5</v>
      </c>
      <c r="D52">
        <v>2924746.5</v>
      </c>
      <c r="E52">
        <v>2399312.9350000001</v>
      </c>
      <c r="F52">
        <v>282325.24615384615</v>
      </c>
      <c r="G52">
        <v>20</v>
      </c>
      <c r="H52">
        <v>1999</v>
      </c>
      <c r="I52">
        <v>1829</v>
      </c>
      <c r="J52" s="28">
        <f>(Merge23[[#This Row],[Товарооборот, руб]]-Merge23[[#This Row],[Товарооборот в себестоимости]])/Merge23[[#This Row],[Товарооборот в себестоимости]]*100</f>
        <v>21.899334485936905</v>
      </c>
      <c r="K52" s="28">
        <f>(Merge23[[#This Row],[Товарооборот, руб]]-Merge23[[#This Row],[Потери, руб]])/Merge23[[#This Row],[Товарооборот, руб]]*100</f>
        <v>90.34701824059465</v>
      </c>
      <c r="L52">
        <f>Merge23[[#This Row],[Товарооборот, руб]]/Merge23[[#This Row],[Количество складов]]</f>
        <v>146237.32500000001</v>
      </c>
    </row>
    <row r="53" spans="1:12" x14ac:dyDescent="0.3">
      <c r="A53" s="16">
        <v>43951</v>
      </c>
      <c r="B53" t="s">
        <v>16</v>
      </c>
      <c r="C53">
        <v>78235.5</v>
      </c>
      <c r="D53">
        <v>6819594</v>
      </c>
      <c r="E53">
        <v>5260171.5349999992</v>
      </c>
      <c r="F53">
        <v>70931.816676923074</v>
      </c>
      <c r="G53">
        <v>36</v>
      </c>
      <c r="H53">
        <v>5143</v>
      </c>
      <c r="I53">
        <v>4715</v>
      </c>
      <c r="J53" s="28">
        <f>(Merge23[[#This Row],[Товарооборот, руб]]-Merge23[[#This Row],[Товарооборот в себестоимости]])/Merge23[[#This Row],[Товарооборот в себестоимости]]*100</f>
        <v>29.645848136775658</v>
      </c>
      <c r="K53" s="28">
        <f>(Merge23[[#This Row],[Товарооборот, руб]]-Merge23[[#This Row],[Потери, руб]])/Merge23[[#This Row],[Товарооборот, руб]]*100</f>
        <v>98.959882117954194</v>
      </c>
      <c r="L53">
        <f>Merge23[[#This Row],[Товарооборот, руб]]/Merge23[[#This Row],[Количество складов]]</f>
        <v>189433.16666666666</v>
      </c>
    </row>
    <row r="54" spans="1:12" x14ac:dyDescent="0.3">
      <c r="A54" s="16">
        <v>43982</v>
      </c>
      <c r="B54" t="s">
        <v>10</v>
      </c>
      <c r="C54">
        <v>36999</v>
      </c>
      <c r="D54">
        <v>3473895</v>
      </c>
      <c r="E54">
        <v>2757933.63</v>
      </c>
      <c r="F54">
        <v>112971.77692307692</v>
      </c>
      <c r="G54">
        <v>21</v>
      </c>
      <c r="H54">
        <v>2271</v>
      </c>
      <c r="I54">
        <v>2085</v>
      </c>
      <c r="J54" s="28">
        <f>(Merge23[[#This Row],[Товарооборот, руб]]-Merge23[[#This Row],[Товарооборот в себестоимости]])/Merge23[[#This Row],[Товарооборот в себестоимости]]*100</f>
        <v>25.960065253637023</v>
      </c>
      <c r="K54" s="28">
        <f>(Merge23[[#This Row],[Товарооборот, руб]]-Merge23[[#This Row],[Потери, руб]])/Merge23[[#This Row],[Товарооборот, руб]]*100</f>
        <v>96.747979518002808</v>
      </c>
      <c r="L54">
        <f>Merge23[[#This Row],[Товарооборот, руб]]/Merge23[[#This Row],[Количество складов]]</f>
        <v>165423.57142857142</v>
      </c>
    </row>
    <row r="55" spans="1:12" x14ac:dyDescent="0.3">
      <c r="A55" s="16">
        <v>43951</v>
      </c>
      <c r="B55" t="s">
        <v>11</v>
      </c>
      <c r="C55">
        <v>77565</v>
      </c>
      <c r="D55">
        <v>7023727.5</v>
      </c>
      <c r="E55">
        <v>5349682.4849999994</v>
      </c>
      <c r="F55">
        <v>31578.207692307689</v>
      </c>
      <c r="G55">
        <v>31</v>
      </c>
      <c r="H55">
        <v>5120</v>
      </c>
      <c r="I55">
        <v>4737</v>
      </c>
      <c r="J55" s="28">
        <f>(Merge23[[#This Row],[Товарооборот, руб]]-Merge23[[#This Row],[Товарооборот в себестоимости]])/Merge23[[#This Row],[Товарооборот в себестоимости]]*100</f>
        <v>31.292418189189053</v>
      </c>
      <c r="K55" s="28">
        <f>(Merge23[[#This Row],[Товарооборот, руб]]-Merge23[[#This Row],[Потери, руб]])/Merge23[[#This Row],[Товарооборот, руб]]*100</f>
        <v>99.550406707943779</v>
      </c>
      <c r="L55">
        <f>Merge23[[#This Row],[Товарооборот, руб]]/Merge23[[#This Row],[Количество складов]]</f>
        <v>226571.85483870967</v>
      </c>
    </row>
    <row r="56" spans="1:12" x14ac:dyDescent="0.3">
      <c r="A56" s="16">
        <v>43981</v>
      </c>
      <c r="B56" t="s">
        <v>10</v>
      </c>
      <c r="C56">
        <v>44001</v>
      </c>
      <c r="D56">
        <v>3921784.5</v>
      </c>
      <c r="E56">
        <v>3132604.841</v>
      </c>
      <c r="F56">
        <v>242715.26253846151</v>
      </c>
      <c r="G56">
        <v>20</v>
      </c>
      <c r="H56">
        <v>2597</v>
      </c>
      <c r="I56">
        <v>2376</v>
      </c>
      <c r="J56" s="28">
        <f>(Merge23[[#This Row],[Товарооборот, руб]]-Merge23[[#This Row],[Товарооборот в себестоимости]])/Merge23[[#This Row],[Товарооборот в себестоимости]]*100</f>
        <v>25.192442042836007</v>
      </c>
      <c r="K56" s="28">
        <f>(Merge23[[#This Row],[Товарооборот, руб]]-Merge23[[#This Row],[Потери, руб]])/Merge23[[#This Row],[Товарооборот, руб]]*100</f>
        <v>93.811101488660029</v>
      </c>
      <c r="L56">
        <f>Merge23[[#This Row],[Товарооборот, руб]]/Merge23[[#This Row],[Количество складов]]</f>
        <v>196089.22500000001</v>
      </c>
    </row>
    <row r="57" spans="1:12" x14ac:dyDescent="0.3">
      <c r="A57" s="16">
        <v>43951</v>
      </c>
      <c r="B57" t="s">
        <v>17</v>
      </c>
      <c r="C57">
        <v>31231.5</v>
      </c>
      <c r="D57">
        <v>2853310.5</v>
      </c>
      <c r="E57">
        <v>2211817.6569999997</v>
      </c>
      <c r="F57">
        <v>63441.684615384613</v>
      </c>
      <c r="G57">
        <v>20</v>
      </c>
      <c r="H57">
        <v>1756</v>
      </c>
      <c r="I57">
        <v>1586</v>
      </c>
      <c r="J57" s="28">
        <f>(Merge23[[#This Row],[Товарооборот, руб]]-Merge23[[#This Row],[Товарооборот в себестоимости]])/Merge23[[#This Row],[Товарооборот в себестоимости]]*100</f>
        <v>29.002971423516421</v>
      </c>
      <c r="K57" s="28">
        <f>(Merge23[[#This Row],[Товарооборот, руб]]-Merge23[[#This Row],[Потери, руб]])/Merge23[[#This Row],[Товарооборот, руб]]*100</f>
        <v>97.776558681034373</v>
      </c>
      <c r="L57">
        <f>Merge23[[#This Row],[Товарооборот, руб]]/Merge23[[#This Row],[Количество складов]]</f>
        <v>142665.52499999999</v>
      </c>
    </row>
    <row r="58" spans="1:12" x14ac:dyDescent="0.3">
      <c r="A58" s="16">
        <v>43979</v>
      </c>
      <c r="B58" t="s">
        <v>10</v>
      </c>
      <c r="C58">
        <v>30982.5</v>
      </c>
      <c r="D58">
        <v>2827773</v>
      </c>
      <c r="E58">
        <v>2232253.034</v>
      </c>
      <c r="F58">
        <v>343211.54262307688</v>
      </c>
      <c r="G58">
        <v>20</v>
      </c>
      <c r="H58">
        <v>1886</v>
      </c>
      <c r="I58">
        <v>1736</v>
      </c>
      <c r="J58" s="28">
        <f>(Merge23[[#This Row],[Товарооборот, руб]]-Merge23[[#This Row],[Товарооборот в себестоимости]])/Merge23[[#This Row],[Товарооборот в себестоимости]]*100</f>
        <v>26.677977672310782</v>
      </c>
      <c r="K58" s="28">
        <f>(Merge23[[#This Row],[Товарооборот, руб]]-Merge23[[#This Row],[Потери, руб]])/Merge23[[#This Row],[Товарооборот, руб]]*100</f>
        <v>87.862832602791059</v>
      </c>
      <c r="L58">
        <f>Merge23[[#This Row],[Товарооборот, руб]]/Merge23[[#This Row],[Количество складов]]</f>
        <v>141388.65</v>
      </c>
    </row>
    <row r="59" spans="1:12" x14ac:dyDescent="0.3">
      <c r="A59" s="16">
        <v>43967</v>
      </c>
      <c r="B59" t="s">
        <v>11</v>
      </c>
      <c r="C59">
        <v>88063.5</v>
      </c>
      <c r="D59">
        <v>7583758.5</v>
      </c>
      <c r="E59">
        <v>5779076.7979999995</v>
      </c>
      <c r="F59">
        <v>152384.93586153846</v>
      </c>
      <c r="G59">
        <v>31</v>
      </c>
      <c r="H59">
        <v>5593</v>
      </c>
      <c r="I59">
        <v>5177</v>
      </c>
      <c r="J59" s="28">
        <f>(Merge23[[#This Row],[Товарооборот, руб]]-Merge23[[#This Row],[Товарооборот в себестоимости]])/Merge23[[#This Row],[Товарооборот в себестоимости]]*100</f>
        <v>31.227854639768026</v>
      </c>
      <c r="K59" s="28">
        <f>(Merge23[[#This Row],[Товарооборот, руб]]-Merge23[[#This Row],[Потери, руб]])/Merge23[[#This Row],[Товарооборот, руб]]*100</f>
        <v>97.990640974900003</v>
      </c>
      <c r="L59">
        <f>Merge23[[#This Row],[Товарооборот, руб]]/Merge23[[#This Row],[Количество складов]]</f>
        <v>244637.37096774194</v>
      </c>
    </row>
    <row r="60" spans="1:12" x14ac:dyDescent="0.3">
      <c r="A60" s="16">
        <v>43951</v>
      </c>
      <c r="B60" t="s">
        <v>20</v>
      </c>
      <c r="C60">
        <v>27883.5</v>
      </c>
      <c r="D60">
        <v>2560080</v>
      </c>
      <c r="E60">
        <v>2016381.645</v>
      </c>
      <c r="F60">
        <v>41912.707692307689</v>
      </c>
      <c r="G60">
        <v>19</v>
      </c>
      <c r="H60">
        <v>1662</v>
      </c>
      <c r="I60">
        <v>1506</v>
      </c>
      <c r="J60" s="28">
        <f>(Merge23[[#This Row],[Товарооборот, руб]]-Merge23[[#This Row],[Товарооборот в себестоимости]])/Merge23[[#This Row],[Товарооборот в себестоимости]]*100</f>
        <v>26.964059921305221</v>
      </c>
      <c r="K60" s="28">
        <f>(Merge23[[#This Row],[Товарооборот, руб]]-Merge23[[#This Row],[Потери, руб]])/Merge23[[#This Row],[Товарооборот, руб]]*100</f>
        <v>98.362836017143678</v>
      </c>
      <c r="L60">
        <f>Merge23[[#This Row],[Товарооборот, руб]]/Merge23[[#This Row],[Количество складов]]</f>
        <v>134741.05263157896</v>
      </c>
    </row>
    <row r="61" spans="1:12" x14ac:dyDescent="0.3">
      <c r="A61" s="16">
        <v>43970</v>
      </c>
      <c r="B61" t="s">
        <v>11</v>
      </c>
      <c r="C61">
        <v>84024</v>
      </c>
      <c r="D61">
        <v>6815511</v>
      </c>
      <c r="E61">
        <v>5426339.5819999995</v>
      </c>
      <c r="F61">
        <v>195070.25003076921</v>
      </c>
      <c r="G61">
        <v>31</v>
      </c>
      <c r="H61">
        <v>5389</v>
      </c>
      <c r="I61">
        <v>5024</v>
      </c>
      <c r="J61" s="28">
        <f>(Merge23[[#This Row],[Товарооборот, руб]]-Merge23[[#This Row],[Товарооборот в себестоимости]])/Merge23[[#This Row],[Товарооборот в себестоимости]]*100</f>
        <v>25.600524939649837</v>
      </c>
      <c r="K61" s="28">
        <f>(Merge23[[#This Row],[Товарооборот, руб]]-Merge23[[#This Row],[Потери, руб]])/Merge23[[#This Row],[Товарооборот, руб]]*100</f>
        <v>97.137848504231457</v>
      </c>
      <c r="L61">
        <f>Merge23[[#This Row],[Товарооборот, руб]]/Merge23[[#This Row],[Количество складов]]</f>
        <v>219855.19354838709</v>
      </c>
    </row>
    <row r="62" spans="1:12" x14ac:dyDescent="0.3">
      <c r="A62" s="16">
        <v>43951</v>
      </c>
      <c r="B62" t="s">
        <v>22</v>
      </c>
      <c r="C62">
        <v>206038.5</v>
      </c>
      <c r="D62">
        <v>21740460</v>
      </c>
      <c r="E62">
        <v>15789926.042999998</v>
      </c>
      <c r="F62">
        <v>115102.03846153845</v>
      </c>
      <c r="G62">
        <v>54</v>
      </c>
      <c r="H62">
        <v>12817</v>
      </c>
      <c r="I62">
        <v>11865</v>
      </c>
      <c r="J62" s="28">
        <f>(Merge23[[#This Row],[Товарооборот, руб]]-Merge23[[#This Row],[Товарооборот в себестоимости]])/Merge23[[#This Row],[Товарооборот в себестоимости]]*100</f>
        <v>37.685635390534316</v>
      </c>
      <c r="K62" s="28">
        <f>(Merge23[[#This Row],[Товарооборот, руб]]-Merge23[[#This Row],[Потери, руб]])/Merge23[[#This Row],[Товарооборот, руб]]*100</f>
        <v>99.47056300344363</v>
      </c>
      <c r="L62">
        <f>Merge23[[#This Row],[Товарооборот, руб]]/Merge23[[#This Row],[Количество складов]]</f>
        <v>402601.11111111112</v>
      </c>
    </row>
    <row r="63" spans="1:12" x14ac:dyDescent="0.3">
      <c r="A63" s="16">
        <v>43968</v>
      </c>
      <c r="B63" t="s">
        <v>11</v>
      </c>
      <c r="C63">
        <v>78057</v>
      </c>
      <c r="D63">
        <v>6774946.5</v>
      </c>
      <c r="E63">
        <v>5115462.4009999996</v>
      </c>
      <c r="F63">
        <v>61149.515384615377</v>
      </c>
      <c r="G63">
        <v>31</v>
      </c>
      <c r="H63">
        <v>5206</v>
      </c>
      <c r="I63">
        <v>4843</v>
      </c>
      <c r="J63" s="28">
        <f>(Merge23[[#This Row],[Товарооборот, руб]]-Merge23[[#This Row],[Товарооборот в себестоимости]])/Merge23[[#This Row],[Товарооборот в себестоимости]]*100</f>
        <v>32.440549239020797</v>
      </c>
      <c r="K63" s="28">
        <f>(Merge23[[#This Row],[Товарооборот, руб]]-Merge23[[#This Row],[Потери, руб]])/Merge23[[#This Row],[Товарооборот, руб]]*100</f>
        <v>99.097416999756149</v>
      </c>
      <c r="L63">
        <f>Merge23[[#This Row],[Товарооборот, руб]]/Merge23[[#This Row],[Количество складов]]</f>
        <v>218546.66129032258</v>
      </c>
    </row>
    <row r="64" spans="1:12" x14ac:dyDescent="0.3">
      <c r="A64" s="16">
        <v>43951</v>
      </c>
      <c r="B64" t="s">
        <v>21</v>
      </c>
      <c r="C64">
        <v>214386</v>
      </c>
      <c r="D64">
        <v>22530000</v>
      </c>
      <c r="E64">
        <v>16370527.077</v>
      </c>
      <c r="F64">
        <v>115618.05384615384</v>
      </c>
      <c r="G64">
        <v>59</v>
      </c>
      <c r="H64">
        <v>13251</v>
      </c>
      <c r="I64">
        <v>12255</v>
      </c>
      <c r="J64" s="28">
        <f>(Merge23[[#This Row],[Товарооборот, руб]]-Merge23[[#This Row],[Товарооборот в себестоимости]])/Merge23[[#This Row],[Товарооборот в себестоимости]]*100</f>
        <v>37.625379403048285</v>
      </c>
      <c r="K64" s="28">
        <f>(Merge23[[#This Row],[Товарооборот, руб]]-Merge23[[#This Row],[Потери, руб]])/Merge23[[#This Row],[Товарооборот, руб]]*100</f>
        <v>99.486826214619811</v>
      </c>
      <c r="L64">
        <f>Merge23[[#This Row],[Товарооборот, руб]]/Merge23[[#This Row],[Количество складов]]</f>
        <v>381864.40677966102</v>
      </c>
    </row>
    <row r="65" spans="1:12" x14ac:dyDescent="0.3">
      <c r="A65" s="16">
        <v>43960</v>
      </c>
      <c r="B65" t="s">
        <v>11</v>
      </c>
      <c r="C65">
        <v>69720</v>
      </c>
      <c r="D65">
        <v>6264933</v>
      </c>
      <c r="E65">
        <v>4726931.9569999995</v>
      </c>
      <c r="F65">
        <v>294634.35530769231</v>
      </c>
      <c r="G65">
        <v>31</v>
      </c>
      <c r="H65">
        <v>4556</v>
      </c>
      <c r="I65">
        <v>4220</v>
      </c>
      <c r="J65" s="28">
        <f>(Merge23[[#This Row],[Товарооборот, руб]]-Merge23[[#This Row],[Товарооборот в себестоимости]])/Merge23[[#This Row],[Товарооборот в себестоимости]]*100</f>
        <v>32.536982909652671</v>
      </c>
      <c r="K65" s="28">
        <f>(Merge23[[#This Row],[Товарооборот, руб]]-Merge23[[#This Row],[Потери, руб]])/Merge23[[#This Row],[Товарооборот, руб]]*100</f>
        <v>95.297086891309249</v>
      </c>
      <c r="L65">
        <f>Merge23[[#This Row],[Товарооборот, руб]]/Merge23[[#This Row],[Количество складов]]</f>
        <v>202094.61290322582</v>
      </c>
    </row>
    <row r="66" spans="1:12" x14ac:dyDescent="0.3">
      <c r="A66" s="16">
        <v>43951</v>
      </c>
      <c r="B66" t="s">
        <v>13</v>
      </c>
      <c r="C66">
        <v>24211.5</v>
      </c>
      <c r="D66">
        <v>2267664</v>
      </c>
      <c r="E66">
        <v>1801564.392</v>
      </c>
      <c r="F66">
        <v>97090.63692307692</v>
      </c>
      <c r="G66">
        <v>19</v>
      </c>
      <c r="H66">
        <v>1499</v>
      </c>
      <c r="I66">
        <v>1322</v>
      </c>
      <c r="J66" s="28">
        <f>(Merge23[[#This Row],[Товарооборот, руб]]-Merge23[[#This Row],[Товарооборот в себестоимости]])/Merge23[[#This Row],[Товарооборот в себестоимости]]*100</f>
        <v>25.871937193572155</v>
      </c>
      <c r="K66" s="28">
        <f>(Merge23[[#This Row],[Товарооборот, руб]]-Merge23[[#This Row],[Потери, руб]])/Merge23[[#This Row],[Товарооборот, руб]]*100</f>
        <v>95.718473419206845</v>
      </c>
      <c r="L66">
        <f>Merge23[[#This Row],[Товарооборот, руб]]/Merge23[[#This Row],[Количество складов]]</f>
        <v>119350.73684210527</v>
      </c>
    </row>
    <row r="67" spans="1:12" x14ac:dyDescent="0.3">
      <c r="A67" s="16">
        <v>43955</v>
      </c>
      <c r="B67" t="s">
        <v>11</v>
      </c>
      <c r="C67">
        <v>72928.5</v>
      </c>
      <c r="D67">
        <v>6642249</v>
      </c>
      <c r="E67">
        <v>4993791.9560000002</v>
      </c>
      <c r="F67">
        <v>215294.37692307692</v>
      </c>
      <c r="G67">
        <v>31</v>
      </c>
      <c r="H67">
        <v>4968</v>
      </c>
      <c r="I67">
        <v>4596</v>
      </c>
      <c r="J67" s="28">
        <f>(Merge23[[#This Row],[Товарооборот, руб]]-Merge23[[#This Row],[Товарооборот в себестоимости]])/Merge23[[#This Row],[Товарооборот в себестоимости]]*100</f>
        <v>33.010126543605651</v>
      </c>
      <c r="K67" s="28">
        <f>(Merge23[[#This Row],[Товарооборот, руб]]-Merge23[[#This Row],[Потери, руб]])/Merge23[[#This Row],[Товарооборот, руб]]*100</f>
        <v>96.758712645023138</v>
      </c>
      <c r="L67">
        <f>Merge23[[#This Row],[Товарооборот, руб]]/Merge23[[#This Row],[Количество складов]]</f>
        <v>214266.09677419355</v>
      </c>
    </row>
    <row r="68" spans="1:12" x14ac:dyDescent="0.3">
      <c r="A68" s="16">
        <v>43951</v>
      </c>
      <c r="B68" t="s">
        <v>23</v>
      </c>
      <c r="C68">
        <v>11976</v>
      </c>
      <c r="D68">
        <v>1004511</v>
      </c>
      <c r="E68">
        <v>861334.61399999994</v>
      </c>
      <c r="F68">
        <v>20847.353846153845</v>
      </c>
      <c r="G68">
        <v>15</v>
      </c>
      <c r="H68">
        <v>644</v>
      </c>
      <c r="I68">
        <v>550</v>
      </c>
      <c r="J68" s="28">
        <f>(Merge23[[#This Row],[Товарооборот, руб]]-Merge23[[#This Row],[Товарооборот в себестоимости]])/Merge23[[#This Row],[Товарооборот в себестоимости]]*100</f>
        <v>16.622620718224155</v>
      </c>
      <c r="K68" s="28">
        <f>(Merge23[[#This Row],[Товарооборот, руб]]-Merge23[[#This Row],[Потери, руб]])/Merge23[[#This Row],[Товарооборот, руб]]*100</f>
        <v>97.924626624680684</v>
      </c>
      <c r="L68">
        <f>Merge23[[#This Row],[Товарооборот, руб]]/Merge23[[#This Row],[Количество складов]]</f>
        <v>66967.399999999994</v>
      </c>
    </row>
    <row r="69" spans="1:12" x14ac:dyDescent="0.3">
      <c r="A69" s="16">
        <v>43951</v>
      </c>
      <c r="B69" t="s">
        <v>18</v>
      </c>
      <c r="C69">
        <v>12753</v>
      </c>
      <c r="D69">
        <v>1103068.5</v>
      </c>
      <c r="E69">
        <v>904501.45600000001</v>
      </c>
      <c r="F69">
        <v>58978.558669230762</v>
      </c>
      <c r="G69">
        <v>15</v>
      </c>
      <c r="H69">
        <v>791</v>
      </c>
      <c r="I69">
        <v>691</v>
      </c>
      <c r="J69" s="28">
        <f>(Merge23[[#This Row],[Товарооборот, руб]]-Merge23[[#This Row],[Товарооборот в себестоимости]])/Merge23[[#This Row],[Товарооборот в себестоимости]]*100</f>
        <v>21.953203356700843</v>
      </c>
      <c r="K69" s="28">
        <f>(Merge23[[#This Row],[Товарооборот, руб]]-Merge23[[#This Row],[Потери, руб]])/Merge23[[#This Row],[Товарооборот, руб]]*100</f>
        <v>94.653227912026253</v>
      </c>
      <c r="L69">
        <f>Merge23[[#This Row],[Товарооборот, руб]]/Merge23[[#This Row],[Количество складов]]</f>
        <v>73537.899999999994</v>
      </c>
    </row>
    <row r="70" spans="1:12" x14ac:dyDescent="0.3">
      <c r="A70" s="16">
        <v>43953</v>
      </c>
      <c r="B70" t="s">
        <v>11</v>
      </c>
      <c r="C70">
        <v>60463.5</v>
      </c>
      <c r="D70">
        <v>5554192.5</v>
      </c>
      <c r="E70">
        <v>4218316.0290000001</v>
      </c>
      <c r="F70">
        <v>244262.12107692307</v>
      </c>
      <c r="G70">
        <v>31</v>
      </c>
      <c r="H70">
        <v>4157</v>
      </c>
      <c r="I70">
        <v>3823</v>
      </c>
      <c r="J70" s="28">
        <f>(Merge23[[#This Row],[Товарооборот, руб]]-Merge23[[#This Row],[Товарооборот в себестоимости]])/Merge23[[#This Row],[Товарооборот в себестоимости]]*100</f>
        <v>31.66847770096269</v>
      </c>
      <c r="K70" s="28">
        <f>(Merge23[[#This Row],[Товарооборот, руб]]-Merge23[[#This Row],[Потери, руб]])/Merge23[[#This Row],[Товарооборот, руб]]*100</f>
        <v>95.60220282107754</v>
      </c>
      <c r="L70">
        <f>Merge23[[#This Row],[Товарооборот, руб]]/Merge23[[#This Row],[Количество складов]]</f>
        <v>179167.5</v>
      </c>
    </row>
    <row r="71" spans="1:12" x14ac:dyDescent="0.3">
      <c r="A71" s="16">
        <v>43951</v>
      </c>
      <c r="B71" t="s">
        <v>19</v>
      </c>
      <c r="C71">
        <v>4285.5</v>
      </c>
      <c r="D71">
        <v>404691</v>
      </c>
      <c r="E71">
        <v>333054.54800000001</v>
      </c>
      <c r="F71">
        <v>11494.630769230769</v>
      </c>
      <c r="G71">
        <v>15</v>
      </c>
      <c r="H71">
        <v>262</v>
      </c>
      <c r="I71">
        <v>195</v>
      </c>
      <c r="J71" s="28">
        <f>(Merge23[[#This Row],[Товарооборот, руб]]-Merge23[[#This Row],[Товарооборот в себестоимости]])/Merge23[[#This Row],[Товарооборот в себестоимости]]*100</f>
        <v>21.508924718241644</v>
      </c>
      <c r="K71" s="28">
        <f>(Merge23[[#This Row],[Товарооборот, руб]]-Merge23[[#This Row],[Потери, руб]])/Merge23[[#This Row],[Товарооборот, руб]]*100</f>
        <v>97.159652483195629</v>
      </c>
      <c r="L71">
        <f>Merge23[[#This Row],[Товарооборот, руб]]/Merge23[[#This Row],[Количество складов]]</f>
        <v>26979.4</v>
      </c>
    </row>
    <row r="72" spans="1:12" x14ac:dyDescent="0.3">
      <c r="A72" s="16">
        <v>43977</v>
      </c>
      <c r="B72" t="s">
        <v>11</v>
      </c>
      <c r="C72">
        <v>79975.5</v>
      </c>
      <c r="D72">
        <v>6676459.5</v>
      </c>
      <c r="E72">
        <v>5083946.1689999998</v>
      </c>
      <c r="F72">
        <v>141931.13193076922</v>
      </c>
      <c r="G72">
        <v>31</v>
      </c>
      <c r="H72">
        <v>5493</v>
      </c>
      <c r="I72">
        <v>5119</v>
      </c>
      <c r="J72" s="28">
        <f>(Merge23[[#This Row],[Товарооборот, руб]]-Merge23[[#This Row],[Товарооборот в себестоимости]])/Merge23[[#This Row],[Товарооборот в себестоимости]]*100</f>
        <v>31.324354705219935</v>
      </c>
      <c r="K72" s="28">
        <f>(Merge23[[#This Row],[Товарооборот, руб]]-Merge23[[#This Row],[Потери, руб]])/Merge23[[#This Row],[Товарооборот, руб]]*100</f>
        <v>97.874155726837415</v>
      </c>
      <c r="L72">
        <f>Merge23[[#This Row],[Товарооборот, руб]]/Merge23[[#This Row],[Количество складов]]</f>
        <v>215369.66129032258</v>
      </c>
    </row>
    <row r="73" spans="1:12" x14ac:dyDescent="0.3">
      <c r="A73" s="16">
        <v>43951</v>
      </c>
      <c r="B73" t="s">
        <v>15</v>
      </c>
      <c r="C73">
        <v>401580</v>
      </c>
      <c r="D73">
        <v>43028734.5</v>
      </c>
      <c r="E73">
        <v>31156525.939999998</v>
      </c>
      <c r="F73">
        <v>343786.08461538458</v>
      </c>
      <c r="G73">
        <v>125</v>
      </c>
      <c r="H73">
        <v>22368</v>
      </c>
      <c r="I73">
        <v>20625</v>
      </c>
      <c r="J73" s="28">
        <f>(Merge23[[#This Row],[Товарооборот, руб]]-Merge23[[#This Row],[Товарооборот в себестоимости]])/Merge23[[#This Row],[Товарооборот в себестоимости]]*100</f>
        <v>38.105046059573624</v>
      </c>
      <c r="K73" s="28">
        <f>(Merge23[[#This Row],[Товарооборот, руб]]-Merge23[[#This Row],[Потери, руб]])/Merge23[[#This Row],[Товарооборот, руб]]*100</f>
        <v>99.201031383771266</v>
      </c>
      <c r="L73">
        <f>Merge23[[#This Row],[Товарооборот, руб]]/Merge23[[#This Row],[Количество складов]]</f>
        <v>344229.87599999999</v>
      </c>
    </row>
    <row r="74" spans="1:12" x14ac:dyDescent="0.3">
      <c r="A74" s="16">
        <v>43952</v>
      </c>
      <c r="B74" t="s">
        <v>11</v>
      </c>
      <c r="C74">
        <v>97534.5</v>
      </c>
      <c r="D74">
        <v>8893024.5</v>
      </c>
      <c r="E74">
        <v>6855177.2400000002</v>
      </c>
      <c r="F74">
        <v>185180.38007692309</v>
      </c>
      <c r="G74">
        <v>31</v>
      </c>
      <c r="H74">
        <v>6118</v>
      </c>
      <c r="I74">
        <v>5564</v>
      </c>
      <c r="J74" s="28">
        <f>(Merge23[[#This Row],[Товарооборот, руб]]-Merge23[[#This Row],[Товарооборот в себестоимости]])/Merge23[[#This Row],[Товарооборот в себестоимости]]*100</f>
        <v>29.72712723033839</v>
      </c>
      <c r="K74" s="28">
        <f>(Merge23[[#This Row],[Товарооборот, руб]]-Merge23[[#This Row],[Потери, руб]])/Merge23[[#This Row],[Товарооборот, руб]]*100</f>
        <v>97.917689532094258</v>
      </c>
      <c r="L74">
        <f>Merge23[[#This Row],[Товарооборот, руб]]/Merge23[[#This Row],[Количество складов]]</f>
        <v>286871.75806451612</v>
      </c>
    </row>
    <row r="75" spans="1:12" x14ac:dyDescent="0.3">
      <c r="A75" s="16">
        <v>43951</v>
      </c>
      <c r="B75" t="s">
        <v>14</v>
      </c>
      <c r="C75">
        <v>311131.5</v>
      </c>
      <c r="D75">
        <v>32418879</v>
      </c>
      <c r="E75">
        <v>23595019.660999998</v>
      </c>
      <c r="F75">
        <v>265444.33165384614</v>
      </c>
      <c r="G75">
        <v>129</v>
      </c>
      <c r="H75">
        <v>18042</v>
      </c>
      <c r="I75">
        <v>16631</v>
      </c>
      <c r="J75" s="28">
        <f>(Merge23[[#This Row],[Товарооборот, руб]]-Merge23[[#This Row],[Товарооборот в себестоимости]])/Merge23[[#This Row],[Товарооборот в себестоимости]]*100</f>
        <v>37.39712645200666</v>
      </c>
      <c r="K75" s="28">
        <f>(Merge23[[#This Row],[Товарооборот, руб]]-Merge23[[#This Row],[Потери, руб]])/Merge23[[#This Row],[Товарооборот, руб]]*100</f>
        <v>99.18120447146292</v>
      </c>
      <c r="L75">
        <f>Merge23[[#This Row],[Товарооборот, руб]]/Merge23[[#This Row],[Количество складов]]</f>
        <v>251309.13953488372</v>
      </c>
    </row>
    <row r="76" spans="1:12" x14ac:dyDescent="0.3">
      <c r="A76" s="16">
        <v>43963</v>
      </c>
      <c r="B76" t="s">
        <v>11</v>
      </c>
      <c r="C76">
        <v>71520</v>
      </c>
      <c r="D76">
        <v>6398361</v>
      </c>
      <c r="E76">
        <v>4793096.1439999994</v>
      </c>
      <c r="F76">
        <v>181432.06769230767</v>
      </c>
      <c r="G76">
        <v>31</v>
      </c>
      <c r="H76">
        <v>4800</v>
      </c>
      <c r="I76">
        <v>4470</v>
      </c>
      <c r="J76" s="28">
        <f>(Merge23[[#This Row],[Товарооборот, руб]]-Merge23[[#This Row],[Товарооборот в себестоимости]])/Merge23[[#This Row],[Товарооборот в себестоимости]]*100</f>
        <v>33.491188321132931</v>
      </c>
      <c r="K76" s="28">
        <f>(Merge23[[#This Row],[Товарооборот, руб]]-Merge23[[#This Row],[Потери, руб]])/Merge23[[#This Row],[Товарооборот, руб]]*100</f>
        <v>97.164397762297128</v>
      </c>
      <c r="L76">
        <f>Merge23[[#This Row],[Товарооборот, руб]]/Merge23[[#This Row],[Количество складов]]</f>
        <v>206398.74193548388</v>
      </c>
    </row>
    <row r="77" spans="1:12" x14ac:dyDescent="0.3">
      <c r="A77" s="16">
        <v>43951</v>
      </c>
      <c r="B77" t="s">
        <v>12</v>
      </c>
      <c r="C77">
        <v>8934</v>
      </c>
      <c r="D77">
        <v>716196</v>
      </c>
      <c r="E77">
        <v>663415.49699999997</v>
      </c>
      <c r="F77">
        <v>24274.438461538462</v>
      </c>
      <c r="G77">
        <v>10</v>
      </c>
      <c r="H77">
        <v>448</v>
      </c>
      <c r="I77">
        <v>376</v>
      </c>
      <c r="J77" s="28">
        <f>(Merge23[[#This Row],[Товарооборот, руб]]-Merge23[[#This Row],[Товарооборот в себестоимости]])/Merge23[[#This Row],[Товарооборот в себестоимости]]*100</f>
        <v>7.9558742957733521</v>
      </c>
      <c r="K77" s="28">
        <f>(Merge23[[#This Row],[Товарооборот, руб]]-Merge23[[#This Row],[Потери, руб]])/Merge23[[#This Row],[Товарооборот, руб]]*100</f>
        <v>96.610643111447374</v>
      </c>
      <c r="L77">
        <f>Merge23[[#This Row],[Товарооборот, руб]]/Merge23[[#This Row],[Количество складов]]</f>
        <v>71619.600000000006</v>
      </c>
    </row>
    <row r="78" spans="1:12" x14ac:dyDescent="0.3">
      <c r="A78" s="16">
        <v>43972</v>
      </c>
      <c r="B78" t="s">
        <v>11</v>
      </c>
      <c r="C78">
        <v>79485</v>
      </c>
      <c r="D78">
        <v>6633847.5</v>
      </c>
      <c r="E78">
        <v>5212858.58</v>
      </c>
      <c r="F78">
        <v>120955.33846153846</v>
      </c>
      <c r="G78">
        <v>31</v>
      </c>
      <c r="H78">
        <v>5207</v>
      </c>
      <c r="I78">
        <v>4868</v>
      </c>
      <c r="J78" s="28">
        <f>(Merge23[[#This Row],[Товарооборот, руб]]-Merge23[[#This Row],[Товарооборот в себестоимости]])/Merge23[[#This Row],[Товарооборот в себестоимости]]*100</f>
        <v>27.2593030904744</v>
      </c>
      <c r="K78" s="28">
        <f>(Merge23[[#This Row],[Товарооборот, руб]]-Merge23[[#This Row],[Потери, руб]])/Merge23[[#This Row],[Товарооборот, руб]]*100</f>
        <v>98.17669401562911</v>
      </c>
      <c r="L78">
        <f>Merge23[[#This Row],[Товарооборот, руб]]/Merge23[[#This Row],[Количество складов]]</f>
        <v>213995.0806451613</v>
      </c>
    </row>
    <row r="79" spans="1:12" x14ac:dyDescent="0.3">
      <c r="A79" s="16">
        <v>43952</v>
      </c>
      <c r="B79" t="s">
        <v>16</v>
      </c>
      <c r="C79">
        <v>82228.5</v>
      </c>
      <c r="D79">
        <v>7032225</v>
      </c>
      <c r="E79">
        <v>5546127.1919999998</v>
      </c>
      <c r="F79">
        <v>196859.98644615384</v>
      </c>
      <c r="G79">
        <v>36</v>
      </c>
      <c r="H79">
        <v>5457</v>
      </c>
      <c r="I79">
        <v>4916</v>
      </c>
      <c r="J79" s="28">
        <f>(Merge23[[#This Row],[Товарооборот, руб]]-Merge23[[#This Row],[Товарооборот в себестоимости]])/Merge23[[#This Row],[Товарооборот в себестоимости]]*100</f>
        <v>26.795234882885826</v>
      </c>
      <c r="K79" s="28">
        <f>(Merge23[[#This Row],[Товарооборот, руб]]-Merge23[[#This Row],[Потери, руб]])/Merge23[[#This Row],[Товарооборот, руб]]*100</f>
        <v>97.200601709328794</v>
      </c>
      <c r="L79">
        <f>Merge23[[#This Row],[Товарооборот, руб]]/Merge23[[#This Row],[Количество складов]]</f>
        <v>195339.58333333334</v>
      </c>
    </row>
    <row r="80" spans="1:12" x14ac:dyDescent="0.3">
      <c r="A80" s="16">
        <v>43971</v>
      </c>
      <c r="B80" t="s">
        <v>11</v>
      </c>
      <c r="C80">
        <v>93313.5</v>
      </c>
      <c r="D80">
        <v>7247575.5</v>
      </c>
      <c r="E80">
        <v>5922822.6779999994</v>
      </c>
      <c r="F80">
        <v>714758.2</v>
      </c>
      <c r="G80">
        <v>31</v>
      </c>
      <c r="H80">
        <v>5698</v>
      </c>
      <c r="I80">
        <v>5258</v>
      </c>
      <c r="J80" s="28">
        <f>(Merge23[[#This Row],[Товарооборот, руб]]-Merge23[[#This Row],[Товарооборот в себестоимости]])/Merge23[[#This Row],[Товарооборот в себестоимости]]*100</f>
        <v>22.366916823640903</v>
      </c>
      <c r="K80" s="28">
        <f>(Merge23[[#This Row],[Товарооборот, руб]]-Merge23[[#This Row],[Потери, руб]])/Merge23[[#This Row],[Товарооборот, руб]]*100</f>
        <v>90.137968207437098</v>
      </c>
      <c r="L80">
        <f>Merge23[[#This Row],[Товарооборот, руб]]/Merge23[[#This Row],[Количество складов]]</f>
        <v>233792.75806451612</v>
      </c>
    </row>
    <row r="81" spans="1:12" x14ac:dyDescent="0.3">
      <c r="A81" s="16">
        <v>43956</v>
      </c>
      <c r="B81" t="s">
        <v>11</v>
      </c>
      <c r="C81">
        <v>76585.5</v>
      </c>
      <c r="D81">
        <v>6921316.5</v>
      </c>
      <c r="E81">
        <v>5290094.2719999999</v>
      </c>
      <c r="F81">
        <v>386033.17544615385</v>
      </c>
      <c r="G81">
        <v>31</v>
      </c>
      <c r="H81">
        <v>5188</v>
      </c>
      <c r="I81">
        <v>4800</v>
      </c>
      <c r="J81" s="28">
        <f>(Merge23[[#This Row],[Товарооборот, руб]]-Merge23[[#This Row],[Товарооборот в себестоимости]])/Merge23[[#This Row],[Товарооборот в себестоимости]]*100</f>
        <v>30.835409429921029</v>
      </c>
      <c r="K81" s="28">
        <f>(Merge23[[#This Row],[Товарооборот, руб]]-Merge23[[#This Row],[Потери, руб]])/Merge23[[#This Row],[Товарооборот, руб]]*100</f>
        <v>94.422546990212723</v>
      </c>
      <c r="L81">
        <f>Merge23[[#This Row],[Товарооборот, руб]]/Merge23[[#This Row],[Количество складов]]</f>
        <v>223268.27419354839</v>
      </c>
    </row>
    <row r="82" spans="1:12" x14ac:dyDescent="0.3">
      <c r="A82" s="16">
        <v>43952</v>
      </c>
      <c r="B82" t="s">
        <v>17</v>
      </c>
      <c r="C82">
        <v>46620</v>
      </c>
      <c r="D82">
        <v>4293241.5</v>
      </c>
      <c r="E82">
        <v>3389723.9589999998</v>
      </c>
      <c r="F82">
        <v>329717.03827692306</v>
      </c>
      <c r="G82">
        <v>20</v>
      </c>
      <c r="H82">
        <v>2468</v>
      </c>
      <c r="I82">
        <v>2221</v>
      </c>
      <c r="J82" s="28">
        <f>(Merge23[[#This Row],[Товарооборот, руб]]-Merge23[[#This Row],[Товарооборот в себестоимости]])/Merge23[[#This Row],[Товарооборот в себестоимости]]*100</f>
        <v>26.65460526958503</v>
      </c>
      <c r="K82" s="28">
        <f>(Merge23[[#This Row],[Товарооборот, руб]]-Merge23[[#This Row],[Потери, руб]])/Merge23[[#This Row],[Товарооборот, руб]]*100</f>
        <v>92.320091048292468</v>
      </c>
      <c r="L82">
        <f>Merge23[[#This Row],[Товарооборот, руб]]/Merge23[[#This Row],[Количество складов]]</f>
        <v>214662.07500000001</v>
      </c>
    </row>
    <row r="83" spans="1:12" x14ac:dyDescent="0.3">
      <c r="A83" s="16">
        <v>43964</v>
      </c>
      <c r="B83" t="s">
        <v>11</v>
      </c>
      <c r="C83">
        <v>78846</v>
      </c>
      <c r="D83">
        <v>6993952.5</v>
      </c>
      <c r="E83">
        <v>5288518.7799999993</v>
      </c>
      <c r="F83">
        <v>227969.01538461537</v>
      </c>
      <c r="G83">
        <v>31</v>
      </c>
      <c r="H83">
        <v>5251</v>
      </c>
      <c r="I83">
        <v>4853</v>
      </c>
      <c r="J83" s="28">
        <f>(Merge23[[#This Row],[Товарооборот, руб]]-Merge23[[#This Row],[Товарооборот в себестоимости]])/Merge23[[#This Row],[Товарооборот в себестоимости]]*100</f>
        <v>32.24785220484744</v>
      </c>
      <c r="K83" s="28">
        <f>(Merge23[[#This Row],[Товарооборот, руб]]-Merge23[[#This Row],[Потери, руб]])/Merge23[[#This Row],[Товарооборот, руб]]*100</f>
        <v>96.740483791037818</v>
      </c>
      <c r="L83">
        <f>Merge23[[#This Row],[Товарооборот, руб]]/Merge23[[#This Row],[Количество складов]]</f>
        <v>225611.37096774194</v>
      </c>
    </row>
    <row r="84" spans="1:12" x14ac:dyDescent="0.3">
      <c r="A84" s="16">
        <v>43952</v>
      </c>
      <c r="B84" t="s">
        <v>20</v>
      </c>
      <c r="C84">
        <v>35190</v>
      </c>
      <c r="D84">
        <v>3168510</v>
      </c>
      <c r="E84">
        <v>2533138.7200000002</v>
      </c>
      <c r="F84">
        <v>102615.49999999999</v>
      </c>
      <c r="G84">
        <v>19</v>
      </c>
      <c r="H84">
        <v>1987</v>
      </c>
      <c r="I84">
        <v>1791</v>
      </c>
      <c r="J84" s="28">
        <f>(Merge23[[#This Row],[Товарооборот, руб]]-Merge23[[#This Row],[Товарооборот в себестоимости]])/Merge23[[#This Row],[Товарооборот в себестоимости]]*100</f>
        <v>25.082372117386438</v>
      </c>
      <c r="K84" s="28">
        <f>(Merge23[[#This Row],[Товарооборот, руб]]-Merge23[[#This Row],[Потери, руб]])/Merge23[[#This Row],[Товарооборот, руб]]*100</f>
        <v>96.761395734903786</v>
      </c>
      <c r="L84">
        <f>Merge23[[#This Row],[Товарооборот, руб]]/Merge23[[#This Row],[Количество складов]]</f>
        <v>166763.68421052632</v>
      </c>
    </row>
    <row r="85" spans="1:12" x14ac:dyDescent="0.3">
      <c r="A85" s="16">
        <v>43954</v>
      </c>
      <c r="B85" t="s">
        <v>11</v>
      </c>
      <c r="C85">
        <v>77263.5</v>
      </c>
      <c r="D85">
        <v>7013670</v>
      </c>
      <c r="E85">
        <v>5282661.8549999995</v>
      </c>
      <c r="F85">
        <v>161473.07692307691</v>
      </c>
      <c r="G85">
        <v>31</v>
      </c>
      <c r="H85">
        <v>5155</v>
      </c>
      <c r="I85">
        <v>4762</v>
      </c>
      <c r="J85" s="28">
        <f>(Merge23[[#This Row],[Товарооборот, руб]]-Merge23[[#This Row],[Товарооборот в себестоимости]])/Merge23[[#This Row],[Товарооборот в себестоимости]]*100</f>
        <v>32.767725675297847</v>
      </c>
      <c r="K85" s="28">
        <f>(Merge23[[#This Row],[Товарооборот, руб]]-Merge23[[#This Row],[Потери, руб]])/Merge23[[#This Row],[Товарооборот, руб]]*100</f>
        <v>97.697737747526233</v>
      </c>
      <c r="L85">
        <f>Merge23[[#This Row],[Товарооборот, руб]]/Merge23[[#This Row],[Количество складов]]</f>
        <v>226247.4193548387</v>
      </c>
    </row>
    <row r="86" spans="1:12" x14ac:dyDescent="0.3">
      <c r="A86" s="16">
        <v>43952</v>
      </c>
      <c r="B86" t="s">
        <v>22</v>
      </c>
      <c r="C86">
        <v>226540.5</v>
      </c>
      <c r="D86">
        <v>23953536</v>
      </c>
      <c r="E86">
        <v>17342946.796999998</v>
      </c>
      <c r="F86">
        <v>380499.56092307693</v>
      </c>
      <c r="G86">
        <v>54</v>
      </c>
      <c r="H86">
        <v>14205</v>
      </c>
      <c r="I86">
        <v>13026</v>
      </c>
      <c r="J86" s="28">
        <f>(Merge23[[#This Row],[Товарооборот, руб]]-Merge23[[#This Row],[Товарооборот в себестоимости]])/Merge23[[#This Row],[Товарооборот в себестоимости]]*100</f>
        <v>38.11687414127055</v>
      </c>
      <c r="K86" s="28">
        <f>(Merge23[[#This Row],[Товарооборот, руб]]-Merge23[[#This Row],[Потери, руб]])/Merge23[[#This Row],[Товарооборот, руб]]*100</f>
        <v>98.411509845882136</v>
      </c>
      <c r="L86">
        <f>Merge23[[#This Row],[Товарооборот, руб]]/Merge23[[#This Row],[Количество складов]]</f>
        <v>443584</v>
      </c>
    </row>
    <row r="87" spans="1:12" x14ac:dyDescent="0.3">
      <c r="A87" s="16">
        <v>43957</v>
      </c>
      <c r="B87" t="s">
        <v>11</v>
      </c>
      <c r="C87">
        <v>68994</v>
      </c>
      <c r="D87">
        <v>6168657</v>
      </c>
      <c r="E87">
        <v>4695811.3490000004</v>
      </c>
      <c r="F87">
        <v>157384.1788307692</v>
      </c>
      <c r="G87">
        <v>31</v>
      </c>
      <c r="H87">
        <v>4709</v>
      </c>
      <c r="I87">
        <v>4348</v>
      </c>
      <c r="J87" s="28">
        <f>(Merge23[[#This Row],[Товарооборот, руб]]-Merge23[[#This Row],[Товарооборот в себестоимости]])/Merge23[[#This Row],[Товарооборот в себестоимости]]*100</f>
        <v>31.365094155957745</v>
      </c>
      <c r="K87" s="28">
        <f>(Merge23[[#This Row],[Товарооборот, руб]]-Merge23[[#This Row],[Потери, руб]])/Merge23[[#This Row],[Товарооборот, руб]]*100</f>
        <v>97.448647593296741</v>
      </c>
      <c r="L87">
        <f>Merge23[[#This Row],[Товарооборот, руб]]/Merge23[[#This Row],[Количество складов]]</f>
        <v>198988.93548387097</v>
      </c>
    </row>
    <row r="88" spans="1:12" x14ac:dyDescent="0.3">
      <c r="A88" s="16">
        <v>43952</v>
      </c>
      <c r="B88" t="s">
        <v>21</v>
      </c>
      <c r="C88">
        <v>239409</v>
      </c>
      <c r="D88">
        <v>25413351</v>
      </c>
      <c r="E88">
        <v>18463277.771000002</v>
      </c>
      <c r="F88">
        <v>369443.39999999997</v>
      </c>
      <c r="G88">
        <v>59</v>
      </c>
      <c r="H88">
        <v>15222</v>
      </c>
      <c r="I88">
        <v>13873</v>
      </c>
      <c r="J88" s="28">
        <f>(Merge23[[#This Row],[Товарооборот, руб]]-Merge23[[#This Row],[Товарооборот в себестоимости]])/Merge23[[#This Row],[Товарооборот в себестоимости]]*100</f>
        <v>37.642683575482877</v>
      </c>
      <c r="K88" s="28">
        <f>(Merge23[[#This Row],[Товарооборот, руб]]-Merge23[[#This Row],[Потери, руб]])/Merge23[[#This Row],[Товарооборот, руб]]*100</f>
        <v>98.546262553096611</v>
      </c>
      <c r="L88">
        <f>Merge23[[#This Row],[Товарооборот, руб]]/Merge23[[#This Row],[Количество складов]]</f>
        <v>430734.76271186443</v>
      </c>
    </row>
    <row r="89" spans="1:12" x14ac:dyDescent="0.3">
      <c r="A89" s="16">
        <v>43974</v>
      </c>
      <c r="B89" t="s">
        <v>11</v>
      </c>
      <c r="C89">
        <v>102889.5</v>
      </c>
      <c r="D89">
        <v>8089143</v>
      </c>
      <c r="E89">
        <v>6673236.3720000004</v>
      </c>
      <c r="F89">
        <v>127223.84583076923</v>
      </c>
      <c r="G89">
        <v>31</v>
      </c>
      <c r="H89">
        <v>6276</v>
      </c>
      <c r="I89">
        <v>5801</v>
      </c>
      <c r="J89" s="28">
        <f>(Merge23[[#This Row],[Товарооборот, руб]]-Merge23[[#This Row],[Товарооборот в себестоимости]])/Merge23[[#This Row],[Товарооборот в себестоимости]]*100</f>
        <v>21.217690324007595</v>
      </c>
      <c r="K89" s="28">
        <f>(Merge23[[#This Row],[Товарооборот, руб]]-Merge23[[#This Row],[Потери, руб]])/Merge23[[#This Row],[Товарооборот, руб]]*100</f>
        <v>98.427227138514311</v>
      </c>
      <c r="L89">
        <f>Merge23[[#This Row],[Товарооборот, руб]]/Merge23[[#This Row],[Количество складов]]</f>
        <v>260940.09677419355</v>
      </c>
    </row>
    <row r="90" spans="1:12" x14ac:dyDescent="0.3">
      <c r="A90" s="16">
        <v>43952</v>
      </c>
      <c r="B90" t="s">
        <v>13</v>
      </c>
      <c r="C90">
        <v>25792.5</v>
      </c>
      <c r="D90">
        <v>2374356</v>
      </c>
      <c r="E90">
        <v>1915101.034</v>
      </c>
      <c r="F90">
        <v>277477.31932307692</v>
      </c>
      <c r="G90">
        <v>19</v>
      </c>
      <c r="H90">
        <v>1497</v>
      </c>
      <c r="I90">
        <v>1291</v>
      </c>
      <c r="J90" s="28">
        <f>(Merge23[[#This Row],[Товарооборот, руб]]-Merge23[[#This Row],[Товарооборот в себестоимости]])/Merge23[[#This Row],[Товарооборот в себестоимости]]*100</f>
        <v>23.980717353630755</v>
      </c>
      <c r="K90" s="28">
        <f>(Merge23[[#This Row],[Товарооборот, руб]]-Merge23[[#This Row],[Потери, руб]])/Merge23[[#This Row],[Товарооборот, руб]]*100</f>
        <v>88.313575583312826</v>
      </c>
      <c r="L90">
        <f>Merge23[[#This Row],[Товарооборот, руб]]/Merge23[[#This Row],[Количество складов]]</f>
        <v>124966.10526315789</v>
      </c>
    </row>
    <row r="91" spans="1:12" x14ac:dyDescent="0.3">
      <c r="A91" s="16">
        <v>43976</v>
      </c>
      <c r="B91" t="s">
        <v>11</v>
      </c>
      <c r="C91">
        <v>76999.5</v>
      </c>
      <c r="D91">
        <v>6645603</v>
      </c>
      <c r="E91">
        <v>5032216.1889999993</v>
      </c>
      <c r="F91">
        <v>100883.95384615385</v>
      </c>
      <c r="G91">
        <v>31</v>
      </c>
      <c r="H91">
        <v>5210</v>
      </c>
      <c r="I91">
        <v>4841</v>
      </c>
      <c r="J91" s="28">
        <f>(Merge23[[#This Row],[Товарооборот, руб]]-Merge23[[#This Row],[Товарооборот в себестоимости]])/Merge23[[#This Row],[Товарооборот в себестоимости]]*100</f>
        <v>32.06115855131042</v>
      </c>
      <c r="K91" s="28">
        <f>(Merge23[[#This Row],[Товарооборот, руб]]-Merge23[[#This Row],[Потери, руб]])/Merge23[[#This Row],[Товарооборот, руб]]*100</f>
        <v>98.481944319482324</v>
      </c>
      <c r="L91">
        <f>Merge23[[#This Row],[Товарооборот, руб]]/Merge23[[#This Row],[Количество складов]]</f>
        <v>214374.29032258064</v>
      </c>
    </row>
    <row r="92" spans="1:12" x14ac:dyDescent="0.3">
      <c r="A92" s="16">
        <v>43952</v>
      </c>
      <c r="B92" t="s">
        <v>23</v>
      </c>
      <c r="C92">
        <v>13644</v>
      </c>
      <c r="D92">
        <v>1134444</v>
      </c>
      <c r="E92">
        <v>971710.87099999993</v>
      </c>
      <c r="F92">
        <v>291527.8831384615</v>
      </c>
      <c r="G92">
        <v>15</v>
      </c>
      <c r="H92">
        <v>721</v>
      </c>
      <c r="I92">
        <v>625</v>
      </c>
      <c r="J92" s="28">
        <f>(Merge23[[#This Row],[Товарооборот, руб]]-Merge23[[#This Row],[Товарооборот в себестоимости]])/Merge23[[#This Row],[Товарооборот в себестоимости]]*100</f>
        <v>16.747073008715994</v>
      </c>
      <c r="K92" s="28">
        <f>(Merge23[[#This Row],[Товарооборот, руб]]-Merge23[[#This Row],[Потери, руб]])/Merge23[[#This Row],[Товарооборот, руб]]*100</f>
        <v>74.302135395095618</v>
      </c>
      <c r="L92">
        <f>Merge23[[#This Row],[Товарооборот, руб]]/Merge23[[#This Row],[Количество складов]]</f>
        <v>75629.600000000006</v>
      </c>
    </row>
    <row r="93" spans="1:12" x14ac:dyDescent="0.3">
      <c r="A93" s="16">
        <v>43952</v>
      </c>
      <c r="B93" t="s">
        <v>18</v>
      </c>
      <c r="C93">
        <v>17113.5</v>
      </c>
      <c r="D93">
        <v>1465842</v>
      </c>
      <c r="E93">
        <v>1193019.642</v>
      </c>
      <c r="F93">
        <v>272484.63076923077</v>
      </c>
      <c r="G93">
        <v>15</v>
      </c>
      <c r="H93">
        <v>996</v>
      </c>
      <c r="I93">
        <v>888</v>
      </c>
      <c r="J93" s="28">
        <f>(Merge23[[#This Row],[Товарооборот, руб]]-Merge23[[#This Row],[Товарооборот в себестоимости]])/Merge23[[#This Row],[Товарооборот в себестоимости]]*100</f>
        <v>22.868220136144245</v>
      </c>
      <c r="K93" s="28">
        <f>(Merge23[[#This Row],[Товарооборот, руб]]-Merge23[[#This Row],[Потери, руб]])/Merge23[[#This Row],[Товарооборот, руб]]*100</f>
        <v>81.411050388157065</v>
      </c>
      <c r="L93">
        <f>Merge23[[#This Row],[Товарооборот, руб]]/Merge23[[#This Row],[Количество складов]]</f>
        <v>97722.8</v>
      </c>
    </row>
    <row r="94" spans="1:12" x14ac:dyDescent="0.3">
      <c r="A94" s="16">
        <v>43961</v>
      </c>
      <c r="B94" t="s">
        <v>11</v>
      </c>
      <c r="C94">
        <v>84132</v>
      </c>
      <c r="D94">
        <v>7483194</v>
      </c>
      <c r="E94">
        <v>5637882.125</v>
      </c>
      <c r="F94">
        <v>126673.26923076922</v>
      </c>
      <c r="G94">
        <v>31</v>
      </c>
      <c r="H94">
        <v>5495</v>
      </c>
      <c r="I94">
        <v>5093</v>
      </c>
      <c r="J94" s="28">
        <f>(Merge23[[#This Row],[Товарооборот, руб]]-Merge23[[#This Row],[Товарооборот в себестоимости]])/Merge23[[#This Row],[Товарооборот в себестоимости]]*100</f>
        <v>32.730586310369162</v>
      </c>
      <c r="K94" s="28">
        <f>(Merge23[[#This Row],[Товарооборот, руб]]-Merge23[[#This Row],[Потери, руб]])/Merge23[[#This Row],[Товарооборот, руб]]*100</f>
        <v>98.307229917722722</v>
      </c>
      <c r="L94">
        <f>Merge23[[#This Row],[Товарооборот, руб]]/Merge23[[#This Row],[Количество складов]]</f>
        <v>241393.35483870967</v>
      </c>
    </row>
    <row r="95" spans="1:12" x14ac:dyDescent="0.3">
      <c r="A95" s="16">
        <v>43952</v>
      </c>
      <c r="B95" t="s">
        <v>19</v>
      </c>
      <c r="C95">
        <v>5446.5</v>
      </c>
      <c r="D95">
        <v>505572</v>
      </c>
      <c r="E95">
        <v>422390.908</v>
      </c>
      <c r="F95">
        <v>42729.218369230766</v>
      </c>
      <c r="G95">
        <v>15</v>
      </c>
      <c r="H95">
        <v>294</v>
      </c>
      <c r="I95">
        <v>225</v>
      </c>
      <c r="J95" s="28">
        <f>(Merge23[[#This Row],[Товарооборот, руб]]-Merge23[[#This Row],[Товарооборот в себестоимости]])/Merge23[[#This Row],[Товарооборот в себестоимости]]*100</f>
        <v>19.692917253796573</v>
      </c>
      <c r="K95" s="28">
        <f>(Merge23[[#This Row],[Товарооборот, руб]]-Merge23[[#This Row],[Потери, руб]])/Merge23[[#This Row],[Товарооборот, руб]]*100</f>
        <v>91.548341607282296</v>
      </c>
      <c r="L95">
        <f>Merge23[[#This Row],[Товарооборот, руб]]/Merge23[[#This Row],[Количество складов]]</f>
        <v>33704.800000000003</v>
      </c>
    </row>
    <row r="96" spans="1:12" x14ac:dyDescent="0.3">
      <c r="A96" s="16">
        <v>43959</v>
      </c>
      <c r="B96" t="s">
        <v>11</v>
      </c>
      <c r="C96">
        <v>69544.5</v>
      </c>
      <c r="D96">
        <v>6293776.5</v>
      </c>
      <c r="E96">
        <v>4773839.9380000001</v>
      </c>
      <c r="F96">
        <v>201777.4038153846</v>
      </c>
      <c r="G96">
        <v>31</v>
      </c>
      <c r="H96">
        <v>4635</v>
      </c>
      <c r="I96">
        <v>4266</v>
      </c>
      <c r="J96" s="28">
        <f>(Merge23[[#This Row],[Товарооборот, руб]]-Merge23[[#This Row],[Товарооборот в себестоимости]])/Merge23[[#This Row],[Товарооборот в себестоимости]]*100</f>
        <v>31.838867279592481</v>
      </c>
      <c r="K96" s="28">
        <f>(Merge23[[#This Row],[Товарооборот, руб]]-Merge23[[#This Row],[Потери, руб]])/Merge23[[#This Row],[Товарооборот, руб]]*100</f>
        <v>96.794017013229109</v>
      </c>
      <c r="L96">
        <f>Merge23[[#This Row],[Товарооборот, руб]]/Merge23[[#This Row],[Количество складов]]</f>
        <v>203025.04838709679</v>
      </c>
    </row>
    <row r="97" spans="1:12" x14ac:dyDescent="0.3">
      <c r="A97" s="16">
        <v>43952</v>
      </c>
      <c r="B97" t="s">
        <v>15</v>
      </c>
      <c r="C97">
        <v>372504</v>
      </c>
      <c r="D97">
        <v>40077193.5</v>
      </c>
      <c r="E97">
        <v>29141359.438000001</v>
      </c>
      <c r="F97">
        <v>848425.41843846149</v>
      </c>
      <c r="G97">
        <v>125</v>
      </c>
      <c r="H97">
        <v>20602</v>
      </c>
      <c r="I97">
        <v>18845</v>
      </c>
      <c r="J97" s="28">
        <f>(Merge23[[#This Row],[Товарооборот, руб]]-Merge23[[#This Row],[Товарооборот в себестоимости]])/Merge23[[#This Row],[Товарооборот в себестоимости]]*100</f>
        <v>37.526849374568968</v>
      </c>
      <c r="K97" s="28">
        <f>(Merge23[[#This Row],[Товарооборот, руб]]-Merge23[[#This Row],[Потери, руб]])/Merge23[[#This Row],[Товарооборот, руб]]*100</f>
        <v>97.883021877670984</v>
      </c>
      <c r="L97">
        <f>Merge23[[#This Row],[Товарооборот, руб]]/Merge23[[#This Row],[Количество складов]]</f>
        <v>320617.54800000001</v>
      </c>
    </row>
    <row r="98" spans="1:12" x14ac:dyDescent="0.3">
      <c r="A98" s="16">
        <v>43958</v>
      </c>
      <c r="B98" t="s">
        <v>11</v>
      </c>
      <c r="C98">
        <v>73204.5</v>
      </c>
      <c r="D98">
        <v>6591883.5</v>
      </c>
      <c r="E98">
        <v>5001227.6710000001</v>
      </c>
      <c r="F98">
        <v>184167.76355384616</v>
      </c>
      <c r="G98">
        <v>31</v>
      </c>
      <c r="H98">
        <v>4903</v>
      </c>
      <c r="I98">
        <v>4527</v>
      </c>
      <c r="J98" s="28">
        <f>(Merge23[[#This Row],[Товарооборот, руб]]-Merge23[[#This Row],[Товарооборот в себестоимости]])/Merge23[[#This Row],[Товарооборот в себестоимости]]*100</f>
        <v>31.805307289318961</v>
      </c>
      <c r="K98" s="28">
        <f>(Merge23[[#This Row],[Товарооборот, руб]]-Merge23[[#This Row],[Потери, руб]])/Merge23[[#This Row],[Товарооборот, руб]]*100</f>
        <v>97.206143531604482</v>
      </c>
      <c r="L98">
        <f>Merge23[[#This Row],[Товарооборот, руб]]/Merge23[[#This Row],[Количество складов]]</f>
        <v>212641.40322580645</v>
      </c>
    </row>
    <row r="99" spans="1:12" x14ac:dyDescent="0.3">
      <c r="A99" s="16">
        <v>43952</v>
      </c>
      <c r="B99" t="s">
        <v>14</v>
      </c>
      <c r="C99">
        <v>296149.5</v>
      </c>
      <c r="D99">
        <v>31053316.5</v>
      </c>
      <c r="E99">
        <v>22737807.546999998</v>
      </c>
      <c r="F99">
        <v>896375.16923076916</v>
      </c>
      <c r="G99">
        <v>129</v>
      </c>
      <c r="H99">
        <v>17002</v>
      </c>
      <c r="I99">
        <v>15570</v>
      </c>
      <c r="J99" s="28">
        <f>(Merge23[[#This Row],[Товарооборот, руб]]-Merge23[[#This Row],[Товарооборот в себестоимости]])/Merge23[[#This Row],[Товарооборот в себестоимости]]*100</f>
        <v>36.571287428708757</v>
      </c>
      <c r="K99" s="28">
        <f>(Merge23[[#This Row],[Товарооборот, руб]]-Merge23[[#This Row],[Потери, руб]])/Merge23[[#This Row],[Товарооборот, руб]]*100</f>
        <v>97.11343176748683</v>
      </c>
      <c r="L99">
        <f>Merge23[[#This Row],[Товарооборот, руб]]/Merge23[[#This Row],[Количество складов]]</f>
        <v>240723.38372093023</v>
      </c>
    </row>
    <row r="100" spans="1:12" x14ac:dyDescent="0.3">
      <c r="A100" s="16">
        <v>43975</v>
      </c>
      <c r="B100" t="s">
        <v>11</v>
      </c>
      <c r="C100">
        <v>76663.5</v>
      </c>
      <c r="D100">
        <v>6451032</v>
      </c>
      <c r="E100">
        <v>5048965.7960000001</v>
      </c>
      <c r="F100">
        <v>94608.146153846144</v>
      </c>
      <c r="G100">
        <v>31</v>
      </c>
      <c r="H100">
        <v>5035</v>
      </c>
      <c r="I100">
        <v>4683</v>
      </c>
      <c r="J100" s="28">
        <f>(Merge23[[#This Row],[Товарооборот, руб]]-Merge23[[#This Row],[Товарооборот в себестоимости]])/Merge23[[#This Row],[Товарооборот в себестоимости]]*100</f>
        <v>27.769374177792507</v>
      </c>
      <c r="K100" s="28">
        <f>(Merge23[[#This Row],[Товарооборот, руб]]-Merge23[[#This Row],[Потери, руб]])/Merge23[[#This Row],[Товарооборот, руб]]*100</f>
        <v>98.533441685704773</v>
      </c>
      <c r="L100">
        <f>Merge23[[#This Row],[Товарооборот, руб]]/Merge23[[#This Row],[Количество складов]]</f>
        <v>208097.80645161291</v>
      </c>
    </row>
    <row r="101" spans="1:12" x14ac:dyDescent="0.3">
      <c r="A101" s="16">
        <v>43952</v>
      </c>
      <c r="B101" t="s">
        <v>12</v>
      </c>
      <c r="C101">
        <v>11619</v>
      </c>
      <c r="D101">
        <v>891139.5</v>
      </c>
      <c r="E101">
        <v>829782.37600000005</v>
      </c>
      <c r="F101">
        <v>121759.66210769229</v>
      </c>
      <c r="G101">
        <v>10</v>
      </c>
      <c r="H101">
        <v>554</v>
      </c>
      <c r="I101">
        <v>472</v>
      </c>
      <c r="J101" s="28">
        <f>(Merge23[[#This Row],[Товарооборот, руб]]-Merge23[[#This Row],[Товарооборот в себестоимости]])/Merge23[[#This Row],[Товарооборот в себестоимости]]*100</f>
        <v>7.3943633625691705</v>
      </c>
      <c r="K101" s="28">
        <f>(Merge23[[#This Row],[Товарооборот, руб]]-Merge23[[#This Row],[Потери, руб]])/Merge23[[#This Row],[Товарооборот, руб]]*100</f>
        <v>86.336632804662756</v>
      </c>
      <c r="L101">
        <f>Merge23[[#This Row],[Товарооборот, руб]]/Merge23[[#This Row],[Количество складов]]</f>
        <v>89113.95</v>
      </c>
    </row>
    <row r="102" spans="1:12" x14ac:dyDescent="0.3">
      <c r="A102" s="16">
        <v>43967</v>
      </c>
      <c r="B102" t="s">
        <v>12</v>
      </c>
      <c r="C102">
        <v>14265</v>
      </c>
      <c r="D102">
        <v>1130506.5</v>
      </c>
      <c r="E102">
        <v>1024403.9859999999</v>
      </c>
      <c r="F102">
        <v>72626.813907692311</v>
      </c>
      <c r="G102">
        <v>10</v>
      </c>
      <c r="H102">
        <v>760</v>
      </c>
      <c r="I102">
        <v>672</v>
      </c>
      <c r="J102" s="28">
        <f>(Merge23[[#This Row],[Товарооборот, руб]]-Merge23[[#This Row],[Товарооборот в себестоимости]])/Merge23[[#This Row],[Товарооборот в себестоимости]]*100</f>
        <v>10.357487421959338</v>
      </c>
      <c r="K102" s="28">
        <f>(Merge23[[#This Row],[Товарооборот, руб]]-Merge23[[#This Row],[Потери, руб]])/Merge23[[#This Row],[Товарооборот, руб]]*100</f>
        <v>93.575727878814291</v>
      </c>
      <c r="L102">
        <f>Merge23[[#This Row],[Товарооборот, руб]]/Merge23[[#This Row],[Количество складов]]</f>
        <v>113050.65</v>
      </c>
    </row>
    <row r="103" spans="1:12" x14ac:dyDescent="0.3">
      <c r="A103" s="16">
        <v>43953</v>
      </c>
      <c r="B103" t="s">
        <v>16</v>
      </c>
      <c r="C103">
        <v>46216.5</v>
      </c>
      <c r="D103">
        <v>4118251.5</v>
      </c>
      <c r="E103">
        <v>3133704.9279999998</v>
      </c>
      <c r="F103">
        <v>179531.89196153847</v>
      </c>
      <c r="G103">
        <v>36</v>
      </c>
      <c r="H103">
        <v>3442</v>
      </c>
      <c r="I103">
        <v>3147</v>
      </c>
      <c r="J103" s="28">
        <f>(Merge23[[#This Row],[Товарооборот, руб]]-Merge23[[#This Row],[Товарооборот в себестоимости]])/Merge23[[#This Row],[Товарооборот в себестоимости]]*100</f>
        <v>31.417973121941628</v>
      </c>
      <c r="K103" s="28">
        <f>(Merge23[[#This Row],[Товарооборот, руб]]-Merge23[[#This Row],[Потери, руб]])/Merge23[[#This Row],[Товарооборот, руб]]*100</f>
        <v>95.640579698409908</v>
      </c>
      <c r="L103">
        <f>Merge23[[#This Row],[Товарооборот, руб]]/Merge23[[#This Row],[Количество складов]]</f>
        <v>114395.875</v>
      </c>
    </row>
    <row r="104" spans="1:12" x14ac:dyDescent="0.3">
      <c r="A104" s="16">
        <v>43970</v>
      </c>
      <c r="B104" t="s">
        <v>12</v>
      </c>
      <c r="C104">
        <v>11526</v>
      </c>
      <c r="D104">
        <v>938764.5</v>
      </c>
      <c r="E104">
        <v>820018.375</v>
      </c>
      <c r="F104">
        <v>77816.215384615381</v>
      </c>
      <c r="G104">
        <v>10</v>
      </c>
      <c r="H104">
        <v>649</v>
      </c>
      <c r="I104">
        <v>568</v>
      </c>
      <c r="J104" s="28">
        <f>(Merge23[[#This Row],[Товарооборот, руб]]-Merge23[[#This Row],[Товарооборот в себестоимости]])/Merge23[[#This Row],[Товарооборот в себестоимости]]*100</f>
        <v>14.480910260090207</v>
      </c>
      <c r="K104" s="28">
        <f>(Merge23[[#This Row],[Товарооборот, руб]]-Merge23[[#This Row],[Потери, руб]])/Merge23[[#This Row],[Товарооборот, руб]]*100</f>
        <v>91.710784186596811</v>
      </c>
      <c r="L104">
        <f>Merge23[[#This Row],[Товарооборот, руб]]/Merge23[[#This Row],[Количество складов]]</f>
        <v>93876.45</v>
      </c>
    </row>
    <row r="105" spans="1:12" x14ac:dyDescent="0.3">
      <c r="A105" s="16">
        <v>43968</v>
      </c>
      <c r="B105" t="s">
        <v>12</v>
      </c>
      <c r="C105">
        <v>10402.5</v>
      </c>
      <c r="D105">
        <v>843727.5</v>
      </c>
      <c r="E105">
        <v>729677.51899999997</v>
      </c>
      <c r="F105">
        <v>140731.96461538461</v>
      </c>
      <c r="G105">
        <v>10</v>
      </c>
      <c r="H105">
        <v>591</v>
      </c>
      <c r="I105">
        <v>513</v>
      </c>
      <c r="J105" s="28">
        <f>(Merge23[[#This Row],[Товарооборот, руб]]-Merge23[[#This Row],[Товарооборот в себестоимости]])/Merge23[[#This Row],[Товарооборот в себестоимости]]*100</f>
        <v>15.630189779767633</v>
      </c>
      <c r="K105" s="28">
        <f>(Merge23[[#This Row],[Товарооборот, руб]]-Merge23[[#This Row],[Потери, руб]])/Merge23[[#This Row],[Товарооборот, руб]]*100</f>
        <v>83.320211251217415</v>
      </c>
      <c r="L105">
        <f>Merge23[[#This Row],[Товарооборот, руб]]/Merge23[[#This Row],[Количество складов]]</f>
        <v>84372.75</v>
      </c>
    </row>
    <row r="106" spans="1:12" x14ac:dyDescent="0.3">
      <c r="A106" s="16">
        <v>43953</v>
      </c>
      <c r="B106" t="s">
        <v>17</v>
      </c>
      <c r="C106">
        <v>26428.5</v>
      </c>
      <c r="D106">
        <v>2470465.5</v>
      </c>
      <c r="E106">
        <v>1911613.1440000001</v>
      </c>
      <c r="F106">
        <v>187667.93086153845</v>
      </c>
      <c r="G106">
        <v>20</v>
      </c>
      <c r="H106">
        <v>1613</v>
      </c>
      <c r="I106">
        <v>1457</v>
      </c>
      <c r="J106" s="28">
        <f>(Merge23[[#This Row],[Товарооборот, руб]]-Merge23[[#This Row],[Товарооборот в себестоимости]])/Merge23[[#This Row],[Товарооборот в себестоимости]]*100</f>
        <v>29.234594758572129</v>
      </c>
      <c r="K106" s="28">
        <f>(Merge23[[#This Row],[Товарооборот, руб]]-Merge23[[#This Row],[Потери, руб]])/Merge23[[#This Row],[Товарооборот, руб]]*100</f>
        <v>92.403539702880352</v>
      </c>
      <c r="L106">
        <f>Merge23[[#This Row],[Товарооборот, руб]]/Merge23[[#This Row],[Количество складов]]</f>
        <v>123523.27499999999</v>
      </c>
    </row>
    <row r="107" spans="1:12" x14ac:dyDescent="0.3">
      <c r="A107" s="16">
        <v>43960</v>
      </c>
      <c r="B107" t="s">
        <v>12</v>
      </c>
      <c r="C107">
        <v>13216.5</v>
      </c>
      <c r="D107">
        <v>1046400</v>
      </c>
      <c r="E107">
        <v>937716.15799999994</v>
      </c>
      <c r="F107">
        <v>61387.776923076919</v>
      </c>
      <c r="G107">
        <v>10</v>
      </c>
      <c r="H107">
        <v>644</v>
      </c>
      <c r="I107">
        <v>559</v>
      </c>
      <c r="J107" s="28">
        <f>(Merge23[[#This Row],[Товарооборот, руб]]-Merge23[[#This Row],[Товарооборот в себестоимости]])/Merge23[[#This Row],[Товарооборот в себестоимости]]*100</f>
        <v>11.590270794928552</v>
      </c>
      <c r="K107" s="28">
        <f>(Merge23[[#This Row],[Товарооборот, руб]]-Merge23[[#This Row],[Потери, руб]])/Merge23[[#This Row],[Товарооборот, руб]]*100</f>
        <v>94.133431104446004</v>
      </c>
      <c r="L107">
        <f>Merge23[[#This Row],[Товарооборот, руб]]/Merge23[[#This Row],[Количество складов]]</f>
        <v>104640</v>
      </c>
    </row>
    <row r="108" spans="1:12" x14ac:dyDescent="0.3">
      <c r="A108" s="16">
        <v>43955</v>
      </c>
      <c r="B108" t="s">
        <v>12</v>
      </c>
      <c r="C108">
        <v>9130.5</v>
      </c>
      <c r="D108">
        <v>728890.5</v>
      </c>
      <c r="E108">
        <v>644150.51899999997</v>
      </c>
      <c r="F108">
        <v>98026.490369230756</v>
      </c>
      <c r="G108">
        <v>10</v>
      </c>
      <c r="H108">
        <v>462</v>
      </c>
      <c r="I108">
        <v>396</v>
      </c>
      <c r="J108" s="28">
        <f>(Merge23[[#This Row],[Товарооборот, руб]]-Merge23[[#This Row],[Товарооборот в себестоимости]])/Merge23[[#This Row],[Товарооборот в себестоимости]]*100</f>
        <v>13.155307416588455</v>
      </c>
      <c r="K108" s="28">
        <f>(Merge23[[#This Row],[Товарооборот, руб]]-Merge23[[#This Row],[Потери, руб]])/Merge23[[#This Row],[Товарооборот, руб]]*100</f>
        <v>86.551273425949333</v>
      </c>
      <c r="L108">
        <f>Merge23[[#This Row],[Товарооборот, руб]]/Merge23[[#This Row],[Количество складов]]</f>
        <v>72889.05</v>
      </c>
    </row>
    <row r="109" spans="1:12" x14ac:dyDescent="0.3">
      <c r="A109" s="16">
        <v>43953</v>
      </c>
      <c r="B109" t="s">
        <v>20</v>
      </c>
      <c r="C109">
        <v>18427.5</v>
      </c>
      <c r="D109">
        <v>1682851.5</v>
      </c>
      <c r="E109">
        <v>1337535.2989999999</v>
      </c>
      <c r="F109">
        <v>121636.08074615385</v>
      </c>
      <c r="G109">
        <v>19</v>
      </c>
      <c r="H109">
        <v>1206</v>
      </c>
      <c r="I109">
        <v>1080</v>
      </c>
      <c r="J109" s="28">
        <f>(Merge23[[#This Row],[Товарооборот, руб]]-Merge23[[#This Row],[Товарооборот в себестоимости]])/Merge23[[#This Row],[Товарооборот в себестоимости]]*100</f>
        <v>25.817352353853661</v>
      </c>
      <c r="K109" s="28">
        <f>(Merge23[[#This Row],[Товарооборот, руб]]-Merge23[[#This Row],[Потери, руб]])/Merge23[[#This Row],[Товарооборот, руб]]*100</f>
        <v>92.77202529479554</v>
      </c>
      <c r="L109">
        <f>Merge23[[#This Row],[Товарооборот, руб]]/Merge23[[#This Row],[Количество складов]]</f>
        <v>88571.131578947374</v>
      </c>
    </row>
    <row r="110" spans="1:12" x14ac:dyDescent="0.3">
      <c r="A110" s="16">
        <v>43953</v>
      </c>
      <c r="B110" t="s">
        <v>22</v>
      </c>
      <c r="C110">
        <v>176397</v>
      </c>
      <c r="D110">
        <v>18625921.5</v>
      </c>
      <c r="E110">
        <v>13628439.163999999</v>
      </c>
      <c r="F110">
        <v>370802.93846153846</v>
      </c>
      <c r="G110">
        <v>54</v>
      </c>
      <c r="H110">
        <v>11622</v>
      </c>
      <c r="I110">
        <v>10754</v>
      </c>
      <c r="J110" s="28">
        <f>(Merge23[[#This Row],[Товарооборот, руб]]-Merge23[[#This Row],[Товарооборот в себестоимости]])/Merge23[[#This Row],[Товарооборот в себестоимости]]*100</f>
        <v>36.669513477383575</v>
      </c>
      <c r="K110" s="28">
        <f>(Merge23[[#This Row],[Товарооборот, руб]]-Merge23[[#This Row],[Потери, руб]])/Merge23[[#This Row],[Товарооборот, руб]]*100</f>
        <v>98.009210237133559</v>
      </c>
      <c r="L110">
        <f>Merge23[[#This Row],[Товарооборот, руб]]/Merge23[[#This Row],[Количество складов]]</f>
        <v>344924.47222222225</v>
      </c>
    </row>
    <row r="111" spans="1:12" x14ac:dyDescent="0.3">
      <c r="A111" s="16">
        <v>43953</v>
      </c>
      <c r="B111" t="s">
        <v>12</v>
      </c>
      <c r="C111">
        <v>7866</v>
      </c>
      <c r="D111">
        <v>617881.5</v>
      </c>
      <c r="E111">
        <v>575518.06799999997</v>
      </c>
      <c r="F111">
        <v>119723.42363076922</v>
      </c>
      <c r="G111">
        <v>10</v>
      </c>
      <c r="H111">
        <v>416</v>
      </c>
      <c r="I111">
        <v>341</v>
      </c>
      <c r="J111" s="28">
        <f>(Merge23[[#This Row],[Товарооборот, руб]]-Merge23[[#This Row],[Товарооборот в себестоимости]])/Merge23[[#This Row],[Товарооборот в себестоимости]]*100</f>
        <v>7.3609212908325281</v>
      </c>
      <c r="K111" s="28">
        <f>(Merge23[[#This Row],[Товарооборот, руб]]-Merge23[[#This Row],[Потери, руб]])/Merge23[[#This Row],[Товарооборот, руб]]*100</f>
        <v>80.623562344758781</v>
      </c>
      <c r="L111">
        <f>Merge23[[#This Row],[Товарооборот, руб]]/Merge23[[#This Row],[Количество складов]]</f>
        <v>61788.15</v>
      </c>
    </row>
    <row r="112" spans="1:12" x14ac:dyDescent="0.3">
      <c r="A112" s="16">
        <v>43953</v>
      </c>
      <c r="B112" t="s">
        <v>21</v>
      </c>
      <c r="C112">
        <v>185979</v>
      </c>
      <c r="D112">
        <v>19625364</v>
      </c>
      <c r="E112">
        <v>14386025.838000001</v>
      </c>
      <c r="F112">
        <v>361439.69230769225</v>
      </c>
      <c r="G112">
        <v>59</v>
      </c>
      <c r="H112">
        <v>12429</v>
      </c>
      <c r="I112">
        <v>11477</v>
      </c>
      <c r="J112" s="28">
        <f>(Merge23[[#This Row],[Товарооборот, руб]]-Merge23[[#This Row],[Товарооборот в себестоимости]])/Merge23[[#This Row],[Товарооборот в себестоимости]]*100</f>
        <v>36.419635422595562</v>
      </c>
      <c r="K112" s="28">
        <f>(Merge23[[#This Row],[Товарооборот, руб]]-Merge23[[#This Row],[Потери, руб]])/Merge23[[#This Row],[Товарооборот, руб]]*100</f>
        <v>98.158303243151607</v>
      </c>
      <c r="L112">
        <f>Merge23[[#This Row],[Товарооборот, руб]]/Merge23[[#This Row],[Количество складов]]</f>
        <v>332633.28813559323</v>
      </c>
    </row>
    <row r="113" spans="1:12" x14ac:dyDescent="0.3">
      <c r="A113" s="16">
        <v>43977</v>
      </c>
      <c r="B113" t="s">
        <v>12</v>
      </c>
      <c r="C113">
        <v>11835</v>
      </c>
      <c r="D113">
        <v>983109</v>
      </c>
      <c r="E113">
        <v>825345.05300000007</v>
      </c>
      <c r="F113">
        <v>109486.33076923077</v>
      </c>
      <c r="G113">
        <v>10</v>
      </c>
      <c r="H113">
        <v>692</v>
      </c>
      <c r="I113">
        <v>601</v>
      </c>
      <c r="J113" s="28">
        <f>(Merge23[[#This Row],[Товарооборот, руб]]-Merge23[[#This Row],[Товарооборот в себестоимости]])/Merge23[[#This Row],[Товарооборот в себестоимости]]*100</f>
        <v>19.114907931725362</v>
      </c>
      <c r="K113" s="28">
        <f>(Merge23[[#This Row],[Товарооборот, руб]]-Merge23[[#This Row],[Потери, руб]])/Merge23[[#This Row],[Товарооборот, руб]]*100</f>
        <v>88.863256183268518</v>
      </c>
      <c r="L113">
        <f>Merge23[[#This Row],[Товарооборот, руб]]/Merge23[[#This Row],[Количество складов]]</f>
        <v>98310.9</v>
      </c>
    </row>
    <row r="114" spans="1:12" x14ac:dyDescent="0.3">
      <c r="A114" s="16">
        <v>43953</v>
      </c>
      <c r="B114" t="s">
        <v>13</v>
      </c>
      <c r="C114">
        <v>19461</v>
      </c>
      <c r="D114">
        <v>1799230.5</v>
      </c>
      <c r="E114">
        <v>1457108.1479999998</v>
      </c>
      <c r="F114">
        <v>183829.81409230767</v>
      </c>
      <c r="G114">
        <v>19</v>
      </c>
      <c r="H114">
        <v>1217</v>
      </c>
      <c r="I114">
        <v>1048</v>
      </c>
      <c r="J114" s="28">
        <f>(Merge23[[#This Row],[Товарооборот, руб]]-Merge23[[#This Row],[Товарооборот в себестоимости]])/Merge23[[#This Row],[Товарооборот в себестоимости]]*100</f>
        <v>23.479544223919902</v>
      </c>
      <c r="K114" s="28">
        <f>(Merge23[[#This Row],[Товарооборот, руб]]-Merge23[[#This Row],[Потери, руб]])/Merge23[[#This Row],[Товарооборот, руб]]*100</f>
        <v>89.78286472509734</v>
      </c>
      <c r="L114">
        <f>Merge23[[#This Row],[Товарооборот, руб]]/Merge23[[#This Row],[Количество складов]]</f>
        <v>94696.34210526316</v>
      </c>
    </row>
    <row r="115" spans="1:12" x14ac:dyDescent="0.3">
      <c r="A115" s="16">
        <v>43953</v>
      </c>
      <c r="B115" t="s">
        <v>23</v>
      </c>
      <c r="C115">
        <v>10018.5</v>
      </c>
      <c r="D115">
        <v>816859.5</v>
      </c>
      <c r="E115">
        <v>697541.2969999999</v>
      </c>
      <c r="F115">
        <v>106508.82307692307</v>
      </c>
      <c r="G115">
        <v>15</v>
      </c>
      <c r="H115">
        <v>567</v>
      </c>
      <c r="I115">
        <v>493</v>
      </c>
      <c r="J115" s="28">
        <f>(Merge23[[#This Row],[Товарооборот, руб]]-Merge23[[#This Row],[Товарооборот в себестоимости]])/Merge23[[#This Row],[Товарооборот в себестоимости]]*100</f>
        <v>17.105539630867206</v>
      </c>
      <c r="K115" s="28">
        <f>(Merge23[[#This Row],[Товарооборот, руб]]-Merge23[[#This Row],[Потери, руб]])/Merge23[[#This Row],[Товарооборот, руб]]*100</f>
        <v>86.961182054328432</v>
      </c>
      <c r="L115">
        <f>Merge23[[#This Row],[Товарооборот, руб]]/Merge23[[#This Row],[Количество складов]]</f>
        <v>54457.3</v>
      </c>
    </row>
    <row r="116" spans="1:12" x14ac:dyDescent="0.3">
      <c r="A116" s="16">
        <v>43963</v>
      </c>
      <c r="B116" t="s">
        <v>12</v>
      </c>
      <c r="C116">
        <v>9328.5</v>
      </c>
      <c r="D116">
        <v>732964.5</v>
      </c>
      <c r="E116">
        <v>634517.67299999995</v>
      </c>
      <c r="F116">
        <v>136157.98361538461</v>
      </c>
      <c r="G116">
        <v>10</v>
      </c>
      <c r="H116">
        <v>526</v>
      </c>
      <c r="I116">
        <v>448</v>
      </c>
      <c r="J116" s="28">
        <f>(Merge23[[#This Row],[Товарооборот, руб]]-Merge23[[#This Row],[Товарооборот в себестоимости]])/Merge23[[#This Row],[Товарооборот в себестоимости]]*100</f>
        <v>15.515222221399034</v>
      </c>
      <c r="K116" s="28">
        <f>(Merge23[[#This Row],[Товарооборот, руб]]-Merge23[[#This Row],[Потери, руб]])/Merge23[[#This Row],[Товарооборот, руб]]*100</f>
        <v>81.423659179211995</v>
      </c>
      <c r="L116">
        <f>Merge23[[#This Row],[Товарооборот, руб]]/Merge23[[#This Row],[Количество складов]]</f>
        <v>73296.45</v>
      </c>
    </row>
    <row r="117" spans="1:12" x14ac:dyDescent="0.3">
      <c r="A117" s="16">
        <v>43953</v>
      </c>
      <c r="B117" t="s">
        <v>18</v>
      </c>
      <c r="C117">
        <v>12313.5</v>
      </c>
      <c r="D117">
        <v>1053220.5</v>
      </c>
      <c r="E117">
        <v>843395.10900000005</v>
      </c>
      <c r="F117">
        <v>137019.67692307691</v>
      </c>
      <c r="G117">
        <v>15</v>
      </c>
      <c r="H117">
        <v>751</v>
      </c>
      <c r="I117">
        <v>651</v>
      </c>
      <c r="J117" s="28">
        <f>(Merge23[[#This Row],[Товарооборот, руб]]-Merge23[[#This Row],[Товарооборот в себестоимости]])/Merge23[[#This Row],[Товарооборот в себестоимости]]*100</f>
        <v>24.87865874024175</v>
      </c>
      <c r="K117" s="28">
        <f>(Merge23[[#This Row],[Товарооборот, руб]]-Merge23[[#This Row],[Потери, руб]])/Merge23[[#This Row],[Товарооборот, руб]]*100</f>
        <v>86.990409233102</v>
      </c>
      <c r="L117">
        <f>Merge23[[#This Row],[Товарооборот, руб]]/Merge23[[#This Row],[Количество складов]]</f>
        <v>70214.7</v>
      </c>
    </row>
    <row r="118" spans="1:12" x14ac:dyDescent="0.3">
      <c r="A118" s="16">
        <v>43972</v>
      </c>
      <c r="B118" t="s">
        <v>12</v>
      </c>
      <c r="C118">
        <v>11250</v>
      </c>
      <c r="D118">
        <v>935523</v>
      </c>
      <c r="E118">
        <v>808524.505</v>
      </c>
      <c r="F118">
        <v>94344.953846153847</v>
      </c>
      <c r="G118">
        <v>10</v>
      </c>
      <c r="H118">
        <v>677</v>
      </c>
      <c r="I118">
        <v>591</v>
      </c>
      <c r="J118" s="28">
        <f>(Merge23[[#This Row],[Товарооборот, руб]]-Merge23[[#This Row],[Товарооборот в себестоимости]])/Merge23[[#This Row],[Товарооборот в себестоимости]]*100</f>
        <v>15.70743919505569</v>
      </c>
      <c r="K118" s="28">
        <f>(Merge23[[#This Row],[Товарооборот, руб]]-Merge23[[#This Row],[Потери, руб]])/Merge23[[#This Row],[Товарооборот, руб]]*100</f>
        <v>89.915271581120521</v>
      </c>
      <c r="L118">
        <f>Merge23[[#This Row],[Товарооборот, руб]]/Merge23[[#This Row],[Количество складов]]</f>
        <v>93552.3</v>
      </c>
    </row>
    <row r="119" spans="1:12" x14ac:dyDescent="0.3">
      <c r="A119" s="16">
        <v>43953</v>
      </c>
      <c r="B119" t="s">
        <v>19</v>
      </c>
      <c r="C119">
        <v>4624.5</v>
      </c>
      <c r="D119">
        <v>433243.5</v>
      </c>
      <c r="E119">
        <v>377401.46199999994</v>
      </c>
      <c r="F119">
        <v>65936.343369230759</v>
      </c>
      <c r="G119">
        <v>15</v>
      </c>
      <c r="H119">
        <v>274</v>
      </c>
      <c r="I119">
        <v>203</v>
      </c>
      <c r="J119" s="28">
        <f>(Merge23[[#This Row],[Товарооборот, руб]]-Merge23[[#This Row],[Товарооборот в себестоимости]])/Merge23[[#This Row],[Товарооборот в себестоимости]]*100</f>
        <v>14.796455134029149</v>
      </c>
      <c r="K119" s="28">
        <f>(Merge23[[#This Row],[Товарооборот, руб]]-Merge23[[#This Row],[Потери, руб]])/Merge23[[#This Row],[Товарооборот, руб]]*100</f>
        <v>84.780765696604618</v>
      </c>
      <c r="L119">
        <f>Merge23[[#This Row],[Товарооборот, руб]]/Merge23[[#This Row],[Количество складов]]</f>
        <v>28882.9</v>
      </c>
    </row>
    <row r="120" spans="1:12" x14ac:dyDescent="0.3">
      <c r="A120" s="16">
        <v>43971</v>
      </c>
      <c r="B120" t="s">
        <v>12</v>
      </c>
      <c r="C120">
        <v>13063.5</v>
      </c>
      <c r="D120">
        <v>1037247</v>
      </c>
      <c r="E120">
        <v>910480.6449999999</v>
      </c>
      <c r="F120">
        <v>64430.964123076919</v>
      </c>
      <c r="G120">
        <v>10</v>
      </c>
      <c r="H120">
        <v>745</v>
      </c>
      <c r="I120">
        <v>654</v>
      </c>
      <c r="J120" s="28">
        <f>(Merge23[[#This Row],[Товарооборот, руб]]-Merge23[[#This Row],[Товарооборот в себестоимости]])/Merge23[[#This Row],[Товарооборот в себестоимости]]*100</f>
        <v>13.923014804998971</v>
      </c>
      <c r="K120" s="28">
        <f>(Merge23[[#This Row],[Товарооборот, руб]]-Merge23[[#This Row],[Потери, руб]])/Merge23[[#This Row],[Товарооборот, руб]]*100</f>
        <v>93.788271826953761</v>
      </c>
      <c r="L120">
        <f>Merge23[[#This Row],[Товарооборот, руб]]/Merge23[[#This Row],[Количество складов]]</f>
        <v>103724.7</v>
      </c>
    </row>
    <row r="121" spans="1:12" x14ac:dyDescent="0.3">
      <c r="A121" s="16">
        <v>43953</v>
      </c>
      <c r="B121" t="s">
        <v>15</v>
      </c>
      <c r="C121">
        <v>296580</v>
      </c>
      <c r="D121">
        <v>31843737</v>
      </c>
      <c r="E121">
        <v>23119777.98</v>
      </c>
      <c r="F121">
        <v>657754.31880000001</v>
      </c>
      <c r="G121">
        <v>125</v>
      </c>
      <c r="H121">
        <v>16932</v>
      </c>
      <c r="I121">
        <v>15601</v>
      </c>
      <c r="J121" s="28">
        <f>(Merge23[[#This Row],[Товарооборот, руб]]-Merge23[[#This Row],[Товарооборот в себестоимости]])/Merge23[[#This Row],[Товарооборот в себестоимости]]*100</f>
        <v>37.733749119679047</v>
      </c>
      <c r="K121" s="28">
        <f>(Merge23[[#This Row],[Товарооборот, руб]]-Merge23[[#This Row],[Потери, руб]])/Merge23[[#This Row],[Товарооборот, руб]]*100</f>
        <v>97.934431129110251</v>
      </c>
      <c r="L121">
        <f>Merge23[[#This Row],[Товарооборот, руб]]/Merge23[[#This Row],[Количество складов]]</f>
        <v>254749.89600000001</v>
      </c>
    </row>
    <row r="122" spans="1:12" x14ac:dyDescent="0.3">
      <c r="A122" s="16">
        <v>43956</v>
      </c>
      <c r="B122" t="s">
        <v>12</v>
      </c>
      <c r="C122">
        <v>10147.5</v>
      </c>
      <c r="D122">
        <v>793320</v>
      </c>
      <c r="E122">
        <v>718019.27600000007</v>
      </c>
      <c r="F122">
        <v>92027.36809230769</v>
      </c>
      <c r="G122">
        <v>10</v>
      </c>
      <c r="H122">
        <v>511</v>
      </c>
      <c r="I122">
        <v>437</v>
      </c>
      <c r="J122" s="28">
        <f>(Merge23[[#This Row],[Товарооборот, руб]]-Merge23[[#This Row],[Товарооборот в себестоимости]])/Merge23[[#This Row],[Товарооборот в себестоимости]]*100</f>
        <v>10.487284466719515</v>
      </c>
      <c r="K122" s="28">
        <f>(Merge23[[#This Row],[Товарооборот, руб]]-Merge23[[#This Row],[Потери, руб]])/Merge23[[#This Row],[Товарооборот, руб]]*100</f>
        <v>88.399716622257387</v>
      </c>
      <c r="L122">
        <f>Merge23[[#This Row],[Товарооборот, руб]]/Merge23[[#This Row],[Количество складов]]</f>
        <v>79332</v>
      </c>
    </row>
    <row r="123" spans="1:12" x14ac:dyDescent="0.3">
      <c r="A123" s="16">
        <v>43953</v>
      </c>
      <c r="B123" t="s">
        <v>14</v>
      </c>
      <c r="C123">
        <v>232903.5</v>
      </c>
      <c r="D123">
        <v>24342016.5</v>
      </c>
      <c r="E123">
        <v>17790852.443999998</v>
      </c>
      <c r="F123">
        <v>634118.86923076923</v>
      </c>
      <c r="G123">
        <v>129</v>
      </c>
      <c r="H123">
        <v>14009</v>
      </c>
      <c r="I123">
        <v>12920</v>
      </c>
      <c r="J123" s="28">
        <f>(Merge23[[#This Row],[Товарооборот, руб]]-Merge23[[#This Row],[Товарооборот в себестоимости]])/Merge23[[#This Row],[Товарооборот в себестоимости]]*100</f>
        <v>36.823216181579852</v>
      </c>
      <c r="K123" s="28">
        <f>(Merge23[[#This Row],[Товарооборот, руб]]-Merge23[[#This Row],[Потери, руб]])/Merge23[[#This Row],[Товарооборот, руб]]*100</f>
        <v>97.394961632571537</v>
      </c>
      <c r="L123">
        <f>Merge23[[#This Row],[Товарооборот, руб]]/Merge23[[#This Row],[Количество складов]]</f>
        <v>188697.8023255814</v>
      </c>
    </row>
    <row r="124" spans="1:12" x14ac:dyDescent="0.3">
      <c r="A124" s="16">
        <v>43964</v>
      </c>
      <c r="B124" t="s">
        <v>12</v>
      </c>
      <c r="C124">
        <v>11202</v>
      </c>
      <c r="D124">
        <v>865714.5</v>
      </c>
      <c r="E124">
        <v>799644.75899999996</v>
      </c>
      <c r="F124">
        <v>111860.49372307691</v>
      </c>
      <c r="G124">
        <v>10</v>
      </c>
      <c r="H124">
        <v>612</v>
      </c>
      <c r="I124">
        <v>530</v>
      </c>
      <c r="J124" s="28">
        <f>(Merge23[[#This Row],[Товарооборот, руб]]-Merge23[[#This Row],[Товарооборот в себестоимости]])/Merge23[[#This Row],[Товарооборот в себестоимости]]*100</f>
        <v>8.2623865480746606</v>
      </c>
      <c r="K124" s="28">
        <f>(Merge23[[#This Row],[Товарооборот, руб]]-Merge23[[#This Row],[Потери, руб]])/Merge23[[#This Row],[Товарооборот, руб]]*100</f>
        <v>87.078824055381205</v>
      </c>
      <c r="L124">
        <f>Merge23[[#This Row],[Товарооборот, руб]]/Merge23[[#This Row],[Количество складов]]</f>
        <v>86571.45</v>
      </c>
    </row>
    <row r="125" spans="1:12" x14ac:dyDescent="0.3">
      <c r="A125" s="16">
        <v>43954</v>
      </c>
      <c r="B125" t="s">
        <v>16</v>
      </c>
      <c r="C125">
        <v>70581</v>
      </c>
      <c r="D125">
        <v>6221320.5</v>
      </c>
      <c r="E125">
        <v>4762185.0609999998</v>
      </c>
      <c r="F125">
        <v>172821.83076923076</v>
      </c>
      <c r="G125">
        <v>36</v>
      </c>
      <c r="H125">
        <v>4751</v>
      </c>
      <c r="I125">
        <v>4370</v>
      </c>
      <c r="J125" s="28">
        <f>(Merge23[[#This Row],[Товарооборот, руб]]-Merge23[[#This Row],[Товарооборот в себестоимости]])/Merge23[[#This Row],[Товарооборот в себестоимости]]*100</f>
        <v>30.640040660108237</v>
      </c>
      <c r="K125" s="28">
        <f>(Merge23[[#This Row],[Товарооборот, руб]]-Merge23[[#This Row],[Потери, руб]])/Merge23[[#This Row],[Товарооборот, руб]]*100</f>
        <v>97.222103719471932</v>
      </c>
      <c r="L125">
        <f>Merge23[[#This Row],[Товарооборот, руб]]/Merge23[[#This Row],[Количество складов]]</f>
        <v>172814.45833333334</v>
      </c>
    </row>
    <row r="126" spans="1:12" x14ac:dyDescent="0.3">
      <c r="A126" s="16">
        <v>43982</v>
      </c>
      <c r="B126" t="s">
        <v>11</v>
      </c>
      <c r="C126">
        <v>89149.5</v>
      </c>
      <c r="D126">
        <v>7512646.5</v>
      </c>
      <c r="E126">
        <v>5979210.0970000001</v>
      </c>
      <c r="F126">
        <v>47580.146153846152</v>
      </c>
      <c r="G126">
        <v>31</v>
      </c>
      <c r="H126">
        <v>5760</v>
      </c>
      <c r="I126">
        <v>5367</v>
      </c>
      <c r="J126" s="28">
        <f>(Merge23[[#This Row],[Товарооборот, руб]]-Merge23[[#This Row],[Товарооборот в себестоимости]])/Merge23[[#This Row],[Товарооборот в себестоимости]]*100</f>
        <v>25.646136832846601</v>
      </c>
      <c r="K126" s="28">
        <f>(Merge23[[#This Row],[Товарооборот, руб]]-Merge23[[#This Row],[Потери, руб]])/Merge23[[#This Row],[Товарооборот, руб]]*100</f>
        <v>99.366665979108078</v>
      </c>
      <c r="L126">
        <f>Merge23[[#This Row],[Товарооборот, руб]]/Merge23[[#This Row],[Количество складов]]</f>
        <v>242343.43548387097</v>
      </c>
    </row>
    <row r="127" spans="1:12" x14ac:dyDescent="0.3">
      <c r="A127" s="16">
        <v>43954</v>
      </c>
      <c r="B127" t="s">
        <v>12</v>
      </c>
      <c r="C127">
        <v>8185.5</v>
      </c>
      <c r="D127">
        <v>637881</v>
      </c>
      <c r="E127">
        <v>575840.67700000003</v>
      </c>
      <c r="F127">
        <v>73920.584615384607</v>
      </c>
      <c r="G127">
        <v>10</v>
      </c>
      <c r="H127">
        <v>402</v>
      </c>
      <c r="I127">
        <v>333</v>
      </c>
      <c r="J127" s="28">
        <f>(Merge23[[#This Row],[Товарооборот, руб]]-Merge23[[#This Row],[Товарооборот в себестоимости]])/Merge23[[#This Row],[Товарооборот в себестоимости]]*100</f>
        <v>10.773869488209144</v>
      </c>
      <c r="K127" s="28">
        <f>(Merge23[[#This Row],[Товарооборот, руб]]-Merge23[[#This Row],[Потери, руб]])/Merge23[[#This Row],[Товарооборот, руб]]*100</f>
        <v>88.411539987021939</v>
      </c>
      <c r="L127">
        <f>Merge23[[#This Row],[Товарооборот, руб]]/Merge23[[#This Row],[Количество складов]]</f>
        <v>63788.1</v>
      </c>
    </row>
    <row r="128" spans="1:12" x14ac:dyDescent="0.3">
      <c r="A128" s="16">
        <v>43954</v>
      </c>
      <c r="B128" t="s">
        <v>17</v>
      </c>
      <c r="C128">
        <v>29935.5</v>
      </c>
      <c r="D128">
        <v>2720002.5</v>
      </c>
      <c r="E128">
        <v>2102974.0010000002</v>
      </c>
      <c r="F128">
        <v>175338.6411076923</v>
      </c>
      <c r="G128">
        <v>20</v>
      </c>
      <c r="H128">
        <v>1716</v>
      </c>
      <c r="I128">
        <v>1561</v>
      </c>
      <c r="J128" s="28">
        <f>(Merge23[[#This Row],[Товарооборот, руб]]-Merge23[[#This Row],[Товарооборот в себестоимости]])/Merge23[[#This Row],[Товарооборот в себестоимости]]*100</f>
        <v>29.340757361079699</v>
      </c>
      <c r="K128" s="28">
        <f>(Merge23[[#This Row],[Товарооборот, руб]]-Merge23[[#This Row],[Потери, руб]])/Merge23[[#This Row],[Товарооборот, руб]]*100</f>
        <v>93.553732354742607</v>
      </c>
      <c r="L128">
        <f>Merge23[[#This Row],[Товарооборот, руб]]/Merge23[[#This Row],[Количество складов]]</f>
        <v>136000.125</v>
      </c>
    </row>
    <row r="129" spans="1:12" x14ac:dyDescent="0.3">
      <c r="A129" s="16">
        <v>43981</v>
      </c>
      <c r="B129" t="s">
        <v>11</v>
      </c>
      <c r="C129">
        <v>108123</v>
      </c>
      <c r="D129">
        <v>9164707.5</v>
      </c>
      <c r="E129">
        <v>7329868.665</v>
      </c>
      <c r="F129">
        <v>137418.15930769229</v>
      </c>
      <c r="G129">
        <v>31</v>
      </c>
      <c r="H129">
        <v>6735</v>
      </c>
      <c r="I129">
        <v>6264</v>
      </c>
      <c r="J129" s="28">
        <f>(Merge23[[#This Row],[Товарооборот, руб]]-Merge23[[#This Row],[Товарооборот в себестоимости]])/Merge23[[#This Row],[Товарооборот в себестоимости]]*100</f>
        <v>25.032356224352618</v>
      </c>
      <c r="K129" s="28">
        <f>(Merge23[[#This Row],[Товарооборот, руб]]-Merge23[[#This Row],[Потери, руб]])/Merge23[[#This Row],[Товарооборот, руб]]*100</f>
        <v>98.5005723389678</v>
      </c>
      <c r="L129">
        <f>Merge23[[#This Row],[Товарооборот, руб]]/Merge23[[#This Row],[Количество складов]]</f>
        <v>295635.72580645164</v>
      </c>
    </row>
    <row r="130" spans="1:12" x14ac:dyDescent="0.3">
      <c r="A130" s="16">
        <v>43957</v>
      </c>
      <c r="B130" t="s">
        <v>12</v>
      </c>
      <c r="C130">
        <v>9210</v>
      </c>
      <c r="D130">
        <v>696832.5</v>
      </c>
      <c r="E130">
        <v>616683.38099999994</v>
      </c>
      <c r="F130">
        <v>99623.130769230775</v>
      </c>
      <c r="G130">
        <v>10</v>
      </c>
      <c r="H130">
        <v>465</v>
      </c>
      <c r="I130">
        <v>390</v>
      </c>
      <c r="J130" s="28">
        <f>(Merge23[[#This Row],[Товарооборот, руб]]-Merge23[[#This Row],[Товарооборот в себестоимости]])/Merge23[[#This Row],[Товарооборот в себестоимости]]*100</f>
        <v>12.996802162891441</v>
      </c>
      <c r="K130" s="28">
        <f>(Merge23[[#This Row],[Товарооборот, руб]]-Merge23[[#This Row],[Потери, руб]])/Merge23[[#This Row],[Товарооборот, руб]]*100</f>
        <v>85.703432206558844</v>
      </c>
      <c r="L130">
        <f>Merge23[[#This Row],[Товарооборот, руб]]/Merge23[[#This Row],[Количество складов]]</f>
        <v>69683.25</v>
      </c>
    </row>
    <row r="131" spans="1:12" x14ac:dyDescent="0.3">
      <c r="A131" s="16">
        <v>43954</v>
      </c>
      <c r="B131" t="s">
        <v>20</v>
      </c>
      <c r="C131">
        <v>21343.5</v>
      </c>
      <c r="D131">
        <v>1906557</v>
      </c>
      <c r="E131">
        <v>1485927.8739999998</v>
      </c>
      <c r="F131">
        <v>100092.68052307691</v>
      </c>
      <c r="G131">
        <v>19</v>
      </c>
      <c r="H131">
        <v>1314</v>
      </c>
      <c r="I131">
        <v>1192</v>
      </c>
      <c r="J131" s="28">
        <f>(Merge23[[#This Row],[Товарооборот, руб]]-Merge23[[#This Row],[Товарооборот в себестоимости]])/Merge23[[#This Row],[Товарооборот в себестоимости]]*100</f>
        <v>28.30750626325489</v>
      </c>
      <c r="K131" s="28">
        <f>(Merge23[[#This Row],[Товарооборот, руб]]-Merge23[[#This Row],[Потери, руб]])/Merge23[[#This Row],[Товарооборот, руб]]*100</f>
        <v>94.750081926578801</v>
      </c>
      <c r="L131">
        <f>Merge23[[#This Row],[Товарооборот, руб]]/Merge23[[#This Row],[Количество складов]]</f>
        <v>100345.10526315789</v>
      </c>
    </row>
    <row r="132" spans="1:12" x14ac:dyDescent="0.3">
      <c r="A132" s="16">
        <v>43974</v>
      </c>
      <c r="B132" t="s">
        <v>12</v>
      </c>
      <c r="C132">
        <v>14773.5</v>
      </c>
      <c r="D132">
        <v>1241383.5</v>
      </c>
      <c r="E132">
        <v>1069622.507</v>
      </c>
      <c r="F132">
        <v>74049.523076923084</v>
      </c>
      <c r="G132">
        <v>10</v>
      </c>
      <c r="H132">
        <v>828</v>
      </c>
      <c r="I132">
        <v>734</v>
      </c>
      <c r="J132" s="28">
        <f>(Merge23[[#This Row],[Товарооборот, руб]]-Merge23[[#This Row],[Товарооборот в себестоимости]])/Merge23[[#This Row],[Товарооборот в себестоимости]]*100</f>
        <v>16.058094503054431</v>
      </c>
      <c r="K132" s="28">
        <f>(Merge23[[#This Row],[Товарооборот, руб]]-Merge23[[#This Row],[Потери, руб]])/Merge23[[#This Row],[Товарооборот, руб]]*100</f>
        <v>94.034919662060673</v>
      </c>
      <c r="L132">
        <f>Merge23[[#This Row],[Товарооборот, руб]]/Merge23[[#This Row],[Количество складов]]</f>
        <v>124138.35</v>
      </c>
    </row>
    <row r="133" spans="1:12" x14ac:dyDescent="0.3">
      <c r="A133" s="16">
        <v>43954</v>
      </c>
      <c r="B133" t="s">
        <v>22</v>
      </c>
      <c r="C133">
        <v>248148</v>
      </c>
      <c r="D133">
        <v>25519072.5</v>
      </c>
      <c r="E133">
        <v>18491870.614999998</v>
      </c>
      <c r="F133">
        <v>270910.05384615384</v>
      </c>
      <c r="G133">
        <v>54</v>
      </c>
      <c r="H133">
        <v>14823</v>
      </c>
      <c r="I133">
        <v>13751</v>
      </c>
      <c r="J133" s="28">
        <f>(Merge23[[#This Row],[Товарооборот, руб]]-Merge23[[#This Row],[Товарооборот в себестоимости]])/Merge23[[#This Row],[Товарооборот в себестоимости]]*100</f>
        <v>38.001573941901619</v>
      </c>
      <c r="K133" s="28">
        <f>(Merge23[[#This Row],[Товарооборот, руб]]-Merge23[[#This Row],[Потери, руб]])/Merge23[[#This Row],[Товарооборот, руб]]*100</f>
        <v>98.938401645098367</v>
      </c>
      <c r="L133">
        <f>Merge23[[#This Row],[Товарооборот, руб]]/Merge23[[#This Row],[Количество складов]]</f>
        <v>472575.41666666669</v>
      </c>
    </row>
    <row r="134" spans="1:12" x14ac:dyDescent="0.3">
      <c r="A134" s="16">
        <v>43979</v>
      </c>
      <c r="B134" t="s">
        <v>11</v>
      </c>
      <c r="C134">
        <v>78141</v>
      </c>
      <c r="D134">
        <v>6641569.5</v>
      </c>
      <c r="E134">
        <v>5084073.5159999998</v>
      </c>
      <c r="F134">
        <v>142499.01538461537</v>
      </c>
      <c r="G134">
        <v>31</v>
      </c>
      <c r="H134">
        <v>5355</v>
      </c>
      <c r="I134">
        <v>4969</v>
      </c>
      <c r="J134" s="28">
        <f>(Merge23[[#This Row],[Товарооборот, руб]]-Merge23[[#This Row],[Товарооборот в себестоимости]])/Merge23[[#This Row],[Товарооборот в себестоимости]]*100</f>
        <v>30.634804534167959</v>
      </c>
      <c r="K134" s="28">
        <f>(Merge23[[#This Row],[Товарооборот, руб]]-Merge23[[#This Row],[Потери, руб]])/Merge23[[#This Row],[Товарооборот, руб]]*100</f>
        <v>97.854437638804868</v>
      </c>
      <c r="L134">
        <f>Merge23[[#This Row],[Товарооборот, руб]]/Merge23[[#This Row],[Количество складов]]</f>
        <v>214244.17741935485</v>
      </c>
    </row>
    <row r="135" spans="1:12" x14ac:dyDescent="0.3">
      <c r="A135" s="16">
        <v>43954</v>
      </c>
      <c r="B135" t="s">
        <v>21</v>
      </c>
      <c r="C135">
        <v>257215.5</v>
      </c>
      <c r="D135">
        <v>26492278.5</v>
      </c>
      <c r="E135">
        <v>19179229.932</v>
      </c>
      <c r="F135">
        <v>254778.07384615383</v>
      </c>
      <c r="G135">
        <v>59</v>
      </c>
      <c r="H135">
        <v>15277</v>
      </c>
      <c r="I135">
        <v>14163</v>
      </c>
      <c r="J135" s="28">
        <f>(Merge23[[#This Row],[Товарооборот, руб]]-Merge23[[#This Row],[Товарооборот в себестоимости]])/Merge23[[#This Row],[Товарооборот в себестоимости]]*100</f>
        <v>38.130042728140957</v>
      </c>
      <c r="K135" s="28">
        <f>(Merge23[[#This Row],[Товарооборот, руб]]-Merge23[[#This Row],[Потери, руб]])/Merge23[[#This Row],[Товарооборот, руб]]*100</f>
        <v>99.038293086620868</v>
      </c>
      <c r="L135">
        <f>Merge23[[#This Row],[Товарооборот, руб]]/Merge23[[#This Row],[Количество складов]]</f>
        <v>449021.66949152545</v>
      </c>
    </row>
    <row r="136" spans="1:12" x14ac:dyDescent="0.3">
      <c r="A136" s="16">
        <v>43976</v>
      </c>
      <c r="B136" t="s">
        <v>12</v>
      </c>
      <c r="C136">
        <v>12280.5</v>
      </c>
      <c r="D136">
        <v>1030440</v>
      </c>
      <c r="E136">
        <v>871047.598</v>
      </c>
      <c r="F136">
        <v>85172.084615384621</v>
      </c>
      <c r="G136">
        <v>10</v>
      </c>
      <c r="H136">
        <v>739</v>
      </c>
      <c r="I136">
        <v>642</v>
      </c>
      <c r="J136" s="28">
        <f>(Merge23[[#This Row],[Товарооборот, руб]]-Merge23[[#This Row],[Товарооборот в себестоимости]])/Merge23[[#This Row],[Товарооборот в себестоимости]]*100</f>
        <v>18.29893135185478</v>
      </c>
      <c r="K136" s="28">
        <f>(Merge23[[#This Row],[Товарооборот, руб]]-Merge23[[#This Row],[Потери, руб]])/Merge23[[#This Row],[Товарооборот, руб]]*100</f>
        <v>91.734396508735628</v>
      </c>
      <c r="L136">
        <f>Merge23[[#This Row],[Товарооборот, руб]]/Merge23[[#This Row],[Количество складов]]</f>
        <v>103044</v>
      </c>
    </row>
    <row r="137" spans="1:12" x14ac:dyDescent="0.3">
      <c r="A137" s="16">
        <v>43954</v>
      </c>
      <c r="B137" t="s">
        <v>13</v>
      </c>
      <c r="C137">
        <v>23539.5</v>
      </c>
      <c r="D137">
        <v>2170309.5</v>
      </c>
      <c r="E137">
        <v>1735984.6140000001</v>
      </c>
      <c r="F137">
        <v>170377.85753846151</v>
      </c>
      <c r="G137">
        <v>19</v>
      </c>
      <c r="H137">
        <v>1402</v>
      </c>
      <c r="I137">
        <v>1234</v>
      </c>
      <c r="J137" s="28">
        <f>(Merge23[[#This Row],[Товарооборот, руб]]-Merge23[[#This Row],[Товарооборот в себестоимости]])/Merge23[[#This Row],[Товарооборот в себестоимости]]*100</f>
        <v>25.018936371748278</v>
      </c>
      <c r="K137" s="28">
        <f>(Merge23[[#This Row],[Товарооборот, руб]]-Merge23[[#This Row],[Потери, руб]])/Merge23[[#This Row],[Товарооборот, руб]]*100</f>
        <v>92.14960550380205</v>
      </c>
      <c r="L137">
        <f>Merge23[[#This Row],[Товарооборот, руб]]/Merge23[[#This Row],[Количество складов]]</f>
        <v>114226.81578947368</v>
      </c>
    </row>
    <row r="138" spans="1:12" x14ac:dyDescent="0.3">
      <c r="A138" s="16">
        <v>43954</v>
      </c>
      <c r="B138" t="s">
        <v>23</v>
      </c>
      <c r="C138">
        <v>10032</v>
      </c>
      <c r="D138">
        <v>816150</v>
      </c>
      <c r="E138">
        <v>698626.03299999994</v>
      </c>
      <c r="F138">
        <v>97812.892307692295</v>
      </c>
      <c r="G138">
        <v>15</v>
      </c>
      <c r="H138">
        <v>585</v>
      </c>
      <c r="I138">
        <v>502</v>
      </c>
      <c r="J138" s="28">
        <f>(Merge23[[#This Row],[Товарооборот, руб]]-Merge23[[#This Row],[Товарооборот в себестоимости]])/Merge23[[#This Row],[Товарооборот в себестоимости]]*100</f>
        <v>16.822156840525302</v>
      </c>
      <c r="K138" s="28">
        <f>(Merge23[[#This Row],[Товарооборот, руб]]-Merge23[[#This Row],[Потери, руб]])/Merge23[[#This Row],[Товарооборот, руб]]*100</f>
        <v>88.015329007205494</v>
      </c>
      <c r="L138">
        <f>Merge23[[#This Row],[Товарооборот, руб]]/Merge23[[#This Row],[Количество складов]]</f>
        <v>54410</v>
      </c>
    </row>
    <row r="139" spans="1:12" x14ac:dyDescent="0.3">
      <c r="A139" s="16">
        <v>43961</v>
      </c>
      <c r="B139" t="s">
        <v>12</v>
      </c>
      <c r="C139">
        <v>12918</v>
      </c>
      <c r="D139">
        <v>1004788.5</v>
      </c>
      <c r="E139">
        <v>896111.80299999996</v>
      </c>
      <c r="F139">
        <v>99729.923076923063</v>
      </c>
      <c r="G139">
        <v>10</v>
      </c>
      <c r="H139">
        <v>642</v>
      </c>
      <c r="I139">
        <v>556</v>
      </c>
      <c r="J139" s="28">
        <f>(Merge23[[#This Row],[Товарооборот, руб]]-Merge23[[#This Row],[Товарооборот в себестоимости]])/Merge23[[#This Row],[Товарооборот в себестоимости]]*100</f>
        <v>12.127582365969579</v>
      </c>
      <c r="K139" s="28">
        <f>(Merge23[[#This Row],[Товарооборот, руб]]-Merge23[[#This Row],[Потери, руб]])/Merge23[[#This Row],[Товарооборот, руб]]*100</f>
        <v>90.074535777736003</v>
      </c>
      <c r="L139">
        <f>Merge23[[#This Row],[Товарооборот, руб]]/Merge23[[#This Row],[Количество складов]]</f>
        <v>100478.85</v>
      </c>
    </row>
    <row r="140" spans="1:12" x14ac:dyDescent="0.3">
      <c r="A140" s="16">
        <v>43954</v>
      </c>
      <c r="B140" t="s">
        <v>18</v>
      </c>
      <c r="C140">
        <v>12924</v>
      </c>
      <c r="D140">
        <v>1120009.5</v>
      </c>
      <c r="E140">
        <v>902752.71699999995</v>
      </c>
      <c r="F140">
        <v>193184.6</v>
      </c>
      <c r="G140">
        <v>15</v>
      </c>
      <c r="H140">
        <v>784</v>
      </c>
      <c r="I140">
        <v>696</v>
      </c>
      <c r="J140" s="28">
        <f>(Merge23[[#This Row],[Товарооборот, руб]]-Merge23[[#This Row],[Товарооборот в себестоимости]])/Merge23[[#This Row],[Товарооборот в себестоимости]]*100</f>
        <v>24.066034796547729</v>
      </c>
      <c r="K140" s="28">
        <f>(Merge23[[#This Row],[Товарооборот, руб]]-Merge23[[#This Row],[Потери, руб]])/Merge23[[#This Row],[Товарооборот, руб]]*100</f>
        <v>82.751521304060375</v>
      </c>
      <c r="L140">
        <f>Merge23[[#This Row],[Товарооборот, руб]]/Merge23[[#This Row],[Количество складов]]</f>
        <v>74667.3</v>
      </c>
    </row>
    <row r="141" spans="1:12" x14ac:dyDescent="0.3">
      <c r="A141" s="16">
        <v>43959</v>
      </c>
      <c r="B141" t="s">
        <v>12</v>
      </c>
      <c r="C141">
        <v>12528</v>
      </c>
      <c r="D141">
        <v>959703</v>
      </c>
      <c r="E141">
        <v>861486.47499999998</v>
      </c>
      <c r="F141">
        <v>87212.130769230775</v>
      </c>
      <c r="G141">
        <v>10</v>
      </c>
      <c r="H141">
        <v>638</v>
      </c>
      <c r="I141">
        <v>547</v>
      </c>
      <c r="J141" s="28">
        <f>(Merge23[[#This Row],[Товарооборот, руб]]-Merge23[[#This Row],[Товарооборот в себестоимости]])/Merge23[[#This Row],[Товарооборот в себестоимости]]*100</f>
        <v>11.400820308873685</v>
      </c>
      <c r="K141" s="28">
        <f>(Merge23[[#This Row],[Товарооборот, руб]]-Merge23[[#This Row],[Потери, руб]])/Merge23[[#This Row],[Товарооборот, руб]]*100</f>
        <v>90.912591627906679</v>
      </c>
      <c r="L141">
        <f>Merge23[[#This Row],[Товарооборот, руб]]/Merge23[[#This Row],[Количество складов]]</f>
        <v>95970.3</v>
      </c>
    </row>
    <row r="142" spans="1:12" x14ac:dyDescent="0.3">
      <c r="A142" s="16">
        <v>43954</v>
      </c>
      <c r="B142" t="s">
        <v>19</v>
      </c>
      <c r="C142">
        <v>8127</v>
      </c>
      <c r="D142">
        <v>665302.5</v>
      </c>
      <c r="E142">
        <v>644221.49399999995</v>
      </c>
      <c r="F142">
        <v>95245.727138461531</v>
      </c>
      <c r="G142">
        <v>15</v>
      </c>
      <c r="H142">
        <v>455</v>
      </c>
      <c r="I142">
        <v>384</v>
      </c>
      <c r="J142" s="28">
        <f>(Merge23[[#This Row],[Товарооборот, руб]]-Merge23[[#This Row],[Товарооборот в себестоимости]])/Merge23[[#This Row],[Товарооборот в себестоимости]]*100</f>
        <v>3.2723226710594751</v>
      </c>
      <c r="K142" s="28">
        <f>(Merge23[[#This Row],[Товарооборот, руб]]-Merge23[[#This Row],[Потери, руб]])/Merge23[[#This Row],[Товарооборот, руб]]*100</f>
        <v>85.683846500131665</v>
      </c>
      <c r="L142">
        <f>Merge23[[#This Row],[Товарооборот, руб]]/Merge23[[#This Row],[Количество складов]]</f>
        <v>44353.5</v>
      </c>
    </row>
    <row r="143" spans="1:12" x14ac:dyDescent="0.3">
      <c r="A143" s="16">
        <v>43958</v>
      </c>
      <c r="B143" t="s">
        <v>12</v>
      </c>
      <c r="C143">
        <v>11029.5</v>
      </c>
      <c r="D143">
        <v>863754</v>
      </c>
      <c r="E143">
        <v>758428.73499999999</v>
      </c>
      <c r="F143">
        <v>86710.804507692301</v>
      </c>
      <c r="G143">
        <v>10</v>
      </c>
      <c r="H143">
        <v>563</v>
      </c>
      <c r="I143">
        <v>486</v>
      </c>
      <c r="J143" s="28">
        <f>(Merge23[[#This Row],[Товарооборот, руб]]-Merge23[[#This Row],[Товарооборот в себестоимости]])/Merge23[[#This Row],[Товарооборот в себестоимости]]*100</f>
        <v>13.887298850827431</v>
      </c>
      <c r="K143" s="28">
        <f>(Merge23[[#This Row],[Товарооборот, руб]]-Merge23[[#This Row],[Потери, руб]])/Merge23[[#This Row],[Товарооборот, руб]]*100</f>
        <v>89.961168977776964</v>
      </c>
      <c r="L143">
        <f>Merge23[[#This Row],[Товарооборот, руб]]/Merge23[[#This Row],[Количество складов]]</f>
        <v>86375.4</v>
      </c>
    </row>
    <row r="144" spans="1:12" x14ac:dyDescent="0.3">
      <c r="A144" s="16">
        <v>43954</v>
      </c>
      <c r="B144" t="s">
        <v>15</v>
      </c>
      <c r="C144">
        <v>342666</v>
      </c>
      <c r="D144">
        <v>36631999.5</v>
      </c>
      <c r="E144">
        <v>26408496.047999997</v>
      </c>
      <c r="F144">
        <v>820373.56815384608</v>
      </c>
      <c r="G144">
        <v>125</v>
      </c>
      <c r="H144">
        <v>18861</v>
      </c>
      <c r="I144">
        <v>17420</v>
      </c>
      <c r="J144" s="28">
        <f>(Merge23[[#This Row],[Товарооборот, руб]]-Merge23[[#This Row],[Товарооборот в себестоимости]])/Merge23[[#This Row],[Товарооборот в себестоимости]]*100</f>
        <v>38.71293326745225</v>
      </c>
      <c r="K144" s="28">
        <f>(Merge23[[#This Row],[Товарооборот, руб]]-Merge23[[#This Row],[Потери, руб]])/Merge23[[#This Row],[Товарооборот, руб]]*100</f>
        <v>97.760500165561965</v>
      </c>
      <c r="L144">
        <f>Merge23[[#This Row],[Товарооборот, руб]]/Merge23[[#This Row],[Количество складов]]</f>
        <v>293055.99599999998</v>
      </c>
    </row>
    <row r="145" spans="1:12" x14ac:dyDescent="0.3">
      <c r="A145" s="16">
        <v>43975</v>
      </c>
      <c r="B145" t="s">
        <v>12</v>
      </c>
      <c r="C145">
        <v>9994.5</v>
      </c>
      <c r="D145">
        <v>828984</v>
      </c>
      <c r="E145">
        <v>702631.81099999999</v>
      </c>
      <c r="F145">
        <v>82264.567169230766</v>
      </c>
      <c r="G145">
        <v>10</v>
      </c>
      <c r="H145">
        <v>639</v>
      </c>
      <c r="I145">
        <v>557</v>
      </c>
      <c r="J145" s="28">
        <f>(Merge23[[#This Row],[Товарооборот, руб]]-Merge23[[#This Row],[Товарооборот в себестоимости]])/Merge23[[#This Row],[Товарооборот в себестоимости]]*100</f>
        <v>17.982702607810054</v>
      </c>
      <c r="K145" s="28">
        <f>(Merge23[[#This Row],[Товарооборот, руб]]-Merge23[[#This Row],[Потери, руб]])/Merge23[[#This Row],[Товарооборот, руб]]*100</f>
        <v>90.076458994476269</v>
      </c>
      <c r="L145">
        <f>Merge23[[#This Row],[Товарооборот, руб]]/Merge23[[#This Row],[Количество складов]]</f>
        <v>82898.399999999994</v>
      </c>
    </row>
    <row r="146" spans="1:12" x14ac:dyDescent="0.3">
      <c r="A146" s="16">
        <v>43954</v>
      </c>
      <c r="B146" t="s">
        <v>14</v>
      </c>
      <c r="C146">
        <v>274083</v>
      </c>
      <c r="D146">
        <v>28427001</v>
      </c>
      <c r="E146">
        <v>20563887.598999999</v>
      </c>
      <c r="F146">
        <v>779849.36538461538</v>
      </c>
      <c r="G146">
        <v>129</v>
      </c>
      <c r="H146">
        <v>15778</v>
      </c>
      <c r="I146">
        <v>14624</v>
      </c>
      <c r="J146" s="28">
        <f>(Merge23[[#This Row],[Товарооборот, руб]]-Merge23[[#This Row],[Товарооборот в себестоимости]])/Merge23[[#This Row],[Товарооборот в себестоимости]]*100</f>
        <v>38.237484829387881</v>
      </c>
      <c r="K146" s="28">
        <f>(Merge23[[#This Row],[Товарооборот, руб]]-Merge23[[#This Row],[Потери, руб]])/Merge23[[#This Row],[Товарооборот, руб]]*100</f>
        <v>97.256659732116603</v>
      </c>
      <c r="L146">
        <f>Merge23[[#This Row],[Товарооборот, руб]]/Merge23[[#This Row],[Количество складов]]</f>
        <v>220364.34883720931</v>
      </c>
    </row>
    <row r="147" spans="1:12" x14ac:dyDescent="0.3">
      <c r="A147" s="16">
        <v>43982</v>
      </c>
      <c r="B147" t="s">
        <v>12</v>
      </c>
      <c r="C147">
        <v>12724.5</v>
      </c>
      <c r="D147">
        <v>1045515</v>
      </c>
      <c r="E147">
        <v>896490.07</v>
      </c>
      <c r="F147">
        <v>49463.982984615388</v>
      </c>
      <c r="G147">
        <v>10</v>
      </c>
      <c r="H147">
        <v>749</v>
      </c>
      <c r="I147">
        <v>655</v>
      </c>
      <c r="J147" s="28">
        <f>(Merge23[[#This Row],[Товарооборот, руб]]-Merge23[[#This Row],[Товарооборот в себестоимости]])/Merge23[[#This Row],[Товарооборот в себестоимости]]*100</f>
        <v>16.623154565448793</v>
      </c>
      <c r="K147" s="28">
        <f>(Merge23[[#This Row],[Товарооборот, руб]]-Merge23[[#This Row],[Потери, руб]])/Merge23[[#This Row],[Товарооборот, руб]]*100</f>
        <v>95.268936076037619</v>
      </c>
      <c r="L147">
        <f>Merge23[[#This Row],[Товарооборот, руб]]/Merge23[[#This Row],[Количество складов]]</f>
        <v>104551.5</v>
      </c>
    </row>
    <row r="148" spans="1:12" x14ac:dyDescent="0.3">
      <c r="A148" s="16">
        <v>43981</v>
      </c>
      <c r="B148" t="s">
        <v>12</v>
      </c>
      <c r="C148">
        <v>14728.5</v>
      </c>
      <c r="D148">
        <v>1260483</v>
      </c>
      <c r="E148">
        <v>1048221.1390000001</v>
      </c>
      <c r="F148">
        <v>86278.176699999996</v>
      </c>
      <c r="G148">
        <v>10</v>
      </c>
      <c r="H148">
        <v>865</v>
      </c>
      <c r="I148">
        <v>763</v>
      </c>
      <c r="J148" s="28">
        <f>(Merge23[[#This Row],[Товарооборот, руб]]-Merge23[[#This Row],[Товарооборот в себестоимости]])/Merge23[[#This Row],[Товарооборот в себестоимости]]*100</f>
        <v>20.24972146645479</v>
      </c>
      <c r="K148" s="28">
        <f>(Merge23[[#This Row],[Товарооборот, руб]]-Merge23[[#This Row],[Потери, руб]])/Merge23[[#This Row],[Товарооборот, руб]]*100</f>
        <v>93.155149518081558</v>
      </c>
      <c r="L148">
        <f>Merge23[[#This Row],[Товарооборот, руб]]/Merge23[[#This Row],[Количество складов]]</f>
        <v>126048.3</v>
      </c>
    </row>
    <row r="149" spans="1:12" x14ac:dyDescent="0.3">
      <c r="A149" s="16">
        <v>43955</v>
      </c>
      <c r="B149" t="s">
        <v>16</v>
      </c>
      <c r="C149">
        <v>64108.5</v>
      </c>
      <c r="D149">
        <v>5561452.5</v>
      </c>
      <c r="E149">
        <v>4257859.3720000004</v>
      </c>
      <c r="F149">
        <v>337872.83273076924</v>
      </c>
      <c r="G149">
        <v>36</v>
      </c>
      <c r="H149">
        <v>4508</v>
      </c>
      <c r="I149">
        <v>4149</v>
      </c>
      <c r="J149" s="28">
        <f>(Merge23[[#This Row],[Товарооборот, руб]]-Merge23[[#This Row],[Товарооборот в себестоимости]])/Merge23[[#This Row],[Товарооборот в себестоимости]]*100</f>
        <v>30.616162115933765</v>
      </c>
      <c r="K149" s="28">
        <f>(Merge23[[#This Row],[Товарооборот, руб]]-Merge23[[#This Row],[Потери, руб]])/Merge23[[#This Row],[Товарооборот, руб]]*100</f>
        <v>93.924737598122633</v>
      </c>
      <c r="L149">
        <f>Merge23[[#This Row],[Товарооборот, руб]]/Merge23[[#This Row],[Количество складов]]</f>
        <v>154484.79166666666</v>
      </c>
    </row>
    <row r="150" spans="1:12" x14ac:dyDescent="0.3">
      <c r="A150" s="16">
        <v>43979</v>
      </c>
      <c r="B150" t="s">
        <v>12</v>
      </c>
      <c r="C150">
        <v>13038</v>
      </c>
      <c r="D150">
        <v>1114552.5</v>
      </c>
      <c r="E150">
        <v>939269.56700000004</v>
      </c>
      <c r="F150">
        <v>74269.06047692307</v>
      </c>
      <c r="G150">
        <v>10</v>
      </c>
      <c r="H150">
        <v>791</v>
      </c>
      <c r="I150">
        <v>697</v>
      </c>
      <c r="J150" s="28">
        <f>(Merge23[[#This Row],[Товарооборот, руб]]-Merge23[[#This Row],[Товарооборот в себестоимости]])/Merge23[[#This Row],[Товарооборот в себестоимости]]*100</f>
        <v>18.661621664145748</v>
      </c>
      <c r="K150" s="28">
        <f>(Merge23[[#This Row],[Товарооборот, руб]]-Merge23[[#This Row],[Потери, руб]])/Merge23[[#This Row],[Товарооборот, руб]]*100</f>
        <v>93.336423319949205</v>
      </c>
      <c r="L150">
        <f>Merge23[[#This Row],[Товарооборот, руб]]/Merge23[[#This Row],[Количество складов]]</f>
        <v>111455.25</v>
      </c>
    </row>
    <row r="151" spans="1:12" x14ac:dyDescent="0.3">
      <c r="A151" s="16">
        <v>43967</v>
      </c>
      <c r="B151" t="s">
        <v>13</v>
      </c>
      <c r="C151">
        <v>35482.5</v>
      </c>
      <c r="D151">
        <v>3222517.5</v>
      </c>
      <c r="E151">
        <v>2633868.1740000001</v>
      </c>
      <c r="F151">
        <v>150484.18215384614</v>
      </c>
      <c r="G151">
        <v>19</v>
      </c>
      <c r="H151">
        <v>2080</v>
      </c>
      <c r="I151">
        <v>1844</v>
      </c>
      <c r="J151" s="28">
        <f>(Merge23[[#This Row],[Товарооборот, руб]]-Merge23[[#This Row],[Товарооборот в себестоимости]])/Merge23[[#This Row],[Товарооборот в себестоимости]]*100</f>
        <v>22.349232653737204</v>
      </c>
      <c r="K151" s="28">
        <f>(Merge23[[#This Row],[Товарооборот, руб]]-Merge23[[#This Row],[Потери, руб]])/Merge23[[#This Row],[Товарооборот, руб]]*100</f>
        <v>95.33022917163845</v>
      </c>
      <c r="L151">
        <f>Merge23[[#This Row],[Товарооборот, руб]]/Merge23[[#This Row],[Количество складов]]</f>
        <v>169606.18421052632</v>
      </c>
    </row>
    <row r="152" spans="1:12" x14ac:dyDescent="0.3">
      <c r="A152" s="16">
        <v>43955</v>
      </c>
      <c r="B152" t="s">
        <v>17</v>
      </c>
      <c r="C152">
        <v>30780</v>
      </c>
      <c r="D152">
        <v>2817853.5</v>
      </c>
      <c r="E152">
        <v>2169377.2250000001</v>
      </c>
      <c r="F152">
        <v>215836.18461538458</v>
      </c>
      <c r="G152">
        <v>20</v>
      </c>
      <c r="H152">
        <v>1804</v>
      </c>
      <c r="I152">
        <v>1638</v>
      </c>
      <c r="J152" s="28">
        <f>(Merge23[[#This Row],[Товарооборот, руб]]-Merge23[[#This Row],[Товарооборот в себестоимости]])/Merge23[[#This Row],[Товарооборот в себестоимости]]*100</f>
        <v>29.892278185966475</v>
      </c>
      <c r="K152" s="28">
        <f>(Merge23[[#This Row],[Товарооборот, руб]]-Merge23[[#This Row],[Потери, руб]])/Merge23[[#This Row],[Товарооборот, руб]]*100</f>
        <v>92.340404332042652</v>
      </c>
      <c r="L152">
        <f>Merge23[[#This Row],[Товарооборот, руб]]/Merge23[[#This Row],[Количество складов]]</f>
        <v>140892.67499999999</v>
      </c>
    </row>
    <row r="153" spans="1:12" x14ac:dyDescent="0.3">
      <c r="A153" s="16">
        <v>43970</v>
      </c>
      <c r="B153" t="s">
        <v>13</v>
      </c>
      <c r="C153">
        <v>32434.5</v>
      </c>
      <c r="D153">
        <v>2865337.5</v>
      </c>
      <c r="E153">
        <v>2368028.6850000001</v>
      </c>
      <c r="F153">
        <v>225452.89078461539</v>
      </c>
      <c r="G153">
        <v>19</v>
      </c>
      <c r="H153">
        <v>1999</v>
      </c>
      <c r="I153">
        <v>1799</v>
      </c>
      <c r="J153" s="28">
        <f>(Merge23[[#This Row],[Товарооборот, руб]]-Merge23[[#This Row],[Товарооборот в себестоимости]])/Merge23[[#This Row],[Товарооборот в себестоимости]]*100</f>
        <v>21.000962452445965</v>
      </c>
      <c r="K153" s="28">
        <f>(Merge23[[#This Row],[Товарооборот, руб]]-Merge23[[#This Row],[Потери, руб]])/Merge23[[#This Row],[Товарооборот, руб]]*100</f>
        <v>92.131716044458457</v>
      </c>
      <c r="L153">
        <f>Merge23[[#This Row],[Товарооборот, руб]]/Merge23[[#This Row],[Количество складов]]</f>
        <v>150807.23684210525</v>
      </c>
    </row>
    <row r="154" spans="1:12" x14ac:dyDescent="0.3">
      <c r="A154" s="16">
        <v>43968</v>
      </c>
      <c r="B154" t="s">
        <v>13</v>
      </c>
      <c r="C154">
        <v>30486</v>
      </c>
      <c r="D154">
        <v>2694289.5</v>
      </c>
      <c r="E154">
        <v>2183502.7290000003</v>
      </c>
      <c r="F154">
        <v>153558.02257692307</v>
      </c>
      <c r="G154">
        <v>19</v>
      </c>
      <c r="H154">
        <v>1871</v>
      </c>
      <c r="I154">
        <v>1660</v>
      </c>
      <c r="J154" s="28">
        <f>(Merge23[[#This Row],[Товарооборот, руб]]-Merge23[[#This Row],[Товарооборот в себестоимости]])/Merge23[[#This Row],[Товарооборот в себестоимости]]*100</f>
        <v>23.392998974355741</v>
      </c>
      <c r="K154" s="28">
        <f>(Merge23[[#This Row],[Товарооборот, руб]]-Merge23[[#This Row],[Потери, руб]])/Merge23[[#This Row],[Товарооборот, руб]]*100</f>
        <v>94.300611624069248</v>
      </c>
      <c r="L154">
        <f>Merge23[[#This Row],[Товарооборот, руб]]/Merge23[[#This Row],[Количество складов]]</f>
        <v>141804.71052631579</v>
      </c>
    </row>
    <row r="155" spans="1:12" x14ac:dyDescent="0.3">
      <c r="A155" s="16">
        <v>43955</v>
      </c>
      <c r="B155" t="s">
        <v>20</v>
      </c>
      <c r="C155">
        <v>23587.5</v>
      </c>
      <c r="D155">
        <v>2155668</v>
      </c>
      <c r="E155">
        <v>1685753.1839999999</v>
      </c>
      <c r="F155">
        <v>135489.15811538461</v>
      </c>
      <c r="G155">
        <v>19</v>
      </c>
      <c r="H155">
        <v>1479</v>
      </c>
      <c r="I155">
        <v>1346</v>
      </c>
      <c r="J155" s="28">
        <f>(Merge23[[#This Row],[Товарооборот, руб]]-Merge23[[#This Row],[Товарооборот в себестоимости]])/Merge23[[#This Row],[Товарооборот в себестоимости]]*100</f>
        <v>27.875659406139974</v>
      </c>
      <c r="K155" s="28">
        <f>(Merge23[[#This Row],[Товарооборот, руб]]-Merge23[[#This Row],[Потери, руб]])/Merge23[[#This Row],[Товарооборот, руб]]*100</f>
        <v>93.714748369629064</v>
      </c>
      <c r="L155">
        <f>Merge23[[#This Row],[Товарооборот, руб]]/Merge23[[#This Row],[Количество складов]]</f>
        <v>113456.21052631579</v>
      </c>
    </row>
    <row r="156" spans="1:12" x14ac:dyDescent="0.3">
      <c r="A156" s="16">
        <v>43960</v>
      </c>
      <c r="B156" t="s">
        <v>13</v>
      </c>
      <c r="C156">
        <v>32079</v>
      </c>
      <c r="D156">
        <v>2902167</v>
      </c>
      <c r="E156">
        <v>2319890.3459999999</v>
      </c>
      <c r="F156">
        <v>194963.39216923076</v>
      </c>
      <c r="G156">
        <v>19</v>
      </c>
      <c r="H156">
        <v>1851</v>
      </c>
      <c r="I156">
        <v>1635</v>
      </c>
      <c r="J156" s="28">
        <f>(Merge23[[#This Row],[Товарооборот, руб]]-Merge23[[#This Row],[Товарооборот в себестоимости]])/Merge23[[#This Row],[Товарооборот в себестоимости]]*100</f>
        <v>25.099317948538939</v>
      </c>
      <c r="K156" s="28">
        <f>(Merge23[[#This Row],[Товарооборот, руб]]-Merge23[[#This Row],[Потери, руб]])/Merge23[[#This Row],[Товарооборот, руб]]*100</f>
        <v>93.282144267740946</v>
      </c>
      <c r="L156">
        <f>Merge23[[#This Row],[Товарооборот, руб]]/Merge23[[#This Row],[Количество складов]]</f>
        <v>152745.63157894736</v>
      </c>
    </row>
    <row r="157" spans="1:12" x14ac:dyDescent="0.3">
      <c r="A157" s="16">
        <v>43955</v>
      </c>
      <c r="B157" t="s">
        <v>22</v>
      </c>
      <c r="C157">
        <v>223617</v>
      </c>
      <c r="D157">
        <v>22796827.5</v>
      </c>
      <c r="E157">
        <v>16597666.014999999</v>
      </c>
      <c r="F157">
        <v>404297.74615384609</v>
      </c>
      <c r="G157">
        <v>54</v>
      </c>
      <c r="H157">
        <v>13606</v>
      </c>
      <c r="I157">
        <v>12697</v>
      </c>
      <c r="J157" s="28">
        <f>(Merge23[[#This Row],[Товарооборот, руб]]-Merge23[[#This Row],[Товарооборот в себестоимости]])/Merge23[[#This Row],[Товарооборот в себестоимости]]*100</f>
        <v>37.349597704867435</v>
      </c>
      <c r="K157" s="28">
        <f>(Merge23[[#This Row],[Товарооборот, руб]]-Merge23[[#This Row],[Потери, руб]])/Merge23[[#This Row],[Товарооборот, руб]]*100</f>
        <v>98.226517500499384</v>
      </c>
      <c r="L157">
        <f>Merge23[[#This Row],[Товарооборот, руб]]/Merge23[[#This Row],[Количество складов]]</f>
        <v>422163.47222222225</v>
      </c>
    </row>
    <row r="158" spans="1:12" x14ac:dyDescent="0.3">
      <c r="A158" s="16">
        <v>43955</v>
      </c>
      <c r="B158" t="s">
        <v>13</v>
      </c>
      <c r="C158">
        <v>27072</v>
      </c>
      <c r="D158">
        <v>2450968.5</v>
      </c>
      <c r="E158">
        <v>1980824.9889999998</v>
      </c>
      <c r="F158">
        <v>188174.3243923077</v>
      </c>
      <c r="G158">
        <v>19</v>
      </c>
      <c r="H158">
        <v>1582</v>
      </c>
      <c r="I158">
        <v>1403</v>
      </c>
      <c r="J158" s="28">
        <f>(Merge23[[#This Row],[Товарооборот, руб]]-Merge23[[#This Row],[Товарооборот в себестоимости]])/Merge23[[#This Row],[Товарооборот в себестоимости]]*100</f>
        <v>23.734732427691533</v>
      </c>
      <c r="K158" s="28">
        <f>(Merge23[[#This Row],[Товарооборот, руб]]-Merge23[[#This Row],[Потери, руб]])/Merge23[[#This Row],[Товарооборот, руб]]*100</f>
        <v>92.322450313322761</v>
      </c>
      <c r="L158">
        <f>Merge23[[#This Row],[Товарооборот, руб]]/Merge23[[#This Row],[Количество складов]]</f>
        <v>128998.34210526316</v>
      </c>
    </row>
    <row r="159" spans="1:12" x14ac:dyDescent="0.3">
      <c r="A159" s="16">
        <v>43955</v>
      </c>
      <c r="B159" t="s">
        <v>21</v>
      </c>
      <c r="C159">
        <v>237544.5</v>
      </c>
      <c r="D159">
        <v>24292218</v>
      </c>
      <c r="E159">
        <v>17650186.028999999</v>
      </c>
      <c r="F159">
        <v>347608.63846153842</v>
      </c>
      <c r="G159">
        <v>59</v>
      </c>
      <c r="H159">
        <v>14423</v>
      </c>
      <c r="I159">
        <v>13432</v>
      </c>
      <c r="J159" s="28">
        <f>(Merge23[[#This Row],[Товарооборот, руб]]-Merge23[[#This Row],[Товарооборот в себестоимости]])/Merge23[[#This Row],[Товарооборот в себестоимости]]*100</f>
        <v>37.631512552257881</v>
      </c>
      <c r="K159" s="28">
        <f>(Merge23[[#This Row],[Товарооборот, руб]]-Merge23[[#This Row],[Потери, руб]])/Merge23[[#This Row],[Товарооборот, руб]]*100</f>
        <v>98.56905351968463</v>
      </c>
      <c r="L159">
        <f>Merge23[[#This Row],[Товарооборот, руб]]/Merge23[[#This Row],[Количество складов]]</f>
        <v>411732.50847457629</v>
      </c>
    </row>
    <row r="160" spans="1:12" x14ac:dyDescent="0.3">
      <c r="A160" s="16">
        <v>43955</v>
      </c>
      <c r="B160" t="s">
        <v>23</v>
      </c>
      <c r="C160">
        <v>11062.5</v>
      </c>
      <c r="D160">
        <v>906343.5</v>
      </c>
      <c r="E160">
        <v>762082.74899999995</v>
      </c>
      <c r="F160">
        <v>125305.56399230768</v>
      </c>
      <c r="G160">
        <v>15</v>
      </c>
      <c r="H160">
        <v>622</v>
      </c>
      <c r="I160">
        <v>538</v>
      </c>
      <c r="J160" s="28">
        <f>(Merge23[[#This Row],[Товарооборот, руб]]-Merge23[[#This Row],[Товарооборот в себестоимости]])/Merge23[[#This Row],[Товарооборот в себестоимости]]*100</f>
        <v>18.929801414518053</v>
      </c>
      <c r="K160" s="28">
        <f>(Merge23[[#This Row],[Товарооборот, руб]]-Merge23[[#This Row],[Потери, руб]])/Merge23[[#This Row],[Товарооборот, руб]]*100</f>
        <v>86.174605544993966</v>
      </c>
      <c r="L160">
        <f>Merge23[[#This Row],[Товарооборот, руб]]/Merge23[[#This Row],[Количество складов]]</f>
        <v>60422.9</v>
      </c>
    </row>
    <row r="161" spans="1:12" x14ac:dyDescent="0.3">
      <c r="A161" s="16">
        <v>43977</v>
      </c>
      <c r="B161" t="s">
        <v>13</v>
      </c>
      <c r="C161">
        <v>31407</v>
      </c>
      <c r="D161">
        <v>2907411</v>
      </c>
      <c r="E161">
        <v>2288433.4950000001</v>
      </c>
      <c r="F161">
        <v>193538.8704076923</v>
      </c>
      <c r="G161">
        <v>20</v>
      </c>
      <c r="H161">
        <v>2036</v>
      </c>
      <c r="I161">
        <v>1790</v>
      </c>
      <c r="J161" s="28">
        <f>(Merge23[[#This Row],[Товарооборот, руб]]-Merge23[[#This Row],[Товарооборот в себестоимости]])/Merge23[[#This Row],[Товарооборот в себестоимости]]*100</f>
        <v>27.048087976006478</v>
      </c>
      <c r="K161" s="28">
        <f>(Merge23[[#This Row],[Товарооборот, руб]]-Merge23[[#This Row],[Потери, руб]])/Merge23[[#This Row],[Товарооборот, руб]]*100</f>
        <v>93.34325726883155</v>
      </c>
      <c r="L161">
        <f>Merge23[[#This Row],[Товарооборот, руб]]/Merge23[[#This Row],[Количество складов]]</f>
        <v>145370.54999999999</v>
      </c>
    </row>
    <row r="162" spans="1:12" x14ac:dyDescent="0.3">
      <c r="A162" s="16">
        <v>43955</v>
      </c>
      <c r="B162" t="s">
        <v>18</v>
      </c>
      <c r="C162">
        <v>12301.5</v>
      </c>
      <c r="D162">
        <v>1085211</v>
      </c>
      <c r="E162">
        <v>874153.34499999997</v>
      </c>
      <c r="F162">
        <v>243709.48269230771</v>
      </c>
      <c r="G162">
        <v>15</v>
      </c>
      <c r="H162">
        <v>750</v>
      </c>
      <c r="I162">
        <v>647</v>
      </c>
      <c r="J162" s="28">
        <f>(Merge23[[#This Row],[Товарооборот, руб]]-Merge23[[#This Row],[Товарооборот в себестоимости]])/Merge23[[#This Row],[Товарооборот в себестоимости]]*100</f>
        <v>24.144236958791257</v>
      </c>
      <c r="K162" s="28">
        <f>(Merge23[[#This Row],[Товарооборот, руб]]-Merge23[[#This Row],[Потери, руб]])/Merge23[[#This Row],[Товарооборот, руб]]*100</f>
        <v>77.542663805259281</v>
      </c>
      <c r="L162">
        <f>Merge23[[#This Row],[Товарооборот, руб]]/Merge23[[#This Row],[Количество складов]]</f>
        <v>72347.399999999994</v>
      </c>
    </row>
    <row r="163" spans="1:12" x14ac:dyDescent="0.3">
      <c r="A163" s="16">
        <v>43955</v>
      </c>
      <c r="B163" t="s">
        <v>19</v>
      </c>
      <c r="C163">
        <v>7087.5</v>
      </c>
      <c r="D163">
        <v>610855.5</v>
      </c>
      <c r="E163">
        <v>541946.12800000003</v>
      </c>
      <c r="F163">
        <v>150795.58461538461</v>
      </c>
      <c r="G163">
        <v>15</v>
      </c>
      <c r="H163">
        <v>390</v>
      </c>
      <c r="I163">
        <v>315</v>
      </c>
      <c r="J163" s="28">
        <f>(Merge23[[#This Row],[Товарооборот, руб]]-Merge23[[#This Row],[Товарооборот в себестоимости]])/Merge23[[#This Row],[Товарооборот в себестоимости]]*100</f>
        <v>12.715170095282971</v>
      </c>
      <c r="K163" s="28">
        <f>(Merge23[[#This Row],[Товарооборот, руб]]-Merge23[[#This Row],[Потери, руб]])/Merge23[[#This Row],[Товарооборот, руб]]*100</f>
        <v>75.314033414549826</v>
      </c>
      <c r="L163">
        <f>Merge23[[#This Row],[Товарооборот, руб]]/Merge23[[#This Row],[Количество складов]]</f>
        <v>40723.699999999997</v>
      </c>
    </row>
    <row r="164" spans="1:12" x14ac:dyDescent="0.3">
      <c r="A164" s="16">
        <v>43963</v>
      </c>
      <c r="B164" t="s">
        <v>13</v>
      </c>
      <c r="C164">
        <v>26032.5</v>
      </c>
      <c r="D164">
        <v>2370432</v>
      </c>
      <c r="E164">
        <v>1847737.8370000001</v>
      </c>
      <c r="F164">
        <v>141864.00329999998</v>
      </c>
      <c r="G164">
        <v>19</v>
      </c>
      <c r="H164">
        <v>1649</v>
      </c>
      <c r="I164">
        <v>1460</v>
      </c>
      <c r="J164" s="28">
        <f>(Merge23[[#This Row],[Товарооборот, руб]]-Merge23[[#This Row],[Товарооборот в себестоимости]])/Merge23[[#This Row],[Товарооборот в себестоимости]]*100</f>
        <v>28.288329249600135</v>
      </c>
      <c r="K164" s="28">
        <f>(Merge23[[#This Row],[Товарооборот, руб]]-Merge23[[#This Row],[Потери, руб]])/Merge23[[#This Row],[Товарооборот, руб]]*100</f>
        <v>94.015267963814182</v>
      </c>
      <c r="L164">
        <f>Merge23[[#This Row],[Товарооборот, руб]]/Merge23[[#This Row],[Количество складов]]</f>
        <v>124759.57894736843</v>
      </c>
    </row>
    <row r="165" spans="1:12" x14ac:dyDescent="0.3">
      <c r="A165" s="16">
        <v>43955</v>
      </c>
      <c r="B165" t="s">
        <v>15</v>
      </c>
      <c r="C165">
        <v>360255</v>
      </c>
      <c r="D165">
        <v>38406954</v>
      </c>
      <c r="E165">
        <v>27588003.988000002</v>
      </c>
      <c r="F165">
        <v>1078421.345076923</v>
      </c>
      <c r="G165">
        <v>125</v>
      </c>
      <c r="H165">
        <v>20495</v>
      </c>
      <c r="I165">
        <v>18964</v>
      </c>
      <c r="J165" s="28">
        <f>(Merge23[[#This Row],[Товарооборот, руб]]-Merge23[[#This Row],[Товарооборот в себестоимости]])/Merge23[[#This Row],[Товарооборот в себестоимости]]*100</f>
        <v>39.216139075178958</v>
      </c>
      <c r="K165" s="28">
        <f>(Merge23[[#This Row],[Товарооборот, руб]]-Merge23[[#This Row],[Потери, руб]])/Merge23[[#This Row],[Товарооборот, руб]]*100</f>
        <v>97.192119570125442</v>
      </c>
      <c r="L165">
        <f>Merge23[[#This Row],[Товарооборот, руб]]/Merge23[[#This Row],[Количество складов]]</f>
        <v>307255.63199999998</v>
      </c>
    </row>
    <row r="166" spans="1:12" x14ac:dyDescent="0.3">
      <c r="A166" s="16">
        <v>43972</v>
      </c>
      <c r="B166" t="s">
        <v>13</v>
      </c>
      <c r="C166">
        <v>31707</v>
      </c>
      <c r="D166">
        <v>2853181.5</v>
      </c>
      <c r="E166">
        <v>2349459.5</v>
      </c>
      <c r="F166">
        <v>187617.05315384615</v>
      </c>
      <c r="G166">
        <v>19</v>
      </c>
      <c r="H166">
        <v>1949</v>
      </c>
      <c r="I166">
        <v>1724</v>
      </c>
      <c r="J166" s="28">
        <f>(Merge23[[#This Row],[Товарооборот, руб]]-Merge23[[#This Row],[Товарооборот в себестоимости]])/Merge23[[#This Row],[Товарооборот в себестоимости]]*100</f>
        <v>21.439909902681872</v>
      </c>
      <c r="K166" s="28">
        <f>(Merge23[[#This Row],[Товарооборот, руб]]-Merge23[[#This Row],[Потери, руб]])/Merge23[[#This Row],[Товарооборот, руб]]*100</f>
        <v>93.424286076653516</v>
      </c>
      <c r="L166">
        <f>Merge23[[#This Row],[Товарооборот, руб]]/Merge23[[#This Row],[Количество складов]]</f>
        <v>150167.44736842104</v>
      </c>
    </row>
    <row r="167" spans="1:12" x14ac:dyDescent="0.3">
      <c r="A167" s="16">
        <v>43955</v>
      </c>
      <c r="B167" t="s">
        <v>14</v>
      </c>
      <c r="C167">
        <v>283942.5</v>
      </c>
      <c r="D167">
        <v>29357940</v>
      </c>
      <c r="E167">
        <v>21174604.830000002</v>
      </c>
      <c r="F167">
        <v>988153.40803076921</v>
      </c>
      <c r="G167">
        <v>129</v>
      </c>
      <c r="H167">
        <v>16525</v>
      </c>
      <c r="I167">
        <v>15310</v>
      </c>
      <c r="J167" s="28">
        <f>(Merge23[[#This Row],[Товарооборот, руб]]-Merge23[[#This Row],[Товарооборот в себестоимости]])/Merge23[[#This Row],[Товарооборот в себестоимости]]*100</f>
        <v>38.646932189288925</v>
      </c>
      <c r="K167" s="28">
        <f>(Merge23[[#This Row],[Товарооборот, руб]]-Merge23[[#This Row],[Потери, руб]])/Merge23[[#This Row],[Товарооборот, руб]]*100</f>
        <v>96.634118715309143</v>
      </c>
      <c r="L167">
        <f>Merge23[[#This Row],[Товарооборот, руб]]/Merge23[[#This Row],[Количество складов]]</f>
        <v>227580.93023255814</v>
      </c>
    </row>
    <row r="168" spans="1:12" x14ac:dyDescent="0.3">
      <c r="A168" s="16">
        <v>43971</v>
      </c>
      <c r="B168" t="s">
        <v>13</v>
      </c>
      <c r="C168">
        <v>29955</v>
      </c>
      <c r="D168">
        <v>2692230</v>
      </c>
      <c r="E168">
        <v>2195766.1209999998</v>
      </c>
      <c r="F168">
        <v>202002.14775384613</v>
      </c>
      <c r="G168">
        <v>19</v>
      </c>
      <c r="H168">
        <v>1889</v>
      </c>
      <c r="I168">
        <v>1690</v>
      </c>
      <c r="J168" s="28">
        <f>(Merge23[[#This Row],[Товарооборот, руб]]-Merge23[[#This Row],[Товарооборот в себестоимости]])/Merge23[[#This Row],[Товарооборот в себестоимости]]*100</f>
        <v>22.610052785307559</v>
      </c>
      <c r="K168" s="28">
        <f>(Merge23[[#This Row],[Товарооборот, руб]]-Merge23[[#This Row],[Потери, руб]])/Merge23[[#This Row],[Товарооборот, руб]]*100</f>
        <v>92.496846563857986</v>
      </c>
      <c r="L168">
        <f>Merge23[[#This Row],[Товарооборот, руб]]/Merge23[[#This Row],[Количество складов]]</f>
        <v>141696.31578947368</v>
      </c>
    </row>
    <row r="169" spans="1:12" x14ac:dyDescent="0.3">
      <c r="A169" s="16">
        <v>43956</v>
      </c>
      <c r="B169" t="s">
        <v>13</v>
      </c>
      <c r="C169">
        <v>22848</v>
      </c>
      <c r="D169">
        <v>2079900</v>
      </c>
      <c r="E169">
        <v>1657688.8529999999</v>
      </c>
      <c r="F169">
        <v>178454.88537692308</v>
      </c>
      <c r="G169">
        <v>19</v>
      </c>
      <c r="H169">
        <v>1417</v>
      </c>
      <c r="I169">
        <v>1245</v>
      </c>
      <c r="J169" s="28">
        <f>(Merge23[[#This Row],[Товарооборот, руб]]-Merge23[[#This Row],[Товарооборот в себестоимости]])/Merge23[[#This Row],[Товарооборот в себестоимости]]*100</f>
        <v>25.469867052306235</v>
      </c>
      <c r="K169" s="28">
        <f>(Merge23[[#This Row],[Товарооборот, руб]]-Merge23[[#This Row],[Потери, руб]])/Merge23[[#This Row],[Товарооборот, руб]]*100</f>
        <v>91.420025704268326</v>
      </c>
      <c r="L169">
        <f>Merge23[[#This Row],[Товарооборот, руб]]/Merge23[[#This Row],[Количество складов]]</f>
        <v>109468.42105263157</v>
      </c>
    </row>
    <row r="170" spans="1:12" x14ac:dyDescent="0.3">
      <c r="A170" s="16">
        <v>43956</v>
      </c>
      <c r="B170" t="s">
        <v>16</v>
      </c>
      <c r="C170">
        <v>66396</v>
      </c>
      <c r="D170">
        <v>5770539</v>
      </c>
      <c r="E170">
        <v>4433831.2509999992</v>
      </c>
      <c r="F170">
        <v>232587.42287692308</v>
      </c>
      <c r="G170">
        <v>36</v>
      </c>
      <c r="H170">
        <v>4575</v>
      </c>
      <c r="I170">
        <v>4206</v>
      </c>
      <c r="J170" s="28">
        <f>(Merge23[[#This Row],[Товарооборот, руб]]-Merge23[[#This Row],[Товарооборот в себестоимости]])/Merge23[[#This Row],[Товарооборот в себестоимости]]*100</f>
        <v>30.147916628503214</v>
      </c>
      <c r="K170" s="28">
        <f>(Merge23[[#This Row],[Товарооборот, руб]]-Merge23[[#This Row],[Потери, руб]])/Merge23[[#This Row],[Товарооборот, руб]]*100</f>
        <v>95.969398649295613</v>
      </c>
      <c r="L170">
        <f>Merge23[[#This Row],[Товарооборот, руб]]/Merge23[[#This Row],[Количество складов]]</f>
        <v>160292.75</v>
      </c>
    </row>
    <row r="171" spans="1:12" x14ac:dyDescent="0.3">
      <c r="A171" s="16">
        <v>43964</v>
      </c>
      <c r="B171" t="s">
        <v>13</v>
      </c>
      <c r="C171">
        <v>26464.5</v>
      </c>
      <c r="D171">
        <v>2373337.5</v>
      </c>
      <c r="E171">
        <v>1886244.7409999999</v>
      </c>
      <c r="F171">
        <v>207105.15935384613</v>
      </c>
      <c r="G171">
        <v>19</v>
      </c>
      <c r="H171">
        <v>1625</v>
      </c>
      <c r="I171">
        <v>1444</v>
      </c>
      <c r="J171" s="28">
        <f>(Merge23[[#This Row],[Товарооборот, руб]]-Merge23[[#This Row],[Товарооборот в себестоимости]])/Merge23[[#This Row],[Товарооборот в себестоимости]]*100</f>
        <v>25.823412434897815</v>
      </c>
      <c r="K171" s="28">
        <f>(Merge23[[#This Row],[Товарооборот, руб]]-Merge23[[#This Row],[Потери, руб]])/Merge23[[#This Row],[Товарооборот, руб]]*100</f>
        <v>91.273674336083843</v>
      </c>
      <c r="L171">
        <f>Merge23[[#This Row],[Товарооборот, руб]]/Merge23[[#This Row],[Количество складов]]</f>
        <v>124912.5</v>
      </c>
    </row>
    <row r="172" spans="1:12" x14ac:dyDescent="0.3">
      <c r="A172" s="16">
        <v>43956</v>
      </c>
      <c r="B172" t="s">
        <v>17</v>
      </c>
      <c r="C172">
        <v>29482.5</v>
      </c>
      <c r="D172">
        <v>2648688</v>
      </c>
      <c r="E172">
        <v>2021918.12</v>
      </c>
      <c r="F172">
        <v>219587.1531846154</v>
      </c>
      <c r="G172">
        <v>20</v>
      </c>
      <c r="H172">
        <v>1757</v>
      </c>
      <c r="I172">
        <v>1596</v>
      </c>
      <c r="J172" s="28">
        <f>(Merge23[[#This Row],[Товарооборот, руб]]-Merge23[[#This Row],[Товарооборот в себестоимости]])/Merge23[[#This Row],[Товарооборот в себестоимости]]*100</f>
        <v>30.998776547885125</v>
      </c>
      <c r="K172" s="28">
        <f>(Merge23[[#This Row],[Товарооборот, руб]]-Merge23[[#This Row],[Потери, руб]])/Merge23[[#This Row],[Товарооборот, руб]]*100</f>
        <v>91.709587796500927</v>
      </c>
      <c r="L172">
        <f>Merge23[[#This Row],[Товарооборот, руб]]/Merge23[[#This Row],[Количество складов]]</f>
        <v>132434.4</v>
      </c>
    </row>
    <row r="173" spans="1:12" x14ac:dyDescent="0.3">
      <c r="A173" s="16">
        <v>43957</v>
      </c>
      <c r="B173" t="s">
        <v>13</v>
      </c>
      <c r="C173">
        <v>24678</v>
      </c>
      <c r="D173">
        <v>2232519</v>
      </c>
      <c r="E173">
        <v>1781999.058</v>
      </c>
      <c r="F173">
        <v>359577.90600769228</v>
      </c>
      <c r="G173">
        <v>19</v>
      </c>
      <c r="H173">
        <v>1499</v>
      </c>
      <c r="I173">
        <v>1323</v>
      </c>
      <c r="J173" s="28">
        <f>(Merge23[[#This Row],[Товарооборот, руб]]-Merge23[[#This Row],[Товарооборот в себестоимости]])/Merge23[[#This Row],[Товарооборот в себестоимости]]*100</f>
        <v>25.281716058011522</v>
      </c>
      <c r="K173" s="28">
        <f>(Merge23[[#This Row],[Товарооборот, руб]]-Merge23[[#This Row],[Потери, руб]])/Merge23[[#This Row],[Товарооборот, руб]]*100</f>
        <v>83.893623928499949</v>
      </c>
      <c r="L173">
        <f>Merge23[[#This Row],[Товарооборот, руб]]/Merge23[[#This Row],[Количество складов]]</f>
        <v>117501</v>
      </c>
    </row>
    <row r="174" spans="1:12" x14ac:dyDescent="0.3">
      <c r="A174" s="16">
        <v>43956</v>
      </c>
      <c r="B174" t="s">
        <v>20</v>
      </c>
      <c r="C174">
        <v>26367</v>
      </c>
      <c r="D174">
        <v>2380333.5</v>
      </c>
      <c r="E174">
        <v>1873451.2719999999</v>
      </c>
      <c r="F174">
        <v>149632.49369999999</v>
      </c>
      <c r="G174">
        <v>19</v>
      </c>
      <c r="H174">
        <v>1622</v>
      </c>
      <c r="I174">
        <v>1482</v>
      </c>
      <c r="J174" s="28">
        <f>(Merge23[[#This Row],[Товарооборот, руб]]-Merge23[[#This Row],[Товарооборот в себестоимости]])/Merge23[[#This Row],[Товарооборот в себестоимости]]*100</f>
        <v>27.056066820402474</v>
      </c>
      <c r="K174" s="28">
        <f>(Merge23[[#This Row],[Товарооборот, руб]]-Merge23[[#This Row],[Потери, руб]])/Merge23[[#This Row],[Товарооборот, руб]]*100</f>
        <v>93.713801292970075</v>
      </c>
      <c r="L174">
        <f>Merge23[[#This Row],[Товарооборот, руб]]/Merge23[[#This Row],[Количество складов]]</f>
        <v>125280.71052631579</v>
      </c>
    </row>
    <row r="175" spans="1:12" x14ac:dyDescent="0.3">
      <c r="A175" s="16">
        <v>43974</v>
      </c>
      <c r="B175" t="s">
        <v>13</v>
      </c>
      <c r="C175">
        <v>38176.5</v>
      </c>
      <c r="D175">
        <v>3385372.5</v>
      </c>
      <c r="E175">
        <v>2831498.2739999997</v>
      </c>
      <c r="F175">
        <v>146460.30097692306</v>
      </c>
      <c r="G175">
        <v>20</v>
      </c>
      <c r="H175">
        <v>2266</v>
      </c>
      <c r="I175">
        <v>1993</v>
      </c>
      <c r="J175" s="28">
        <f>(Merge23[[#This Row],[Товарооборот, руб]]-Merge23[[#This Row],[Товарооборот в себестоимости]])/Merge23[[#This Row],[Товарооборот в себестоимости]]*100</f>
        <v>19.561171238771529</v>
      </c>
      <c r="K175" s="28">
        <f>(Merge23[[#This Row],[Товарооборот, руб]]-Merge23[[#This Row],[Потери, руб]])/Merge23[[#This Row],[Товарооборот, руб]]*100</f>
        <v>95.673731591518418</v>
      </c>
      <c r="L175">
        <f>Merge23[[#This Row],[Товарооборот, руб]]/Merge23[[#This Row],[Количество складов]]</f>
        <v>169268.625</v>
      </c>
    </row>
    <row r="176" spans="1:12" x14ac:dyDescent="0.3">
      <c r="A176" s="16">
        <v>43956</v>
      </c>
      <c r="B176" t="s">
        <v>22</v>
      </c>
      <c r="C176">
        <v>203832</v>
      </c>
      <c r="D176">
        <v>20880142.5</v>
      </c>
      <c r="E176">
        <v>15015521.489999998</v>
      </c>
      <c r="F176">
        <v>398269.43076923076</v>
      </c>
      <c r="G176">
        <v>54</v>
      </c>
      <c r="H176">
        <v>12775</v>
      </c>
      <c r="I176">
        <v>11887</v>
      </c>
      <c r="J176" s="28">
        <f>(Merge23[[#This Row],[Товарооборот, руб]]-Merge23[[#This Row],[Товарооборот в себестоимости]])/Merge23[[#This Row],[Товарооборот в себестоимости]]*100</f>
        <v>39.057058483820946</v>
      </c>
      <c r="K176" s="28">
        <f>(Merge23[[#This Row],[Товарооборот, руб]]-Merge23[[#This Row],[Потери, руб]])/Merge23[[#This Row],[Товарооборот, руб]]*100</f>
        <v>98.092592372062455</v>
      </c>
      <c r="L176">
        <f>Merge23[[#This Row],[Товарооборот, руб]]/Merge23[[#This Row],[Количество складов]]</f>
        <v>386669.30555555556</v>
      </c>
    </row>
    <row r="177" spans="1:12" x14ac:dyDescent="0.3">
      <c r="A177" s="16">
        <v>43976</v>
      </c>
      <c r="B177" t="s">
        <v>13</v>
      </c>
      <c r="C177">
        <v>30603</v>
      </c>
      <c r="D177">
        <v>2865727.5</v>
      </c>
      <c r="E177">
        <v>2288224.429</v>
      </c>
      <c r="F177">
        <v>167381.28187692308</v>
      </c>
      <c r="G177">
        <v>20</v>
      </c>
      <c r="H177">
        <v>2011</v>
      </c>
      <c r="I177">
        <v>1791</v>
      </c>
      <c r="J177" s="28">
        <f>(Merge23[[#This Row],[Товарооборот, руб]]-Merge23[[#This Row],[Товарооборот в себестоимости]])/Merge23[[#This Row],[Товарооборот в себестоимости]]*100</f>
        <v>25.238043247898567</v>
      </c>
      <c r="K177" s="28">
        <f>(Merge23[[#This Row],[Товарооборот, руб]]-Merge23[[#This Row],[Потери, руб]])/Merge23[[#This Row],[Товарооборот, руб]]*100</f>
        <v>94.159204534383562</v>
      </c>
      <c r="L177">
        <f>Merge23[[#This Row],[Товарооборот, руб]]/Merge23[[#This Row],[Количество складов]]</f>
        <v>143286.375</v>
      </c>
    </row>
    <row r="178" spans="1:12" x14ac:dyDescent="0.3">
      <c r="A178" s="16">
        <v>43956</v>
      </c>
      <c r="B178" t="s">
        <v>21</v>
      </c>
      <c r="C178">
        <v>213582</v>
      </c>
      <c r="D178">
        <v>21919435.5</v>
      </c>
      <c r="E178">
        <v>15790923.194999998</v>
      </c>
      <c r="F178">
        <v>365011.08061538462</v>
      </c>
      <c r="G178">
        <v>59</v>
      </c>
      <c r="H178">
        <v>13469</v>
      </c>
      <c r="I178">
        <v>12486</v>
      </c>
      <c r="J178" s="28">
        <f>(Merge23[[#This Row],[Товарооборот, руб]]-Merge23[[#This Row],[Товарооборот в себестоимости]])/Merge23[[#This Row],[Товарооборот в себестоимости]]*100</f>
        <v>38.810348383814059</v>
      </c>
      <c r="K178" s="28">
        <f>(Merge23[[#This Row],[Товарооборот, руб]]-Merge23[[#This Row],[Потери, руб]])/Merge23[[#This Row],[Товарооборот, руб]]*100</f>
        <v>98.334760579872665</v>
      </c>
      <c r="L178">
        <f>Merge23[[#This Row],[Товарооборот, руб]]/Merge23[[#This Row],[Количество складов]]</f>
        <v>371515.85593220341</v>
      </c>
    </row>
    <row r="179" spans="1:12" x14ac:dyDescent="0.3">
      <c r="A179" s="16">
        <v>43961</v>
      </c>
      <c r="B179" t="s">
        <v>13</v>
      </c>
      <c r="C179">
        <v>31399.5</v>
      </c>
      <c r="D179">
        <v>2862298.5</v>
      </c>
      <c r="E179">
        <v>2267667.5189999999</v>
      </c>
      <c r="F179">
        <v>169650.86923076923</v>
      </c>
      <c r="G179">
        <v>19</v>
      </c>
      <c r="H179">
        <v>1848</v>
      </c>
      <c r="I179">
        <v>1649</v>
      </c>
      <c r="J179" s="28">
        <f>(Merge23[[#This Row],[Товарооборот, руб]]-Merge23[[#This Row],[Товарооборот в себестоимости]])/Merge23[[#This Row],[Товарооборот в себестоимости]]*100</f>
        <v>26.222141297954543</v>
      </c>
      <c r="K179" s="28">
        <f>(Merge23[[#This Row],[Товарооборот, руб]]-Merge23[[#This Row],[Потери, руб]])/Merge23[[#This Row],[Товарооборот, руб]]*100</f>
        <v>94.072914853892115</v>
      </c>
      <c r="L179">
        <f>Merge23[[#This Row],[Товарооборот, руб]]/Merge23[[#This Row],[Количество складов]]</f>
        <v>150647.28947368421</v>
      </c>
    </row>
    <row r="180" spans="1:12" x14ac:dyDescent="0.3">
      <c r="A180" s="16">
        <v>43956</v>
      </c>
      <c r="B180" t="s">
        <v>23</v>
      </c>
      <c r="C180">
        <v>13941</v>
      </c>
      <c r="D180">
        <v>1145575.5</v>
      </c>
      <c r="E180">
        <v>974448.12600000005</v>
      </c>
      <c r="F180">
        <v>152152.96544615386</v>
      </c>
      <c r="G180">
        <v>15</v>
      </c>
      <c r="H180">
        <v>750</v>
      </c>
      <c r="I180">
        <v>658</v>
      </c>
      <c r="J180" s="28">
        <f>(Merge23[[#This Row],[Товарооборот, руб]]-Merge23[[#This Row],[Товарооборот в себестоимости]])/Merge23[[#This Row],[Товарооборот в себестоимости]]*100</f>
        <v>17.561465760364133</v>
      </c>
      <c r="K180" s="28">
        <f>(Merge23[[#This Row],[Товарооборот, руб]]-Merge23[[#This Row],[Потери, руб]])/Merge23[[#This Row],[Товарооборот, руб]]*100</f>
        <v>86.718207097991012</v>
      </c>
      <c r="L180">
        <f>Merge23[[#This Row],[Товарооборот, руб]]/Merge23[[#This Row],[Количество складов]]</f>
        <v>76371.7</v>
      </c>
    </row>
    <row r="181" spans="1:12" x14ac:dyDescent="0.3">
      <c r="A181" s="16">
        <v>43959</v>
      </c>
      <c r="B181" t="s">
        <v>13</v>
      </c>
      <c r="C181">
        <v>25294.5</v>
      </c>
      <c r="D181">
        <v>2271454.5</v>
      </c>
      <c r="E181">
        <v>1811009.8979999998</v>
      </c>
      <c r="F181">
        <v>151659.17713846153</v>
      </c>
      <c r="G181">
        <v>19</v>
      </c>
      <c r="H181">
        <v>1522</v>
      </c>
      <c r="I181">
        <v>1340</v>
      </c>
      <c r="J181" s="28">
        <f>(Merge23[[#This Row],[Товарооборот, руб]]-Merge23[[#This Row],[Товарооборот в себестоимости]])/Merge23[[#This Row],[Товарооборот в себестоимости]]*100</f>
        <v>25.424742432854458</v>
      </c>
      <c r="K181" s="28">
        <f>(Merge23[[#This Row],[Товарооборот, руб]]-Merge23[[#This Row],[Потери, руб]])/Merge23[[#This Row],[Товарооборот, руб]]*100</f>
        <v>93.323257096346779</v>
      </c>
      <c r="L181">
        <f>Merge23[[#This Row],[Товарооборот, руб]]/Merge23[[#This Row],[Количество складов]]</f>
        <v>119550.23684210527</v>
      </c>
    </row>
    <row r="182" spans="1:12" x14ac:dyDescent="0.3">
      <c r="A182" s="16">
        <v>43956</v>
      </c>
      <c r="B182" t="s">
        <v>18</v>
      </c>
      <c r="C182">
        <v>15987</v>
      </c>
      <c r="D182">
        <v>1384179</v>
      </c>
      <c r="E182">
        <v>1116620.7919999999</v>
      </c>
      <c r="F182">
        <v>220298.15353846154</v>
      </c>
      <c r="G182">
        <v>15</v>
      </c>
      <c r="H182">
        <v>922</v>
      </c>
      <c r="I182">
        <v>823</v>
      </c>
      <c r="J182" s="28">
        <f>(Merge23[[#This Row],[Товарооборот, руб]]-Merge23[[#This Row],[Товарооборот в себестоимости]])/Merge23[[#This Row],[Товарооборот в себестоимости]]*100</f>
        <v>23.961420915400627</v>
      </c>
      <c r="K182" s="28">
        <f>(Merge23[[#This Row],[Товарооборот, руб]]-Merge23[[#This Row],[Потери, руб]])/Merge23[[#This Row],[Товарооборот, руб]]*100</f>
        <v>84.084561784389038</v>
      </c>
      <c r="L182">
        <f>Merge23[[#This Row],[Товарооборот, руб]]/Merge23[[#This Row],[Количество складов]]</f>
        <v>92278.6</v>
      </c>
    </row>
    <row r="183" spans="1:12" x14ac:dyDescent="0.3">
      <c r="A183" s="16">
        <v>43958</v>
      </c>
      <c r="B183" t="s">
        <v>13</v>
      </c>
      <c r="C183">
        <v>25468.5</v>
      </c>
      <c r="D183">
        <v>2350672.5</v>
      </c>
      <c r="E183">
        <v>1875294.65</v>
      </c>
      <c r="F183">
        <v>221739.45623076922</v>
      </c>
      <c r="G183">
        <v>19</v>
      </c>
      <c r="H183">
        <v>1530</v>
      </c>
      <c r="I183">
        <v>1338</v>
      </c>
      <c r="J183" s="28">
        <f>(Merge23[[#This Row],[Товарооборот, руб]]-Merge23[[#This Row],[Товарооборот в себестоимости]])/Merge23[[#This Row],[Товарооборот в себестоимости]]*100</f>
        <v>25.349501743632668</v>
      </c>
      <c r="K183" s="28">
        <f>(Merge23[[#This Row],[Товарооборот, руб]]-Merge23[[#This Row],[Потери, руб]])/Merge23[[#This Row],[Товарооборот, руб]]*100</f>
        <v>90.566977908204166</v>
      </c>
      <c r="L183">
        <f>Merge23[[#This Row],[Товарооборот, руб]]/Merge23[[#This Row],[Количество складов]]</f>
        <v>123719.60526315789</v>
      </c>
    </row>
    <row r="184" spans="1:12" x14ac:dyDescent="0.3">
      <c r="A184" s="16">
        <v>43956</v>
      </c>
      <c r="B184" t="s">
        <v>19</v>
      </c>
      <c r="C184">
        <v>8223</v>
      </c>
      <c r="D184">
        <v>694593</v>
      </c>
      <c r="E184">
        <v>622755.04999999993</v>
      </c>
      <c r="F184">
        <v>172368.62218461538</v>
      </c>
      <c r="G184">
        <v>15</v>
      </c>
      <c r="H184">
        <v>455</v>
      </c>
      <c r="I184">
        <v>381</v>
      </c>
      <c r="J184" s="28">
        <f>(Merge23[[#This Row],[Товарооборот, руб]]-Merge23[[#This Row],[Товарооборот в себестоимости]])/Merge23[[#This Row],[Товарооборот в себестоимости]]*100</f>
        <v>11.535506616927487</v>
      </c>
      <c r="K184" s="28">
        <f>(Merge23[[#This Row],[Товарооборот, руб]]-Merge23[[#This Row],[Потери, руб]])/Merge23[[#This Row],[Товарооборот, руб]]*100</f>
        <v>75.184226995576495</v>
      </c>
      <c r="L184">
        <f>Merge23[[#This Row],[Товарооборот, руб]]/Merge23[[#This Row],[Количество складов]]</f>
        <v>46306.2</v>
      </c>
    </row>
    <row r="185" spans="1:12" x14ac:dyDescent="0.3">
      <c r="A185" s="16">
        <v>43975</v>
      </c>
      <c r="B185" t="s">
        <v>13</v>
      </c>
      <c r="C185">
        <v>31854</v>
      </c>
      <c r="D185">
        <v>2915533.5</v>
      </c>
      <c r="E185">
        <v>2431800.3939999999</v>
      </c>
      <c r="F185">
        <v>155421.87692307692</v>
      </c>
      <c r="G185">
        <v>20</v>
      </c>
      <c r="H185">
        <v>2015</v>
      </c>
      <c r="I185">
        <v>1803</v>
      </c>
      <c r="J185" s="28">
        <f>(Merge23[[#This Row],[Товарооборот, руб]]-Merge23[[#This Row],[Товарооборот в себестоимости]])/Merge23[[#This Row],[Товарооборот в себестоимости]]*100</f>
        <v>19.891974160112756</v>
      </c>
      <c r="K185" s="28">
        <f>(Merge23[[#This Row],[Товарооборот, руб]]-Merge23[[#This Row],[Потери, руб]])/Merge23[[#This Row],[Товарооборот, руб]]*100</f>
        <v>94.66917883388831</v>
      </c>
      <c r="L185">
        <f>Merge23[[#This Row],[Товарооборот, руб]]/Merge23[[#This Row],[Количество складов]]</f>
        <v>145776.67499999999</v>
      </c>
    </row>
    <row r="186" spans="1:12" x14ac:dyDescent="0.3">
      <c r="A186" s="16">
        <v>43956</v>
      </c>
      <c r="B186" t="s">
        <v>15</v>
      </c>
      <c r="C186">
        <v>333792</v>
      </c>
      <c r="D186">
        <v>35671734</v>
      </c>
      <c r="E186">
        <v>25644478.342</v>
      </c>
      <c r="F186">
        <v>919576.96055384621</v>
      </c>
      <c r="G186">
        <v>125</v>
      </c>
      <c r="H186">
        <v>18944</v>
      </c>
      <c r="I186">
        <v>17541</v>
      </c>
      <c r="J186" s="28">
        <f>(Merge23[[#This Row],[Товарооборот, руб]]-Merge23[[#This Row],[Товарооборот в себестоимости]])/Merge23[[#This Row],[Товарооборот в себестоимости]]*100</f>
        <v>39.101031903532878</v>
      </c>
      <c r="K186" s="28">
        <f>(Merge23[[#This Row],[Товарооборот, руб]]-Merge23[[#This Row],[Потери, руб]])/Merge23[[#This Row],[Товарооборот, руб]]*100</f>
        <v>97.422113092248765</v>
      </c>
      <c r="L186">
        <f>Merge23[[#This Row],[Товарооборот, руб]]/Merge23[[#This Row],[Количество складов]]</f>
        <v>285373.87199999997</v>
      </c>
    </row>
    <row r="187" spans="1:12" x14ac:dyDescent="0.3">
      <c r="A187" s="16">
        <v>43982</v>
      </c>
      <c r="B187" t="s">
        <v>13</v>
      </c>
      <c r="C187">
        <v>32359.5</v>
      </c>
      <c r="D187">
        <v>2991999</v>
      </c>
      <c r="E187">
        <v>2374135.6799999997</v>
      </c>
      <c r="F187">
        <v>106116.64615384616</v>
      </c>
      <c r="G187">
        <v>20</v>
      </c>
      <c r="H187">
        <v>2060</v>
      </c>
      <c r="I187">
        <v>1826</v>
      </c>
      <c r="J187" s="28">
        <f>(Merge23[[#This Row],[Товарооборот, руб]]-Merge23[[#This Row],[Товарооборот в себестоимости]])/Merge23[[#This Row],[Товарооборот в себестоимости]]*100</f>
        <v>26.024768727623872</v>
      </c>
      <c r="K187" s="28">
        <f>(Merge23[[#This Row],[Товарооборот, руб]]-Merge23[[#This Row],[Потери, руб]])/Merge23[[#This Row],[Товарооборот, руб]]*100</f>
        <v>96.453319464550418</v>
      </c>
      <c r="L187">
        <f>Merge23[[#This Row],[Товарооборот, руб]]/Merge23[[#This Row],[Количество складов]]</f>
        <v>149599.95000000001</v>
      </c>
    </row>
    <row r="188" spans="1:12" x14ac:dyDescent="0.3">
      <c r="A188" s="16">
        <v>43956</v>
      </c>
      <c r="B188" t="s">
        <v>14</v>
      </c>
      <c r="C188">
        <v>262734</v>
      </c>
      <c r="D188">
        <v>27278441.145</v>
      </c>
      <c r="E188">
        <v>19610637.316999998</v>
      </c>
      <c r="F188">
        <v>919330.0461538462</v>
      </c>
      <c r="G188">
        <v>129</v>
      </c>
      <c r="H188">
        <v>15665</v>
      </c>
      <c r="I188">
        <v>14501</v>
      </c>
      <c r="J188" s="28">
        <f>(Merge23[[#This Row],[Товарооборот, руб]]-Merge23[[#This Row],[Товарооборот в себестоимости]])/Merge23[[#This Row],[Товарооборот в себестоимости]]*100</f>
        <v>39.100227616534234</v>
      </c>
      <c r="K188" s="28">
        <f>(Merge23[[#This Row],[Товарооборот, руб]]-Merge23[[#This Row],[Потери, руб]])/Merge23[[#This Row],[Товарооборот, руб]]*100</f>
        <v>96.629829244027903</v>
      </c>
      <c r="L188">
        <f>Merge23[[#This Row],[Товарооборот, руб]]/Merge23[[#This Row],[Количество складов]]</f>
        <v>211460.78406976743</v>
      </c>
    </row>
    <row r="189" spans="1:12" x14ac:dyDescent="0.3">
      <c r="A189" s="16">
        <v>43981</v>
      </c>
      <c r="B189" t="s">
        <v>13</v>
      </c>
      <c r="C189">
        <v>39867</v>
      </c>
      <c r="D189">
        <v>3654166.5</v>
      </c>
      <c r="E189">
        <v>2919786.2949999999</v>
      </c>
      <c r="F189">
        <v>182639.11723076922</v>
      </c>
      <c r="G189">
        <v>20</v>
      </c>
      <c r="H189">
        <v>2451</v>
      </c>
      <c r="I189">
        <v>2178</v>
      </c>
      <c r="J189" s="28">
        <f>(Merge23[[#This Row],[Товарооборот, руб]]-Merge23[[#This Row],[Товарооборот в себестоимости]])/Merge23[[#This Row],[Товарооборот в себестоимости]]*100</f>
        <v>25.151847799874687</v>
      </c>
      <c r="K189" s="28">
        <f>(Merge23[[#This Row],[Товарооборот, руб]]-Merge23[[#This Row],[Потери, руб]])/Merge23[[#This Row],[Товарооборот, руб]]*100</f>
        <v>95.001893941319608</v>
      </c>
      <c r="L189">
        <f>Merge23[[#This Row],[Товарооборот, руб]]/Merge23[[#This Row],[Количество складов]]</f>
        <v>182708.32500000001</v>
      </c>
    </row>
    <row r="190" spans="1:12" x14ac:dyDescent="0.3">
      <c r="A190" s="16">
        <v>43979</v>
      </c>
      <c r="B190" t="s">
        <v>13</v>
      </c>
      <c r="C190">
        <v>31974</v>
      </c>
      <c r="D190">
        <v>3004213.5</v>
      </c>
      <c r="E190">
        <v>2389834.3129999996</v>
      </c>
      <c r="F190">
        <v>174780.66518461538</v>
      </c>
      <c r="G190">
        <v>20</v>
      </c>
      <c r="H190">
        <v>2088</v>
      </c>
      <c r="I190">
        <v>1848</v>
      </c>
      <c r="J190" s="28">
        <f>(Merge23[[#This Row],[Товарооборот, руб]]-Merge23[[#This Row],[Товарооборот в себестоимости]])/Merge23[[#This Row],[Товарооборот в себестоимости]]*100</f>
        <v>25.708024345368102</v>
      </c>
      <c r="K190" s="28">
        <f>(Merge23[[#This Row],[Товарооборот, руб]]-Merge23[[#This Row],[Потери, руб]])/Merge23[[#This Row],[Товарооборот, руб]]*100</f>
        <v>94.18214899891052</v>
      </c>
      <c r="L190">
        <f>Merge23[[#This Row],[Товарооборот, руб]]/Merge23[[#This Row],[Количество складов]]</f>
        <v>150210.67499999999</v>
      </c>
    </row>
    <row r="191" spans="1:12" x14ac:dyDescent="0.3">
      <c r="A191" s="16">
        <v>43957</v>
      </c>
      <c r="B191" t="s">
        <v>16</v>
      </c>
      <c r="C191">
        <v>63012</v>
      </c>
      <c r="D191">
        <v>5454121.5</v>
      </c>
      <c r="E191">
        <v>4155234.554</v>
      </c>
      <c r="F191">
        <v>234787.55649230769</v>
      </c>
      <c r="G191">
        <v>36</v>
      </c>
      <c r="H191">
        <v>4384</v>
      </c>
      <c r="I191">
        <v>4025</v>
      </c>
      <c r="J191" s="28">
        <f>(Merge23[[#This Row],[Товарооборот, руб]]-Merge23[[#This Row],[Товарооборот в себестоимости]])/Merge23[[#This Row],[Товарооборот в себестоимости]]*100</f>
        <v>31.259052386095458</v>
      </c>
      <c r="K191" s="28">
        <f>(Merge23[[#This Row],[Товарооборот, руб]]-Merge23[[#This Row],[Потери, руб]])/Merge23[[#This Row],[Товарооборот, руб]]*100</f>
        <v>95.695226875816601</v>
      </c>
      <c r="L191">
        <f>Merge23[[#This Row],[Товарооборот, руб]]/Merge23[[#This Row],[Количество складов]]</f>
        <v>151503.375</v>
      </c>
    </row>
    <row r="192" spans="1:12" x14ac:dyDescent="0.3">
      <c r="A192" s="16">
        <v>43967</v>
      </c>
      <c r="B192" t="s">
        <v>14</v>
      </c>
      <c r="C192">
        <v>321412.5</v>
      </c>
      <c r="D192">
        <v>32235864</v>
      </c>
      <c r="E192">
        <v>23691368.555</v>
      </c>
      <c r="F192">
        <v>595097.15929230768</v>
      </c>
      <c r="G192">
        <v>129</v>
      </c>
      <c r="H192">
        <v>17914</v>
      </c>
      <c r="I192">
        <v>16631</v>
      </c>
      <c r="J192" s="28">
        <f>(Merge23[[#This Row],[Товарооборот, руб]]-Merge23[[#This Row],[Товарооборот в себестоимости]])/Merge23[[#This Row],[Товарооборот в себестоимости]]*100</f>
        <v>36.065858437699703</v>
      </c>
      <c r="K192" s="28">
        <f>(Merge23[[#This Row],[Товарооборот, руб]]-Merge23[[#This Row],[Потери, руб]])/Merge23[[#This Row],[Товарооборот, руб]]*100</f>
        <v>98.153928310119738</v>
      </c>
      <c r="L192">
        <f>Merge23[[#This Row],[Товарооборот, руб]]/Merge23[[#This Row],[Количество складов]]</f>
        <v>249890.41860465117</v>
      </c>
    </row>
    <row r="193" spans="1:12" x14ac:dyDescent="0.3">
      <c r="A193" s="16">
        <v>43970</v>
      </c>
      <c r="B193" t="s">
        <v>14</v>
      </c>
      <c r="C193">
        <v>276568.5</v>
      </c>
      <c r="D193">
        <v>27093624</v>
      </c>
      <c r="E193">
        <v>19768696.5</v>
      </c>
      <c r="F193">
        <v>759335.80469230772</v>
      </c>
      <c r="G193">
        <v>129</v>
      </c>
      <c r="H193">
        <v>16191</v>
      </c>
      <c r="I193">
        <v>15102</v>
      </c>
      <c r="J193" s="28">
        <f>(Merge23[[#This Row],[Товарооборот, руб]]-Merge23[[#This Row],[Товарооборот в себестоимости]])/Merge23[[#This Row],[Товарооборот в себестоимости]]*100</f>
        <v>37.053163823927385</v>
      </c>
      <c r="K193" s="28">
        <f>(Merge23[[#This Row],[Товарооборот, руб]]-Merge23[[#This Row],[Потери, руб]])/Merge23[[#This Row],[Товарооборот, руб]]*100</f>
        <v>97.197363465691012</v>
      </c>
      <c r="L193">
        <f>Merge23[[#This Row],[Товарооборот, руб]]/Merge23[[#This Row],[Количество складов]]</f>
        <v>210028.09302325582</v>
      </c>
    </row>
    <row r="194" spans="1:12" x14ac:dyDescent="0.3">
      <c r="A194" s="16">
        <v>43957</v>
      </c>
      <c r="B194" t="s">
        <v>17</v>
      </c>
      <c r="C194">
        <v>30342</v>
      </c>
      <c r="D194">
        <v>2738127</v>
      </c>
      <c r="E194">
        <v>2094375.01</v>
      </c>
      <c r="F194">
        <v>174068.47879999998</v>
      </c>
      <c r="G194">
        <v>20</v>
      </c>
      <c r="H194">
        <v>1747</v>
      </c>
      <c r="I194">
        <v>1570</v>
      </c>
      <c r="J194" s="28">
        <f>(Merge23[[#This Row],[Товарооборот, руб]]-Merge23[[#This Row],[Товарооборот в себестоимости]])/Merge23[[#This Row],[Товарооборот в себестоимости]]*100</f>
        <v>30.73718827460608</v>
      </c>
      <c r="K194" s="28">
        <f>(Merge23[[#This Row],[Товарооборот, руб]]-Merge23[[#This Row],[Потери, руб]])/Merge23[[#This Row],[Товарооборот, руб]]*100</f>
        <v>93.642790170068807</v>
      </c>
      <c r="L194">
        <f>Merge23[[#This Row],[Товарооборот, руб]]/Merge23[[#This Row],[Количество складов]]</f>
        <v>136906.35</v>
      </c>
    </row>
    <row r="195" spans="1:12" x14ac:dyDescent="0.3">
      <c r="A195" s="16">
        <v>43968</v>
      </c>
      <c r="B195" t="s">
        <v>14</v>
      </c>
      <c r="C195">
        <v>269029.5</v>
      </c>
      <c r="D195">
        <v>26659930.5</v>
      </c>
      <c r="E195">
        <v>19515982.116</v>
      </c>
      <c r="F195">
        <v>551393.4769230769</v>
      </c>
      <c r="G195">
        <v>129</v>
      </c>
      <c r="H195">
        <v>15744</v>
      </c>
      <c r="I195">
        <v>14685</v>
      </c>
      <c r="J195" s="28">
        <f>(Merge23[[#This Row],[Товарооборот, руб]]-Merge23[[#This Row],[Товарооборот в себестоимости]])/Merge23[[#This Row],[Товарооборот в себестоимости]]*100</f>
        <v>36.605630921044444</v>
      </c>
      <c r="K195" s="28">
        <f>(Merge23[[#This Row],[Товарооборот, руб]]-Merge23[[#This Row],[Потери, руб]])/Merge23[[#This Row],[Товарооборот, руб]]*100</f>
        <v>97.931752009169429</v>
      </c>
      <c r="L195">
        <f>Merge23[[#This Row],[Товарооборот, руб]]/Merge23[[#This Row],[Количество складов]]</f>
        <v>206666.12790697673</v>
      </c>
    </row>
    <row r="196" spans="1:12" x14ac:dyDescent="0.3">
      <c r="A196" s="16">
        <v>43960</v>
      </c>
      <c r="B196" t="s">
        <v>14</v>
      </c>
      <c r="C196">
        <v>285972</v>
      </c>
      <c r="D196">
        <v>29768199</v>
      </c>
      <c r="E196">
        <v>21483666.921</v>
      </c>
      <c r="F196">
        <v>549316.95015384618</v>
      </c>
      <c r="G196">
        <v>129</v>
      </c>
      <c r="H196">
        <v>16420</v>
      </c>
      <c r="I196">
        <v>15169</v>
      </c>
      <c r="J196" s="28">
        <f>(Merge23[[#This Row],[Товарооборот, руб]]-Merge23[[#This Row],[Товарооборот в себестоимости]])/Merge23[[#This Row],[Товарооборот в себестоимости]]*100</f>
        <v>38.562002052368349</v>
      </c>
      <c r="K196" s="28">
        <f>(Merge23[[#This Row],[Товарооборот, руб]]-Merge23[[#This Row],[Потери, руб]])/Merge23[[#This Row],[Товарооборот, руб]]*100</f>
        <v>98.154685306444492</v>
      </c>
      <c r="L196">
        <f>Merge23[[#This Row],[Товарооборот, руб]]/Merge23[[#This Row],[Количество складов]]</f>
        <v>230761.23255813954</v>
      </c>
    </row>
    <row r="197" spans="1:12" x14ac:dyDescent="0.3">
      <c r="A197" s="16">
        <v>43957</v>
      </c>
      <c r="B197" t="s">
        <v>20</v>
      </c>
      <c r="C197">
        <v>24337.5</v>
      </c>
      <c r="D197">
        <v>2159350.5</v>
      </c>
      <c r="E197">
        <v>1715939.5399999998</v>
      </c>
      <c r="F197">
        <v>115138.50836153845</v>
      </c>
      <c r="G197">
        <v>19</v>
      </c>
      <c r="H197">
        <v>1509</v>
      </c>
      <c r="I197">
        <v>1374</v>
      </c>
      <c r="J197" s="28">
        <f>(Merge23[[#This Row],[Товарооборот, руб]]-Merge23[[#This Row],[Товарооборот в себестоимости]])/Merge23[[#This Row],[Товарооборот в себестоимости]]*100</f>
        <v>25.840709982124444</v>
      </c>
      <c r="K197" s="28">
        <f>(Merge23[[#This Row],[Товарооборот, руб]]-Merge23[[#This Row],[Потери, руб]])/Merge23[[#This Row],[Товарооборот, руб]]*100</f>
        <v>94.667910171992062</v>
      </c>
      <c r="L197">
        <f>Merge23[[#This Row],[Товарооборот, руб]]/Merge23[[#This Row],[Количество складов]]</f>
        <v>113650.02631578948</v>
      </c>
    </row>
    <row r="198" spans="1:12" x14ac:dyDescent="0.3">
      <c r="A198" s="16">
        <v>43957</v>
      </c>
      <c r="B198" t="s">
        <v>22</v>
      </c>
      <c r="C198">
        <v>216498</v>
      </c>
      <c r="D198">
        <v>22126444.5</v>
      </c>
      <c r="E198">
        <v>16128268.832</v>
      </c>
      <c r="F198">
        <v>389877.53846153844</v>
      </c>
      <c r="G198">
        <v>54</v>
      </c>
      <c r="H198">
        <v>13406</v>
      </c>
      <c r="I198">
        <v>12518</v>
      </c>
      <c r="J198" s="28">
        <f>(Merge23[[#This Row],[Товарооборот, руб]]-Merge23[[#This Row],[Товарооборот в себестоимости]])/Merge23[[#This Row],[Товарооборот в себестоимости]]*100</f>
        <v>37.190449455424847</v>
      </c>
      <c r="K198" s="28">
        <f>(Merge23[[#This Row],[Товарооборот, руб]]-Merge23[[#This Row],[Потери, руб]])/Merge23[[#This Row],[Товарооборот, руб]]*100</f>
        <v>98.237956674595679</v>
      </c>
      <c r="L198">
        <f>Merge23[[#This Row],[Товарооборот, руб]]/Merge23[[#This Row],[Количество складов]]</f>
        <v>409748.97222222225</v>
      </c>
    </row>
    <row r="199" spans="1:12" x14ac:dyDescent="0.3">
      <c r="A199" s="16">
        <v>43957</v>
      </c>
      <c r="B199" t="s">
        <v>21</v>
      </c>
      <c r="C199">
        <v>224779.5</v>
      </c>
      <c r="D199">
        <v>23032992</v>
      </c>
      <c r="E199">
        <v>16792969.817999996</v>
      </c>
      <c r="F199">
        <v>443086.25303076918</v>
      </c>
      <c r="G199">
        <v>59</v>
      </c>
      <c r="H199">
        <v>14103</v>
      </c>
      <c r="I199">
        <v>13118</v>
      </c>
      <c r="J199" s="28">
        <f>(Merge23[[#This Row],[Товарооборот, руб]]-Merge23[[#This Row],[Товарооборот в себестоимости]])/Merge23[[#This Row],[Товарооборот в себестоимости]]*100</f>
        <v>37.158538660097321</v>
      </c>
      <c r="K199" s="28">
        <f>(Merge23[[#This Row],[Товарооборот, руб]]-Merge23[[#This Row],[Потери, руб]])/Merge23[[#This Row],[Товарооборот, руб]]*100</f>
        <v>98.076297456141305</v>
      </c>
      <c r="L199">
        <f>Merge23[[#This Row],[Товарооборот, руб]]/Merge23[[#This Row],[Количество складов]]</f>
        <v>390389.69491525425</v>
      </c>
    </row>
    <row r="200" spans="1:12" x14ac:dyDescent="0.3">
      <c r="A200" s="16">
        <v>43977</v>
      </c>
      <c r="B200" t="s">
        <v>14</v>
      </c>
      <c r="C200">
        <v>276966</v>
      </c>
      <c r="D200">
        <v>27872617.898850001</v>
      </c>
      <c r="E200">
        <v>20223763.805</v>
      </c>
      <c r="F200">
        <v>645572.57826153841</v>
      </c>
      <c r="G200">
        <v>129</v>
      </c>
      <c r="H200">
        <v>16459</v>
      </c>
      <c r="I200">
        <v>15355</v>
      </c>
      <c r="J200" s="28">
        <f>(Merge23[[#This Row],[Товарооборот, руб]]-Merge23[[#This Row],[Товарооборот в себестоимости]])/Merge23[[#This Row],[Товарооборот в себестоимости]]*100</f>
        <v>37.821120576768926</v>
      </c>
      <c r="K200" s="28">
        <f>(Merge23[[#This Row],[Товарооборот, руб]]-Merge23[[#This Row],[Потери, руб]])/Merge23[[#This Row],[Товарооборот, руб]]*100</f>
        <v>97.683846631829383</v>
      </c>
      <c r="L200">
        <f>Merge23[[#This Row],[Товарооборот, руб]]/Merge23[[#This Row],[Количество складов]]</f>
        <v>216066.80541744188</v>
      </c>
    </row>
    <row r="201" spans="1:12" x14ac:dyDescent="0.3">
      <c r="A201" s="16">
        <v>43957</v>
      </c>
      <c r="B201" t="s">
        <v>23</v>
      </c>
      <c r="C201">
        <v>12468</v>
      </c>
      <c r="D201">
        <v>1016566.5</v>
      </c>
      <c r="E201">
        <v>858367.60399999993</v>
      </c>
      <c r="F201">
        <v>88833.638169230762</v>
      </c>
      <c r="G201">
        <v>15</v>
      </c>
      <c r="H201">
        <v>701</v>
      </c>
      <c r="I201">
        <v>611</v>
      </c>
      <c r="J201" s="28">
        <f>(Merge23[[#This Row],[Товарооборот, руб]]-Merge23[[#This Row],[Товарооборот в себестоимости]])/Merge23[[#This Row],[Товарооборот в себестоимости]]*100</f>
        <v>18.430203477250533</v>
      </c>
      <c r="K201" s="28">
        <f>(Merge23[[#This Row],[Товарооборот, руб]]-Merge23[[#This Row],[Потери, руб]])/Merge23[[#This Row],[Товарооборот, руб]]*100</f>
        <v>91.261404131531904</v>
      </c>
      <c r="L201">
        <f>Merge23[[#This Row],[Товарооборот, руб]]/Merge23[[#This Row],[Количество складов]]</f>
        <v>67771.100000000006</v>
      </c>
    </row>
    <row r="202" spans="1:12" x14ac:dyDescent="0.3">
      <c r="A202" s="16">
        <v>43957</v>
      </c>
      <c r="B202" t="s">
        <v>18</v>
      </c>
      <c r="C202">
        <v>14061</v>
      </c>
      <c r="D202">
        <v>1221057</v>
      </c>
      <c r="E202">
        <v>983096.41700000002</v>
      </c>
      <c r="F202">
        <v>373408.83343076921</v>
      </c>
      <c r="G202">
        <v>15</v>
      </c>
      <c r="H202">
        <v>839</v>
      </c>
      <c r="I202">
        <v>733</v>
      </c>
      <c r="J202" s="28">
        <f>(Merge23[[#This Row],[Товарооборот, руб]]-Merge23[[#This Row],[Товарооборот в себестоимости]])/Merge23[[#This Row],[Товарооборот в себестоимости]]*100</f>
        <v>24.205213129161468</v>
      </c>
      <c r="K202" s="28">
        <f>(Merge23[[#This Row],[Товарооборот, руб]]-Merge23[[#This Row],[Потери, руб]])/Merge23[[#This Row],[Товарооборот, руб]]*100</f>
        <v>69.41921356408676</v>
      </c>
      <c r="L202">
        <f>Merge23[[#This Row],[Товарооборот, руб]]/Merge23[[#This Row],[Количество складов]]</f>
        <v>81403.8</v>
      </c>
    </row>
    <row r="203" spans="1:12" x14ac:dyDescent="0.3">
      <c r="A203" s="16">
        <v>43963</v>
      </c>
      <c r="B203" t="s">
        <v>14</v>
      </c>
      <c r="C203">
        <v>281796</v>
      </c>
      <c r="D203">
        <v>29042520</v>
      </c>
      <c r="E203">
        <v>20980503.504999999</v>
      </c>
      <c r="F203">
        <v>776209.03169999993</v>
      </c>
      <c r="G203">
        <v>129</v>
      </c>
      <c r="H203">
        <v>16387</v>
      </c>
      <c r="I203">
        <v>15322</v>
      </c>
      <c r="J203" s="28">
        <f>(Merge23[[#This Row],[Товарооборот, руб]]-Merge23[[#This Row],[Товарооборот в себестоимости]])/Merge23[[#This Row],[Товарооборот в себестоимости]]*100</f>
        <v>38.426229823696509</v>
      </c>
      <c r="K203" s="28">
        <f>(Merge23[[#This Row],[Товарооборот, руб]]-Merge23[[#This Row],[Потери, руб]])/Merge23[[#This Row],[Товарооборот, руб]]*100</f>
        <v>97.327335810735434</v>
      </c>
      <c r="L203">
        <f>Merge23[[#This Row],[Товарооборот, руб]]/Merge23[[#This Row],[Количество складов]]</f>
        <v>225135.81395348837</v>
      </c>
    </row>
    <row r="204" spans="1:12" x14ac:dyDescent="0.3">
      <c r="A204" s="16">
        <v>43957</v>
      </c>
      <c r="B204" t="s">
        <v>19</v>
      </c>
      <c r="C204">
        <v>8464.5</v>
      </c>
      <c r="D204">
        <v>739291.5</v>
      </c>
      <c r="E204">
        <v>651727.3679999999</v>
      </c>
      <c r="F204">
        <v>154318.62433846152</v>
      </c>
      <c r="G204">
        <v>15</v>
      </c>
      <c r="H204">
        <v>467</v>
      </c>
      <c r="I204">
        <v>389</v>
      </c>
      <c r="J204" s="28">
        <f>(Merge23[[#This Row],[Товарооборот, руб]]-Merge23[[#This Row],[Товарооборот в себестоимости]])/Merge23[[#This Row],[Товарооборот в себестоимости]]*100</f>
        <v>13.435699695827431</v>
      </c>
      <c r="K204" s="28">
        <f>(Merge23[[#This Row],[Товарооборот, руб]]-Merge23[[#This Row],[Потери, руб]])/Merge23[[#This Row],[Товарооборот, руб]]*100</f>
        <v>79.126146541863179</v>
      </c>
      <c r="L204">
        <f>Merge23[[#This Row],[Товарооборот, руб]]/Merge23[[#This Row],[Количество складов]]</f>
        <v>49286.1</v>
      </c>
    </row>
    <row r="205" spans="1:12" x14ac:dyDescent="0.3">
      <c r="A205" s="16">
        <v>43972</v>
      </c>
      <c r="B205" t="s">
        <v>14</v>
      </c>
      <c r="C205">
        <v>288936</v>
      </c>
      <c r="D205">
        <v>27852900</v>
      </c>
      <c r="E205">
        <v>20824687.999000002</v>
      </c>
      <c r="F205">
        <v>822353.43936153851</v>
      </c>
      <c r="G205">
        <v>129</v>
      </c>
      <c r="H205">
        <v>16373</v>
      </c>
      <c r="I205">
        <v>15223</v>
      </c>
      <c r="J205" s="28">
        <f>(Merge23[[#This Row],[Товарооборот, руб]]-Merge23[[#This Row],[Товарооборот в себестоимости]])/Merge23[[#This Row],[Товарооборот в себестоимости]]*100</f>
        <v>33.749422806898679</v>
      </c>
      <c r="K205" s="28">
        <f>(Merge23[[#This Row],[Товарооборот, руб]]-Merge23[[#This Row],[Потери, руб]])/Merge23[[#This Row],[Товарооборот, руб]]*100</f>
        <v>97.047512325964121</v>
      </c>
      <c r="L205">
        <f>Merge23[[#This Row],[Товарооборот, руб]]/Merge23[[#This Row],[Количество складов]]</f>
        <v>215913.95348837209</v>
      </c>
    </row>
    <row r="206" spans="1:12" x14ac:dyDescent="0.3">
      <c r="A206" s="16">
        <v>43957</v>
      </c>
      <c r="B206" t="s">
        <v>15</v>
      </c>
      <c r="C206">
        <v>355278</v>
      </c>
      <c r="D206">
        <v>38092344</v>
      </c>
      <c r="E206">
        <v>27467616.702999998</v>
      </c>
      <c r="F206">
        <v>942702.9</v>
      </c>
      <c r="G206">
        <v>125</v>
      </c>
      <c r="H206">
        <v>20218</v>
      </c>
      <c r="I206">
        <v>18647</v>
      </c>
      <c r="J206" s="28">
        <f>(Merge23[[#This Row],[Товарооборот, руб]]-Merge23[[#This Row],[Товарооборот в себестоимости]])/Merge23[[#This Row],[Товарооборот в себестоимости]]*100</f>
        <v>38.680921653605189</v>
      </c>
      <c r="K206" s="28">
        <f>(Merge23[[#This Row],[Товарооборот, руб]]-Merge23[[#This Row],[Потери, руб]])/Merge23[[#This Row],[Товарооборот, руб]]*100</f>
        <v>97.525216878226246</v>
      </c>
      <c r="L206">
        <f>Merge23[[#This Row],[Товарооборот, руб]]/Merge23[[#This Row],[Количество складов]]</f>
        <v>304738.75199999998</v>
      </c>
    </row>
    <row r="207" spans="1:12" x14ac:dyDescent="0.3">
      <c r="A207" s="16">
        <v>43971</v>
      </c>
      <c r="B207" t="s">
        <v>14</v>
      </c>
      <c r="C207">
        <v>300151.5</v>
      </c>
      <c r="D207">
        <v>29368771.617449999</v>
      </c>
      <c r="E207">
        <v>21545834.136</v>
      </c>
      <c r="F207">
        <v>1052145.9026769232</v>
      </c>
      <c r="G207">
        <v>129</v>
      </c>
      <c r="H207">
        <v>17095</v>
      </c>
      <c r="I207">
        <v>15919</v>
      </c>
      <c r="J207" s="28">
        <f>(Merge23[[#This Row],[Товарооборот, руб]]-Merge23[[#This Row],[Товарооборот в себестоимости]])/Merge23[[#This Row],[Товарооборот в себестоимости]]*100</f>
        <v>36.308352844780288</v>
      </c>
      <c r="K207" s="28">
        <f>(Merge23[[#This Row],[Товарооборот, руб]]-Merge23[[#This Row],[Потери, руб]])/Merge23[[#This Row],[Товарооборот, руб]]*100</f>
        <v>96.41746710968404</v>
      </c>
      <c r="L207">
        <f>Merge23[[#This Row],[Товарооборот, руб]]/Merge23[[#This Row],[Количество складов]]</f>
        <v>227664.8962593023</v>
      </c>
    </row>
    <row r="208" spans="1:12" x14ac:dyDescent="0.3">
      <c r="A208" s="16">
        <v>43957</v>
      </c>
      <c r="B208" t="s">
        <v>14</v>
      </c>
      <c r="C208">
        <v>277512</v>
      </c>
      <c r="D208">
        <v>28770810.105599999</v>
      </c>
      <c r="E208">
        <v>20810852.736000001</v>
      </c>
      <c r="F208">
        <v>790162.57692307688</v>
      </c>
      <c r="G208">
        <v>129</v>
      </c>
      <c r="H208">
        <v>16376</v>
      </c>
      <c r="I208">
        <v>15197</v>
      </c>
      <c r="J208" s="28">
        <f>(Merge23[[#This Row],[Товарооборот, руб]]-Merge23[[#This Row],[Товарооборот в себестоимости]])/Merge23[[#This Row],[Товарооборот в себестоимости]]*100</f>
        <v>38.249068745896857</v>
      </c>
      <c r="K208" s="28">
        <f>(Merge23[[#This Row],[Товарооборот, руб]]-Merge23[[#This Row],[Потери, руб]])/Merge23[[#This Row],[Товарооборот, руб]]*100</f>
        <v>97.253596356783575</v>
      </c>
      <c r="L208">
        <f>Merge23[[#This Row],[Товарооборот, руб]]/Merge23[[#This Row],[Количество складов]]</f>
        <v>223029.53570232558</v>
      </c>
    </row>
    <row r="209" spans="1:12" x14ac:dyDescent="0.3">
      <c r="A209" s="16">
        <v>43958</v>
      </c>
      <c r="B209" t="s">
        <v>16</v>
      </c>
      <c r="C209">
        <v>71067</v>
      </c>
      <c r="D209">
        <v>6175837.5</v>
      </c>
      <c r="E209">
        <v>4747959.6140000001</v>
      </c>
      <c r="F209">
        <v>157793.27424615383</v>
      </c>
      <c r="G209">
        <v>36</v>
      </c>
      <c r="H209">
        <v>4826</v>
      </c>
      <c r="I209">
        <v>4426</v>
      </c>
      <c r="J209" s="28">
        <f>(Merge23[[#This Row],[Товарооборот, руб]]-Merge23[[#This Row],[Товарооборот в себестоимости]])/Merge23[[#This Row],[Товарооборот в себестоимости]]*100</f>
        <v>30.073505296669101</v>
      </c>
      <c r="K209" s="28">
        <f>(Merge23[[#This Row],[Товарооборот, руб]]-Merge23[[#This Row],[Потери, руб]])/Merge23[[#This Row],[Товарооборот, руб]]*100</f>
        <v>97.444989861761201</v>
      </c>
      <c r="L209">
        <f>Merge23[[#This Row],[Товарооборот, руб]]/Merge23[[#This Row],[Количество складов]]</f>
        <v>171551.04166666666</v>
      </c>
    </row>
    <row r="210" spans="1:12" x14ac:dyDescent="0.3">
      <c r="A210" s="16">
        <v>43964</v>
      </c>
      <c r="B210" t="s">
        <v>14</v>
      </c>
      <c r="C210">
        <v>258459</v>
      </c>
      <c r="D210">
        <v>26467453.5</v>
      </c>
      <c r="E210">
        <v>19153152.526999999</v>
      </c>
      <c r="F210">
        <v>636197.23340769229</v>
      </c>
      <c r="G210">
        <v>129</v>
      </c>
      <c r="H210">
        <v>15304</v>
      </c>
      <c r="I210">
        <v>14315</v>
      </c>
      <c r="J210" s="28">
        <f>(Merge23[[#This Row],[Товарооборот, руб]]-Merge23[[#This Row],[Товарооборот в себестоимости]])/Merge23[[#This Row],[Товарооборот в себестоимости]]*100</f>
        <v>38.188496450853755</v>
      </c>
      <c r="K210" s="28">
        <f>(Merge23[[#This Row],[Товарооборот, руб]]-Merge23[[#This Row],[Потери, руб]])/Merge23[[#This Row],[Товарооборот, руб]]*100</f>
        <v>97.59630357560583</v>
      </c>
      <c r="L210">
        <f>Merge23[[#This Row],[Товарооборот, руб]]/Merge23[[#This Row],[Количество складов]]</f>
        <v>205174.05813953487</v>
      </c>
    </row>
    <row r="211" spans="1:12" x14ac:dyDescent="0.3">
      <c r="A211" s="16">
        <v>43958</v>
      </c>
      <c r="B211" t="s">
        <v>17</v>
      </c>
      <c r="C211">
        <v>32851.5</v>
      </c>
      <c r="D211">
        <v>2934504</v>
      </c>
      <c r="E211">
        <v>2253872.1379999998</v>
      </c>
      <c r="F211">
        <v>160756.50769230767</v>
      </c>
      <c r="G211">
        <v>21</v>
      </c>
      <c r="H211">
        <v>1879</v>
      </c>
      <c r="I211">
        <v>1695</v>
      </c>
      <c r="J211" s="28">
        <f>(Merge23[[#This Row],[Товарооборот, руб]]-Merge23[[#This Row],[Товарооборот в себестоимости]])/Merge23[[#This Row],[Товарооборот в себестоимости]]*100</f>
        <v>30.198335146197202</v>
      </c>
      <c r="K211" s="28">
        <f>(Merge23[[#This Row],[Товарооборот, руб]]-Merge23[[#This Row],[Потери, руб]])/Merge23[[#This Row],[Товарооборот, руб]]*100</f>
        <v>94.52185079003786</v>
      </c>
      <c r="L211">
        <f>Merge23[[#This Row],[Товарооборот, руб]]/Merge23[[#This Row],[Количество складов]]</f>
        <v>139738.28571428571</v>
      </c>
    </row>
    <row r="212" spans="1:12" x14ac:dyDescent="0.3">
      <c r="A212" s="16">
        <v>43974</v>
      </c>
      <c r="B212" t="s">
        <v>14</v>
      </c>
      <c r="C212">
        <v>356982</v>
      </c>
      <c r="D212">
        <v>35103926.711549997</v>
      </c>
      <c r="E212">
        <v>26357141.036999997</v>
      </c>
      <c r="F212">
        <v>601482.07692307688</v>
      </c>
      <c r="G212">
        <v>129</v>
      </c>
      <c r="H212">
        <v>19856</v>
      </c>
      <c r="I212">
        <v>18325</v>
      </c>
      <c r="J212" s="28">
        <f>(Merge23[[#This Row],[Товарооборот, руб]]-Merge23[[#This Row],[Товарооборот в себестоимости]])/Merge23[[#This Row],[Товарооборот в себестоимости]]*100</f>
        <v>33.185638997307464</v>
      </c>
      <c r="K212" s="28">
        <f>(Merge23[[#This Row],[Товарооборот, руб]]-Merge23[[#This Row],[Потери, руб]])/Merge23[[#This Row],[Товарооборот, руб]]*100</f>
        <v>98.286567534551111</v>
      </c>
      <c r="L212">
        <f>Merge23[[#This Row],[Товарооборот, руб]]/Merge23[[#This Row],[Количество складов]]</f>
        <v>272123.46288023255</v>
      </c>
    </row>
    <row r="213" spans="1:12" x14ac:dyDescent="0.3">
      <c r="A213" s="16">
        <v>43958</v>
      </c>
      <c r="B213" t="s">
        <v>20</v>
      </c>
      <c r="C213">
        <v>26184</v>
      </c>
      <c r="D213">
        <v>2308336.5</v>
      </c>
      <c r="E213">
        <v>1837113.1940000001</v>
      </c>
      <c r="F213">
        <v>115064.43612307693</v>
      </c>
      <c r="G213">
        <v>19</v>
      </c>
      <c r="H213">
        <v>1580</v>
      </c>
      <c r="I213">
        <v>1435</v>
      </c>
      <c r="J213" s="28">
        <f>(Merge23[[#This Row],[Товарооборот, руб]]-Merge23[[#This Row],[Товарооборот в себестоимости]])/Merge23[[#This Row],[Товарооборот в себестоимости]]*100</f>
        <v>25.650205307926161</v>
      </c>
      <c r="K213" s="28">
        <f>(Merge23[[#This Row],[Товарооборот, руб]]-Merge23[[#This Row],[Потери, руб]])/Merge23[[#This Row],[Товарооборот, руб]]*100</f>
        <v>95.015265923184216</v>
      </c>
      <c r="L213">
        <f>Merge23[[#This Row],[Товарооборот, руб]]/Merge23[[#This Row],[Количество складов]]</f>
        <v>121491.39473684211</v>
      </c>
    </row>
    <row r="214" spans="1:12" x14ac:dyDescent="0.3">
      <c r="A214" s="16">
        <v>43976</v>
      </c>
      <c r="B214" t="s">
        <v>14</v>
      </c>
      <c r="C214">
        <v>266983.5</v>
      </c>
      <c r="D214">
        <v>27165913.5</v>
      </c>
      <c r="E214">
        <v>19659432.722999997</v>
      </c>
      <c r="F214">
        <v>698314.9846153846</v>
      </c>
      <c r="G214">
        <v>129</v>
      </c>
      <c r="H214">
        <v>15822</v>
      </c>
      <c r="I214">
        <v>14753</v>
      </c>
      <c r="J214" s="28">
        <f>(Merge23[[#This Row],[Товарооборот, руб]]-Merge23[[#This Row],[Товарооборот в себестоимости]])/Merge23[[#This Row],[Товарооборот в себестоимости]]*100</f>
        <v>38.1825909361973</v>
      </c>
      <c r="K214" s="28">
        <f>(Merge23[[#This Row],[Товарооборот, руб]]-Merge23[[#This Row],[Потери, руб]])/Merge23[[#This Row],[Товарооборот, руб]]*100</f>
        <v>97.429444128152042</v>
      </c>
      <c r="L214">
        <f>Merge23[[#This Row],[Товарооборот, руб]]/Merge23[[#This Row],[Количество складов]]</f>
        <v>210588.47674418605</v>
      </c>
    </row>
    <row r="215" spans="1:12" x14ac:dyDescent="0.3">
      <c r="A215" s="16">
        <v>43958</v>
      </c>
      <c r="B215" t="s">
        <v>22</v>
      </c>
      <c r="C215">
        <v>209415</v>
      </c>
      <c r="D215">
        <v>21463023</v>
      </c>
      <c r="E215">
        <v>15847839.739</v>
      </c>
      <c r="F215">
        <v>521163.87692307692</v>
      </c>
      <c r="G215">
        <v>54</v>
      </c>
      <c r="H215">
        <v>12743</v>
      </c>
      <c r="I215">
        <v>11858</v>
      </c>
      <c r="J215" s="28">
        <f>(Merge23[[#This Row],[Товарооборот, руб]]-Merge23[[#This Row],[Товарооборот в себестоимости]])/Merge23[[#This Row],[Товарооборот в себестоимости]]*100</f>
        <v>35.431852880122058</v>
      </c>
      <c r="K215" s="28">
        <f>(Merge23[[#This Row],[Товарооборот, руб]]-Merge23[[#This Row],[Потери, руб]])/Merge23[[#This Row],[Товарооборот, руб]]*100</f>
        <v>97.571805812615125</v>
      </c>
      <c r="L215">
        <f>Merge23[[#This Row],[Товарооборот, руб]]/Merge23[[#This Row],[Количество складов]]</f>
        <v>397463.38888888888</v>
      </c>
    </row>
    <row r="216" spans="1:12" x14ac:dyDescent="0.3">
      <c r="A216" s="16">
        <v>43958</v>
      </c>
      <c r="B216" t="s">
        <v>21</v>
      </c>
      <c r="C216">
        <v>219411</v>
      </c>
      <c r="D216">
        <v>22460130</v>
      </c>
      <c r="E216">
        <v>16627687.641000001</v>
      </c>
      <c r="F216">
        <v>518998.75384615385</v>
      </c>
      <c r="G216">
        <v>59</v>
      </c>
      <c r="H216">
        <v>13495</v>
      </c>
      <c r="I216">
        <v>12517</v>
      </c>
      <c r="J216" s="28">
        <f>(Merge23[[#This Row],[Товарооборот, руб]]-Merge23[[#This Row],[Товарооборот в себестоимости]])/Merge23[[#This Row],[Товарооборот в себестоимости]]*100</f>
        <v>35.076689464736852</v>
      </c>
      <c r="K216" s="28">
        <f>(Merge23[[#This Row],[Товарооборот, руб]]-Merge23[[#This Row],[Потери, руб]])/Merge23[[#This Row],[Товарооборот, руб]]*100</f>
        <v>97.689244212539492</v>
      </c>
      <c r="L216">
        <f>Merge23[[#This Row],[Товарооборот, руб]]/Merge23[[#This Row],[Количество складов]]</f>
        <v>380680.16949152545</v>
      </c>
    </row>
    <row r="217" spans="1:12" x14ac:dyDescent="0.3">
      <c r="A217" s="16">
        <v>43961</v>
      </c>
      <c r="B217" t="s">
        <v>14</v>
      </c>
      <c r="C217">
        <v>287206.5</v>
      </c>
      <c r="D217">
        <v>29536176.10605</v>
      </c>
      <c r="E217">
        <v>21276357.105999999</v>
      </c>
      <c r="F217">
        <v>541588.89356153843</v>
      </c>
      <c r="G217">
        <v>129</v>
      </c>
      <c r="H217">
        <v>16437</v>
      </c>
      <c r="I217">
        <v>15285</v>
      </c>
      <c r="J217" s="28">
        <f>(Merge23[[#This Row],[Товарооборот, руб]]-Merge23[[#This Row],[Товарооборот в себестоимости]])/Merge23[[#This Row],[Товарооборот в себестоимости]]*100</f>
        <v>38.821584723828053</v>
      </c>
      <c r="K217" s="28">
        <f>(Merge23[[#This Row],[Товарооборот, руб]]-Merge23[[#This Row],[Потери, руб]])/Merge23[[#This Row],[Товарооборот, руб]]*100</f>
        <v>98.166354061483943</v>
      </c>
      <c r="L217">
        <f>Merge23[[#This Row],[Товарооборот, руб]]/Merge23[[#This Row],[Количество складов]]</f>
        <v>228962.6054732558</v>
      </c>
    </row>
    <row r="218" spans="1:12" x14ac:dyDescent="0.3">
      <c r="A218" s="16">
        <v>43959</v>
      </c>
      <c r="B218" t="s">
        <v>14</v>
      </c>
      <c r="C218">
        <v>370092</v>
      </c>
      <c r="D218">
        <v>38091556.5</v>
      </c>
      <c r="E218">
        <v>28012065.349999998</v>
      </c>
      <c r="F218">
        <v>725212.99592307687</v>
      </c>
      <c r="G218">
        <v>129</v>
      </c>
      <c r="H218">
        <v>20452</v>
      </c>
      <c r="I218">
        <v>18857</v>
      </c>
      <c r="J218" s="28">
        <f>(Merge23[[#This Row],[Товарооборот, руб]]-Merge23[[#This Row],[Товарооборот в себестоимости]])/Merge23[[#This Row],[Товарооборот в себестоимости]]*100</f>
        <v>35.982677550050781</v>
      </c>
      <c r="K218" s="28">
        <f>(Merge23[[#This Row],[Товарооборот, руб]]-Merge23[[#This Row],[Потери, руб]])/Merge23[[#This Row],[Товарооборот, руб]]*100</f>
        <v>98.09613189231824</v>
      </c>
      <c r="L218">
        <f>Merge23[[#This Row],[Товарооборот, руб]]/Merge23[[#This Row],[Количество складов]]</f>
        <v>295283.38372093026</v>
      </c>
    </row>
    <row r="219" spans="1:12" x14ac:dyDescent="0.3">
      <c r="A219" s="16">
        <v>43958</v>
      </c>
      <c r="B219" t="s">
        <v>23</v>
      </c>
      <c r="C219">
        <v>11719.5</v>
      </c>
      <c r="D219">
        <v>965880</v>
      </c>
      <c r="E219">
        <v>809986.38600000006</v>
      </c>
      <c r="F219">
        <v>106745.03623846154</v>
      </c>
      <c r="G219">
        <v>15</v>
      </c>
      <c r="H219">
        <v>676</v>
      </c>
      <c r="I219">
        <v>591</v>
      </c>
      <c r="J219" s="28">
        <f>(Merge23[[#This Row],[Товарооборот, руб]]-Merge23[[#This Row],[Товарооборот в себестоимости]])/Merge23[[#This Row],[Товарооборот в себестоимости]]*100</f>
        <v>19.246448668089087</v>
      </c>
      <c r="K219" s="28">
        <f>(Merge23[[#This Row],[Товарооборот, руб]]-Merge23[[#This Row],[Потери, руб]])/Merge23[[#This Row],[Товарооборот, руб]]*100</f>
        <v>88.948416341733804</v>
      </c>
      <c r="L219">
        <f>Merge23[[#This Row],[Товарооборот, руб]]/Merge23[[#This Row],[Количество складов]]</f>
        <v>64392</v>
      </c>
    </row>
    <row r="220" spans="1:12" x14ac:dyDescent="0.3">
      <c r="A220" s="16">
        <v>43958</v>
      </c>
      <c r="B220" t="s">
        <v>14</v>
      </c>
      <c r="C220">
        <v>247813.5</v>
      </c>
      <c r="D220">
        <v>25325271</v>
      </c>
      <c r="E220">
        <v>18582990.427999999</v>
      </c>
      <c r="F220">
        <v>865201.87857692305</v>
      </c>
      <c r="G220">
        <v>129</v>
      </c>
      <c r="H220">
        <v>14582</v>
      </c>
      <c r="I220">
        <v>13512</v>
      </c>
      <c r="J220" s="28">
        <f>(Merge23[[#This Row],[Товарооборот, руб]]-Merge23[[#This Row],[Товарооборот в себестоимости]])/Merge23[[#This Row],[Товарооборот в себестоимости]]*100</f>
        <v>36.281999918813071</v>
      </c>
      <c r="K220" s="28">
        <f>(Merge23[[#This Row],[Товарооборот, руб]]-Merge23[[#This Row],[Потери, руб]])/Merge23[[#This Row],[Товарооборот, руб]]*100</f>
        <v>96.583642170790895</v>
      </c>
      <c r="L220">
        <f>Merge23[[#This Row],[Товарооборот, руб]]/Merge23[[#This Row],[Количество складов]]</f>
        <v>196319.93023255814</v>
      </c>
    </row>
    <row r="221" spans="1:12" x14ac:dyDescent="0.3">
      <c r="A221" s="16">
        <v>43958</v>
      </c>
      <c r="B221" t="s">
        <v>18</v>
      </c>
      <c r="C221">
        <v>12705</v>
      </c>
      <c r="D221">
        <v>1123894.5</v>
      </c>
      <c r="E221">
        <v>898508.49699999997</v>
      </c>
      <c r="F221">
        <v>273904.81530769228</v>
      </c>
      <c r="G221">
        <v>15</v>
      </c>
      <c r="H221">
        <v>805</v>
      </c>
      <c r="I221">
        <v>703</v>
      </c>
      <c r="J221" s="28">
        <f>(Merge23[[#This Row],[Товарооборот, руб]]-Merge23[[#This Row],[Товарооборот в себестоимости]])/Merge23[[#This Row],[Товарооборот в себестоимости]]*100</f>
        <v>25.084459830099977</v>
      </c>
      <c r="K221" s="28">
        <f>(Merge23[[#This Row],[Товарооборот, руб]]-Merge23[[#This Row],[Потери, руб]])/Merge23[[#This Row],[Товарооборот, руб]]*100</f>
        <v>75.628956694094313</v>
      </c>
      <c r="L221">
        <f>Merge23[[#This Row],[Товарооборот, руб]]/Merge23[[#This Row],[Количество складов]]</f>
        <v>74926.3</v>
      </c>
    </row>
    <row r="222" spans="1:12" x14ac:dyDescent="0.3">
      <c r="A222" s="16">
        <v>43975</v>
      </c>
      <c r="B222" t="s">
        <v>14</v>
      </c>
      <c r="C222">
        <v>287740.5</v>
      </c>
      <c r="D222">
        <v>28188534</v>
      </c>
      <c r="E222">
        <v>21369401.386999998</v>
      </c>
      <c r="F222">
        <v>607679.34615384613</v>
      </c>
      <c r="G222">
        <v>129</v>
      </c>
      <c r="H222">
        <v>16432</v>
      </c>
      <c r="I222">
        <v>15345</v>
      </c>
      <c r="J222" s="28">
        <f>(Merge23[[#This Row],[Товарооборот, руб]]-Merge23[[#This Row],[Товарооборот в себестоимости]])/Merge23[[#This Row],[Товарооборот в себестоимости]]*100</f>
        <v>31.91073296582092</v>
      </c>
      <c r="K222" s="28">
        <f>(Merge23[[#This Row],[Товарооборот, руб]]-Merge23[[#This Row],[Потери, руб]])/Merge23[[#This Row],[Товарооборот, руб]]*100</f>
        <v>97.844232175558162</v>
      </c>
      <c r="L222">
        <f>Merge23[[#This Row],[Товарооборот, руб]]/Merge23[[#This Row],[Количество складов]]</f>
        <v>218515.76744186046</v>
      </c>
    </row>
    <row r="223" spans="1:12" x14ac:dyDescent="0.3">
      <c r="A223" s="16">
        <v>43958</v>
      </c>
      <c r="B223" t="s">
        <v>19</v>
      </c>
      <c r="C223">
        <v>8719.5</v>
      </c>
      <c r="D223">
        <v>769276.5</v>
      </c>
      <c r="E223">
        <v>654599.97699999996</v>
      </c>
      <c r="F223">
        <v>184385.1884923077</v>
      </c>
      <c r="G223">
        <v>15</v>
      </c>
      <c r="H223">
        <v>480</v>
      </c>
      <c r="I223">
        <v>398</v>
      </c>
      <c r="J223" s="28">
        <f>(Merge23[[#This Row],[Товарооборот, руб]]-Merge23[[#This Row],[Товарооборот в себестоимости]])/Merge23[[#This Row],[Товарооборот в себестоимости]]*100</f>
        <v>17.51856508238161</v>
      </c>
      <c r="K223" s="28">
        <f>(Merge23[[#This Row],[Товарооборот, руб]]-Merge23[[#This Row],[Потери, руб]])/Merge23[[#This Row],[Товарооборот, руб]]*100</f>
        <v>76.031350432216811</v>
      </c>
      <c r="L223">
        <f>Merge23[[#This Row],[Товарооборот, руб]]/Merge23[[#This Row],[Количество складов]]</f>
        <v>51285.1</v>
      </c>
    </row>
    <row r="224" spans="1:12" x14ac:dyDescent="0.3">
      <c r="A224" s="16">
        <v>43967</v>
      </c>
      <c r="B224" t="s">
        <v>15</v>
      </c>
      <c r="C224">
        <v>408810</v>
      </c>
      <c r="D224">
        <v>42323631</v>
      </c>
      <c r="E224">
        <v>31033323.692999996</v>
      </c>
      <c r="F224">
        <v>571764.09076923074</v>
      </c>
      <c r="G224">
        <v>125</v>
      </c>
      <c r="H224">
        <v>22291</v>
      </c>
      <c r="I224">
        <v>20635</v>
      </c>
      <c r="J224" s="28">
        <f>(Merge23[[#This Row],[Товарооборот, руб]]-Merge23[[#This Row],[Товарооборот в себестоимости]])/Merge23[[#This Row],[Товарооборот в себестоимости]]*100</f>
        <v>36.38123785479894</v>
      </c>
      <c r="K224" s="28">
        <f>(Merge23[[#This Row],[Товарооборот, руб]]-Merge23[[#This Row],[Потери, руб]])/Merge23[[#This Row],[Товарооборот, руб]]*100</f>
        <v>98.649066544481428</v>
      </c>
      <c r="L224">
        <f>Merge23[[#This Row],[Товарооборот, руб]]/Merge23[[#This Row],[Количество складов]]</f>
        <v>338589.04800000001</v>
      </c>
    </row>
    <row r="225" spans="1:12" x14ac:dyDescent="0.3">
      <c r="A225" s="16">
        <v>43958</v>
      </c>
      <c r="B225" t="s">
        <v>15</v>
      </c>
      <c r="C225">
        <v>319110</v>
      </c>
      <c r="D225">
        <v>33763989</v>
      </c>
      <c r="E225">
        <v>24610757.489</v>
      </c>
      <c r="F225">
        <v>1101833.4472307691</v>
      </c>
      <c r="G225">
        <v>125</v>
      </c>
      <c r="H225">
        <v>18014</v>
      </c>
      <c r="I225">
        <v>16675</v>
      </c>
      <c r="J225" s="28">
        <f>(Merge23[[#This Row],[Товарооборот, руб]]-Merge23[[#This Row],[Товарооборот в себестоимости]])/Merge23[[#This Row],[Товарооборот в себестоимости]]*100</f>
        <v>37.19199425328992</v>
      </c>
      <c r="K225" s="28">
        <f>(Merge23[[#This Row],[Товарооборот, руб]]-Merge23[[#This Row],[Потери, руб]])/Merge23[[#This Row],[Товарооборот, руб]]*100</f>
        <v>96.736660922289815</v>
      </c>
      <c r="L225">
        <f>Merge23[[#This Row],[Товарооборот, руб]]/Merge23[[#This Row],[Количество складов]]</f>
        <v>270111.91200000001</v>
      </c>
    </row>
    <row r="226" spans="1:12" x14ac:dyDescent="0.3">
      <c r="A226" s="16">
        <v>43970</v>
      </c>
      <c r="B226" t="s">
        <v>15</v>
      </c>
      <c r="C226">
        <v>362536.5</v>
      </c>
      <c r="D226">
        <v>37023243</v>
      </c>
      <c r="E226">
        <v>26762183.377</v>
      </c>
      <c r="F226">
        <v>650375.76849230775</v>
      </c>
      <c r="G226">
        <v>125</v>
      </c>
      <c r="H226">
        <v>20771</v>
      </c>
      <c r="I226">
        <v>19338</v>
      </c>
      <c r="J226" s="28">
        <f>(Merge23[[#This Row],[Товарооборот, руб]]-Merge23[[#This Row],[Товарооборот в себестоимости]])/Merge23[[#This Row],[Товарооборот в себестоимости]]*100</f>
        <v>38.341638566824024</v>
      </c>
      <c r="K226" s="28">
        <f>(Merge23[[#This Row],[Товарооборот, руб]]-Merge23[[#This Row],[Потери, руб]])/Merge23[[#This Row],[Товарооборот, руб]]*100</f>
        <v>98.24333117308953</v>
      </c>
      <c r="L226">
        <f>Merge23[[#This Row],[Товарооборот, руб]]/Merge23[[#This Row],[Количество складов]]</f>
        <v>296185.94400000002</v>
      </c>
    </row>
    <row r="227" spans="1:12" x14ac:dyDescent="0.3">
      <c r="A227" s="16">
        <v>43968</v>
      </c>
      <c r="B227" t="s">
        <v>15</v>
      </c>
      <c r="C227">
        <v>357072</v>
      </c>
      <c r="D227">
        <v>36834567</v>
      </c>
      <c r="E227">
        <v>26914635.671</v>
      </c>
      <c r="F227">
        <v>566638.92575384618</v>
      </c>
      <c r="G227">
        <v>125</v>
      </c>
      <c r="H227">
        <v>20079</v>
      </c>
      <c r="I227">
        <v>18721</v>
      </c>
      <c r="J227" s="28">
        <f>(Merge23[[#This Row],[Товарооборот, руб]]-Merge23[[#This Row],[Товарооборот в себестоимости]])/Merge23[[#This Row],[Товарооборот в себестоимости]]*100</f>
        <v>36.857015083761787</v>
      </c>
      <c r="K227" s="28">
        <f>(Merge23[[#This Row],[Товарооборот, руб]]-Merge23[[#This Row],[Потери, руб]])/Merge23[[#This Row],[Товарооборот, руб]]*100</f>
        <v>98.461665300005166</v>
      </c>
      <c r="L227">
        <f>Merge23[[#This Row],[Товарооборот, руб]]/Merge23[[#This Row],[Количество складов]]</f>
        <v>294676.53600000002</v>
      </c>
    </row>
    <row r="228" spans="1:12" x14ac:dyDescent="0.3">
      <c r="A228" s="16">
        <v>43960</v>
      </c>
      <c r="B228" t="s">
        <v>15</v>
      </c>
      <c r="C228">
        <v>359214</v>
      </c>
      <c r="D228">
        <v>38693427</v>
      </c>
      <c r="E228">
        <v>27863789.055</v>
      </c>
      <c r="F228">
        <v>582268.72615384613</v>
      </c>
      <c r="G228">
        <v>125</v>
      </c>
      <c r="H228">
        <v>20132</v>
      </c>
      <c r="I228">
        <v>18617</v>
      </c>
      <c r="J228" s="28">
        <f>(Merge23[[#This Row],[Товарооборот, руб]]-Merge23[[#This Row],[Товарооборот в себестоимости]])/Merge23[[#This Row],[Товарооборот в себестоимости]]*100</f>
        <v>38.866350601576507</v>
      </c>
      <c r="K228" s="28">
        <f>(Merge23[[#This Row],[Товарооборот, руб]]-Merge23[[#This Row],[Потери, руб]])/Merge23[[#This Row],[Товарооборот, руб]]*100</f>
        <v>98.495174061078018</v>
      </c>
      <c r="L228">
        <f>Merge23[[#This Row],[Товарооборот, руб]]/Merge23[[#This Row],[Количество складов]]</f>
        <v>309547.41600000003</v>
      </c>
    </row>
    <row r="229" spans="1:12" x14ac:dyDescent="0.3">
      <c r="A229" s="16">
        <v>43959</v>
      </c>
      <c r="B229" t="s">
        <v>16</v>
      </c>
      <c r="C229">
        <v>61804.5</v>
      </c>
      <c r="D229">
        <v>5365708.5</v>
      </c>
      <c r="E229">
        <v>4091691.3249999997</v>
      </c>
      <c r="F229">
        <v>232169.67161538458</v>
      </c>
      <c r="G229">
        <v>36</v>
      </c>
      <c r="H229">
        <v>4199</v>
      </c>
      <c r="I229">
        <v>3867</v>
      </c>
      <c r="J229" s="28">
        <f>(Merge23[[#This Row],[Товарооборот, руб]]-Merge23[[#This Row],[Товарооборот в себестоимости]])/Merge23[[#This Row],[Товарооборот в себестоимости]]*100</f>
        <v>31.136688322890542</v>
      </c>
      <c r="K229" s="28">
        <f>(Merge23[[#This Row],[Товарооборот, руб]]-Merge23[[#This Row],[Потери, руб]])/Merge23[[#This Row],[Товарооборот, руб]]*100</f>
        <v>95.673084521542975</v>
      </c>
      <c r="L229">
        <f>Merge23[[#This Row],[Товарооборот, руб]]/Merge23[[#This Row],[Количество складов]]</f>
        <v>149047.45833333334</v>
      </c>
    </row>
    <row r="230" spans="1:12" x14ac:dyDescent="0.3">
      <c r="A230" s="16">
        <v>43959</v>
      </c>
      <c r="B230" t="s">
        <v>17</v>
      </c>
      <c r="C230">
        <v>34399.5</v>
      </c>
      <c r="D230">
        <v>3201358.5</v>
      </c>
      <c r="E230">
        <v>2481896.3339999998</v>
      </c>
      <c r="F230">
        <v>156377.12456923077</v>
      </c>
      <c r="G230">
        <v>21</v>
      </c>
      <c r="H230">
        <v>1957</v>
      </c>
      <c r="I230">
        <v>1755</v>
      </c>
      <c r="J230" s="28">
        <f>(Merge23[[#This Row],[Товарооборот, руб]]-Merge23[[#This Row],[Товарооборот в себестоимости]])/Merge23[[#This Row],[Товарооборот в себестоимости]]*100</f>
        <v>28.988405202261774</v>
      </c>
      <c r="K230" s="28">
        <f>(Merge23[[#This Row],[Товарооборот, руб]]-Merge23[[#This Row],[Потери, руб]])/Merge23[[#This Row],[Товарооборот, руб]]*100</f>
        <v>95.115288569860866</v>
      </c>
      <c r="L230">
        <f>Merge23[[#This Row],[Товарооборот, руб]]/Merge23[[#This Row],[Количество складов]]</f>
        <v>152445.64285714287</v>
      </c>
    </row>
    <row r="231" spans="1:12" x14ac:dyDescent="0.3">
      <c r="A231" s="16">
        <v>43977</v>
      </c>
      <c r="B231" t="s">
        <v>15</v>
      </c>
      <c r="C231">
        <v>369861</v>
      </c>
      <c r="D231">
        <v>38365960.5</v>
      </c>
      <c r="E231">
        <v>27592063.502999999</v>
      </c>
      <c r="F231">
        <v>589339.03384615376</v>
      </c>
      <c r="G231">
        <v>124</v>
      </c>
      <c r="H231">
        <v>21153</v>
      </c>
      <c r="I231">
        <v>19673</v>
      </c>
      <c r="J231" s="28">
        <f>(Merge23[[#This Row],[Товарооборот, руб]]-Merge23[[#This Row],[Товарооборот в себестоимости]])/Merge23[[#This Row],[Товарооборот в себестоимости]]*100</f>
        <v>39.04708684012919</v>
      </c>
      <c r="K231" s="28">
        <f>(Merge23[[#This Row],[Товарооборот, руб]]-Merge23[[#This Row],[Потери, руб]])/Merge23[[#This Row],[Товарооборот, руб]]*100</f>
        <v>98.46390126516927</v>
      </c>
      <c r="L231">
        <f>Merge23[[#This Row],[Товарооборот, руб]]/Merge23[[#This Row],[Количество складов]]</f>
        <v>309402.90725806454</v>
      </c>
    </row>
    <row r="232" spans="1:12" x14ac:dyDescent="0.3">
      <c r="A232" s="16">
        <v>43959</v>
      </c>
      <c r="B232" t="s">
        <v>20</v>
      </c>
      <c r="C232">
        <v>25020</v>
      </c>
      <c r="D232">
        <v>2235960</v>
      </c>
      <c r="E232">
        <v>1780335.608</v>
      </c>
      <c r="F232">
        <v>140320.89928461539</v>
      </c>
      <c r="G232">
        <v>19</v>
      </c>
      <c r="H232">
        <v>1520</v>
      </c>
      <c r="I232">
        <v>1380</v>
      </c>
      <c r="J232" s="28">
        <f>(Merge23[[#This Row],[Товарооборот, руб]]-Merge23[[#This Row],[Товарооборот в себестоимости]])/Merge23[[#This Row],[Товарооборот в себестоимости]]*100</f>
        <v>25.592050732043774</v>
      </c>
      <c r="K232" s="28">
        <f>(Merge23[[#This Row],[Товарооборот, руб]]-Merge23[[#This Row],[Потери, руб]])/Merge23[[#This Row],[Товарооборот, руб]]*100</f>
        <v>93.724355566082778</v>
      </c>
      <c r="L232">
        <f>Merge23[[#This Row],[Товарооборот, руб]]/Merge23[[#This Row],[Количество складов]]</f>
        <v>117682.10526315789</v>
      </c>
    </row>
    <row r="233" spans="1:12" x14ac:dyDescent="0.3">
      <c r="A233" s="16">
        <v>43959</v>
      </c>
      <c r="B233" t="s">
        <v>22</v>
      </c>
      <c r="C233">
        <v>225076.5</v>
      </c>
      <c r="D233">
        <v>22846078.5</v>
      </c>
      <c r="E233">
        <v>16722171.227</v>
      </c>
      <c r="F233">
        <v>479024.68461538455</v>
      </c>
      <c r="G233">
        <v>54</v>
      </c>
      <c r="H233">
        <v>13563</v>
      </c>
      <c r="I233">
        <v>12604</v>
      </c>
      <c r="J233" s="28">
        <f>(Merge23[[#This Row],[Товарооборот, руб]]-Merge23[[#This Row],[Товарооборот в себестоимости]])/Merge23[[#This Row],[Товарооборот в себестоимости]]*100</f>
        <v>36.621484075657591</v>
      </c>
      <c r="K233" s="28">
        <f>(Merge23[[#This Row],[Товарооборот, руб]]-Merge23[[#This Row],[Потери, руб]])/Merge23[[#This Row],[Товарооборот, руб]]*100</f>
        <v>97.903252041196538</v>
      </c>
      <c r="L233">
        <f>Merge23[[#This Row],[Товарооборот, руб]]/Merge23[[#This Row],[Количество складов]]</f>
        <v>423075.52777777775</v>
      </c>
    </row>
    <row r="234" spans="1:12" x14ac:dyDescent="0.3">
      <c r="A234" s="16">
        <v>43963</v>
      </c>
      <c r="B234" t="s">
        <v>15</v>
      </c>
      <c r="C234">
        <v>373392</v>
      </c>
      <c r="D234">
        <v>39578577</v>
      </c>
      <c r="E234">
        <v>28453665.594999999</v>
      </c>
      <c r="F234">
        <v>535419.89796923078</v>
      </c>
      <c r="G234">
        <v>125</v>
      </c>
      <c r="H234">
        <v>21106</v>
      </c>
      <c r="I234">
        <v>19651</v>
      </c>
      <c r="J234" s="28">
        <f>(Merge23[[#This Row],[Товарооборот, руб]]-Merge23[[#This Row],[Товарооборот в себестоимости]])/Merge23[[#This Row],[Товарооборот в себестоимости]]*100</f>
        <v>39.098341715785537</v>
      </c>
      <c r="K234" s="28">
        <f>(Merge23[[#This Row],[Товарооборот, руб]]-Merge23[[#This Row],[Потери, руб]])/Merge23[[#This Row],[Товарооборот, руб]]*100</f>
        <v>98.647197705038181</v>
      </c>
      <c r="L234">
        <f>Merge23[[#This Row],[Товарооборот, руб]]/Merge23[[#This Row],[Количество складов]]</f>
        <v>316628.61599999998</v>
      </c>
    </row>
    <row r="235" spans="1:12" x14ac:dyDescent="0.3">
      <c r="A235" s="16">
        <v>43959</v>
      </c>
      <c r="B235" t="s">
        <v>21</v>
      </c>
      <c r="C235">
        <v>232701</v>
      </c>
      <c r="D235">
        <v>23881948.5</v>
      </c>
      <c r="E235">
        <v>17462223.403999999</v>
      </c>
      <c r="F235">
        <v>512464.9846153846</v>
      </c>
      <c r="G235">
        <v>59</v>
      </c>
      <c r="H235">
        <v>14098</v>
      </c>
      <c r="I235">
        <v>13106</v>
      </c>
      <c r="J235" s="28">
        <f>(Merge23[[#This Row],[Товарооборот, руб]]-Merge23[[#This Row],[Товарооборот в себестоимости]])/Merge23[[#This Row],[Товарооборот в себестоимости]]*100</f>
        <v>36.763503406613509</v>
      </c>
      <c r="K235" s="28">
        <f>(Merge23[[#This Row],[Товарооборот, руб]]-Merge23[[#This Row],[Потери, руб]])/Merge23[[#This Row],[Товарооборот, руб]]*100</f>
        <v>97.85417431657477</v>
      </c>
      <c r="L235">
        <f>Merge23[[#This Row],[Товарооборот, руб]]/Merge23[[#This Row],[Количество складов]]</f>
        <v>404778.78813559323</v>
      </c>
    </row>
    <row r="236" spans="1:12" x14ac:dyDescent="0.3">
      <c r="A236" s="16">
        <v>43972</v>
      </c>
      <c r="B236" t="s">
        <v>15</v>
      </c>
      <c r="C236">
        <v>378043.5</v>
      </c>
      <c r="D236">
        <v>37902156.57</v>
      </c>
      <c r="E236">
        <v>28083686.689999998</v>
      </c>
      <c r="F236">
        <v>713697.60769230768</v>
      </c>
      <c r="G236">
        <v>125</v>
      </c>
      <c r="H236">
        <v>20911</v>
      </c>
      <c r="I236">
        <v>19358</v>
      </c>
      <c r="J236" s="28">
        <f>(Merge23[[#This Row],[Товарооборот, руб]]-Merge23[[#This Row],[Товарооборот в себестоимости]])/Merge23[[#This Row],[Товарооборот в себестоимости]]*100</f>
        <v>34.961470651558542</v>
      </c>
      <c r="K236" s="28">
        <f>(Merge23[[#This Row],[Товарооборот, руб]]-Merge23[[#This Row],[Потери, руб]])/Merge23[[#This Row],[Товарооборот, руб]]*100</f>
        <v>98.117000001374038</v>
      </c>
      <c r="L236">
        <f>Merge23[[#This Row],[Товарооборот, руб]]/Merge23[[#This Row],[Количество складов]]</f>
        <v>303217.25255999999</v>
      </c>
    </row>
    <row r="237" spans="1:12" x14ac:dyDescent="0.3">
      <c r="A237" s="16">
        <v>43971</v>
      </c>
      <c r="B237" t="s">
        <v>15</v>
      </c>
      <c r="C237">
        <v>388668</v>
      </c>
      <c r="D237">
        <v>39639309</v>
      </c>
      <c r="E237">
        <v>28736966.634</v>
      </c>
      <c r="F237">
        <v>997757.75384615385</v>
      </c>
      <c r="G237">
        <v>125</v>
      </c>
      <c r="H237">
        <v>21674</v>
      </c>
      <c r="I237">
        <v>20155</v>
      </c>
      <c r="J237" s="28">
        <f>(Merge23[[#This Row],[Товарооборот, руб]]-Merge23[[#This Row],[Товарооборот в себестоимости]])/Merge23[[#This Row],[Товарооборот в себестоимости]]*100</f>
        <v>37.938389617994503</v>
      </c>
      <c r="K237" s="28">
        <f>(Merge23[[#This Row],[Товарооборот, руб]]-Merge23[[#This Row],[Потери, руб]])/Merge23[[#This Row],[Товарооборот, руб]]*100</f>
        <v>97.482908307392151</v>
      </c>
      <c r="L237">
        <f>Merge23[[#This Row],[Товарооборот, руб]]/Merge23[[#This Row],[Количество складов]]</f>
        <v>317114.47200000001</v>
      </c>
    </row>
    <row r="238" spans="1:12" x14ac:dyDescent="0.3">
      <c r="A238" s="16">
        <v>43959</v>
      </c>
      <c r="B238" t="s">
        <v>23</v>
      </c>
      <c r="C238">
        <v>12976.5</v>
      </c>
      <c r="D238">
        <v>1046848.5</v>
      </c>
      <c r="E238">
        <v>892743.74599999993</v>
      </c>
      <c r="F238">
        <v>396844.24095384614</v>
      </c>
      <c r="G238">
        <v>15</v>
      </c>
      <c r="H238">
        <v>703</v>
      </c>
      <c r="I238">
        <v>609</v>
      </c>
      <c r="J238" s="28">
        <f>(Merge23[[#This Row],[Товарооборот, руб]]-Merge23[[#This Row],[Товарооборот в себестоимости]])/Merge23[[#This Row],[Товарооборот в себестоимости]]*100</f>
        <v>17.261924789781734</v>
      </c>
      <c r="K238" s="28">
        <f>(Merge23[[#This Row],[Товарооборот, руб]]-Merge23[[#This Row],[Потери, руб]])/Merge23[[#This Row],[Товарооборот, руб]]*100</f>
        <v>62.091530822860598</v>
      </c>
      <c r="L238">
        <f>Merge23[[#This Row],[Товарооборот, руб]]/Merge23[[#This Row],[Количество складов]]</f>
        <v>69789.899999999994</v>
      </c>
    </row>
    <row r="239" spans="1:12" x14ac:dyDescent="0.3">
      <c r="A239" s="16">
        <v>43959</v>
      </c>
      <c r="B239" t="s">
        <v>18</v>
      </c>
      <c r="C239">
        <v>14494.5</v>
      </c>
      <c r="D239">
        <v>1269786</v>
      </c>
      <c r="E239">
        <v>1018857.6680000001</v>
      </c>
      <c r="F239">
        <v>197493.53076923077</v>
      </c>
      <c r="G239">
        <v>15</v>
      </c>
      <c r="H239">
        <v>879</v>
      </c>
      <c r="I239">
        <v>768</v>
      </c>
      <c r="J239" s="28">
        <f>(Merge23[[#This Row],[Товарооборот, руб]]-Merge23[[#This Row],[Товарооборот в себестоимости]])/Merge23[[#This Row],[Товарооборот в себестоимости]]*100</f>
        <v>24.628399027762914</v>
      </c>
      <c r="K239" s="28">
        <f>(Merge23[[#This Row],[Товарооборот, руб]]-Merge23[[#This Row],[Потери, руб]])/Merge23[[#This Row],[Товарооборот, руб]]*100</f>
        <v>84.446707494866786</v>
      </c>
      <c r="L239">
        <f>Merge23[[#This Row],[Товарооборот, руб]]/Merge23[[#This Row],[Количество складов]]</f>
        <v>84652.4</v>
      </c>
    </row>
    <row r="240" spans="1:12" x14ac:dyDescent="0.3">
      <c r="A240" s="16">
        <v>43959</v>
      </c>
      <c r="B240" t="s">
        <v>19</v>
      </c>
      <c r="C240">
        <v>9058.5</v>
      </c>
      <c r="D240">
        <v>798759</v>
      </c>
      <c r="E240">
        <v>669115.93699999992</v>
      </c>
      <c r="F240">
        <v>171987.47030000002</v>
      </c>
      <c r="G240">
        <v>15</v>
      </c>
      <c r="H240">
        <v>492</v>
      </c>
      <c r="I240">
        <v>412</v>
      </c>
      <c r="J240" s="28">
        <f>(Merge23[[#This Row],[Товарооборот, руб]]-Merge23[[#This Row],[Товарооборот в себестоимости]])/Merge23[[#This Row],[Товарооборот в себестоимости]]*100</f>
        <v>19.375276515047364</v>
      </c>
      <c r="K240" s="28">
        <f>(Merge23[[#This Row],[Товарооборот, руб]]-Merge23[[#This Row],[Потери, руб]])/Merge23[[#This Row],[Товарооборот, руб]]*100</f>
        <v>78.468164953383933</v>
      </c>
      <c r="L240">
        <f>Merge23[[#This Row],[Товарооборот, руб]]/Merge23[[#This Row],[Количество складов]]</f>
        <v>53250.6</v>
      </c>
    </row>
    <row r="241" spans="1:12" x14ac:dyDescent="0.3">
      <c r="A241" s="16">
        <v>43964</v>
      </c>
      <c r="B241" t="s">
        <v>15</v>
      </c>
      <c r="C241">
        <v>350068.5</v>
      </c>
      <c r="D241">
        <v>37197115.5</v>
      </c>
      <c r="E241">
        <v>26793668.158999998</v>
      </c>
      <c r="F241">
        <v>582815.36153846153</v>
      </c>
      <c r="G241">
        <v>125</v>
      </c>
      <c r="H241">
        <v>19965</v>
      </c>
      <c r="I241">
        <v>18573</v>
      </c>
      <c r="J241" s="28">
        <f>(Merge23[[#This Row],[Товарооборот, руб]]-Merge23[[#This Row],[Товарооборот в себестоимости]])/Merge23[[#This Row],[Товарооборот в себестоимости]]*100</f>
        <v>38.828006972630519</v>
      </c>
      <c r="K241" s="28">
        <f>(Merge23[[#This Row],[Товарооборот, руб]]-Merge23[[#This Row],[Потери, руб]])/Merge23[[#This Row],[Товарооборот, руб]]*100</f>
        <v>98.433170546413834</v>
      </c>
      <c r="L241">
        <f>Merge23[[#This Row],[Товарооборот, руб]]/Merge23[[#This Row],[Количество складов]]</f>
        <v>297576.924</v>
      </c>
    </row>
    <row r="242" spans="1:12" x14ac:dyDescent="0.3">
      <c r="A242" s="16">
        <v>43959</v>
      </c>
      <c r="B242" t="s">
        <v>15</v>
      </c>
      <c r="C242">
        <v>463530</v>
      </c>
      <c r="D242">
        <v>49123180.5</v>
      </c>
      <c r="E242">
        <v>36012087.989</v>
      </c>
      <c r="F242">
        <v>700442.11537692312</v>
      </c>
      <c r="G242">
        <v>125</v>
      </c>
      <c r="H242">
        <v>24620</v>
      </c>
      <c r="I242">
        <v>22641</v>
      </c>
      <c r="J242" s="28">
        <f>(Merge23[[#This Row],[Товарооборот, руб]]-Merge23[[#This Row],[Товарооборот в себестоимости]])/Merge23[[#This Row],[Товарооборот в себестоимости]]*100</f>
        <v>36.407476608978691</v>
      </c>
      <c r="K242" s="28">
        <f>(Merge23[[#This Row],[Товарооборот, руб]]-Merge23[[#This Row],[Потери, руб]])/Merge23[[#This Row],[Товарооборот, руб]]*100</f>
        <v>98.574110820497623</v>
      </c>
      <c r="L242">
        <f>Merge23[[#This Row],[Товарооборот, руб]]/Merge23[[#This Row],[Количество складов]]</f>
        <v>392985.44400000002</v>
      </c>
    </row>
    <row r="243" spans="1:12" x14ac:dyDescent="0.3">
      <c r="A243" s="16">
        <v>43982</v>
      </c>
      <c r="B243" t="s">
        <v>14</v>
      </c>
      <c r="C243">
        <v>294337.5</v>
      </c>
      <c r="D243">
        <v>29327766</v>
      </c>
      <c r="E243">
        <v>22491044.692999996</v>
      </c>
      <c r="F243">
        <v>283716.73846153845</v>
      </c>
      <c r="G243">
        <v>129</v>
      </c>
      <c r="H243">
        <v>17235</v>
      </c>
      <c r="I243">
        <v>16052</v>
      </c>
      <c r="J243" s="28">
        <f>(Merge23[[#This Row],[Товарооборот, руб]]-Merge23[[#This Row],[Товарооборот в себестоимости]])/Merge23[[#This Row],[Товарооборот в себестоимости]]*100</f>
        <v>30.397526661479766</v>
      </c>
      <c r="K243" s="28">
        <f>(Merge23[[#This Row],[Товарооборот, руб]]-Merge23[[#This Row],[Потери, руб]])/Merge23[[#This Row],[Товарооборот, руб]]*100</f>
        <v>99.032600238076313</v>
      </c>
      <c r="L243">
        <f>Merge23[[#This Row],[Товарооборот, руб]]/Merge23[[#This Row],[Количество складов]]</f>
        <v>227347.02325581395</v>
      </c>
    </row>
    <row r="244" spans="1:12" x14ac:dyDescent="0.3">
      <c r="A244" s="16">
        <v>43981</v>
      </c>
      <c r="B244" t="s">
        <v>14</v>
      </c>
      <c r="C244">
        <v>364882.5</v>
      </c>
      <c r="D244">
        <v>35724493.5</v>
      </c>
      <c r="E244">
        <v>27535617.434</v>
      </c>
      <c r="F244">
        <v>541116.6988461538</v>
      </c>
      <c r="G244">
        <v>129</v>
      </c>
      <c r="H244">
        <v>20243</v>
      </c>
      <c r="I244">
        <v>18711</v>
      </c>
      <c r="J244" s="28">
        <f>(Merge23[[#This Row],[Товарооборот, руб]]-Merge23[[#This Row],[Товарооборот в себестоимости]])/Merge23[[#This Row],[Товарооборот в себестоимости]]*100</f>
        <v>29.739213531811593</v>
      </c>
      <c r="K244" s="28">
        <f>(Merge23[[#This Row],[Товарооборот, руб]]-Merge23[[#This Row],[Потери, руб]])/Merge23[[#This Row],[Товарооборот, руб]]*100</f>
        <v>98.485306169991873</v>
      </c>
      <c r="L244">
        <f>Merge23[[#This Row],[Товарооборот, руб]]/Merge23[[#This Row],[Количество складов]]</f>
        <v>276934.0581395349</v>
      </c>
    </row>
    <row r="245" spans="1:12" x14ac:dyDescent="0.3">
      <c r="A245" s="16">
        <v>43960</v>
      </c>
      <c r="B245" t="s">
        <v>16</v>
      </c>
      <c r="C245">
        <v>83373</v>
      </c>
      <c r="D245">
        <v>7253427</v>
      </c>
      <c r="E245">
        <v>5531366.3810000001</v>
      </c>
      <c r="F245">
        <v>221053.87967692307</v>
      </c>
      <c r="G245">
        <v>36</v>
      </c>
      <c r="H245">
        <v>5413</v>
      </c>
      <c r="I245">
        <v>4959</v>
      </c>
      <c r="J245" s="28">
        <f>(Merge23[[#This Row],[Товарооборот, руб]]-Merge23[[#This Row],[Товарооборот в себестоимости]])/Merge23[[#This Row],[Товарооборот в себестоимости]]*100</f>
        <v>31.13264427601835</v>
      </c>
      <c r="K245" s="28">
        <f>(Merge23[[#This Row],[Товарооборот, руб]]-Merge23[[#This Row],[Потери, руб]])/Merge23[[#This Row],[Товарооборот, руб]]*100</f>
        <v>96.95242152879014</v>
      </c>
      <c r="L245">
        <f>Merge23[[#This Row],[Товарооборот, руб]]/Merge23[[#This Row],[Количество складов]]</f>
        <v>201484.08333333334</v>
      </c>
    </row>
    <row r="246" spans="1:12" x14ac:dyDescent="0.3">
      <c r="A246" s="16">
        <v>43974</v>
      </c>
      <c r="B246" t="s">
        <v>15</v>
      </c>
      <c r="C246">
        <v>456885</v>
      </c>
      <c r="D246">
        <v>46408080</v>
      </c>
      <c r="E246">
        <v>34793888.932999998</v>
      </c>
      <c r="F246">
        <v>595793.09065384604</v>
      </c>
      <c r="G246">
        <v>125</v>
      </c>
      <c r="H246">
        <v>24574</v>
      </c>
      <c r="I246">
        <v>22609</v>
      </c>
      <c r="J246" s="28">
        <f>(Merge23[[#This Row],[Товарооборот, руб]]-Merge23[[#This Row],[Товарооборот в себестоимости]])/Merge23[[#This Row],[Товарооборот в себестоимости]]*100</f>
        <v>33.379973964291786</v>
      </c>
      <c r="K246" s="28">
        <f>(Merge23[[#This Row],[Товарооборот, руб]]-Merge23[[#This Row],[Потери, руб]])/Merge23[[#This Row],[Товарооборот, руб]]*100</f>
        <v>98.716186727281453</v>
      </c>
      <c r="L246">
        <f>Merge23[[#This Row],[Товарооборот, руб]]/Merge23[[#This Row],[Количество складов]]</f>
        <v>371264.64</v>
      </c>
    </row>
    <row r="247" spans="1:12" x14ac:dyDescent="0.3">
      <c r="A247" s="16">
        <v>43960</v>
      </c>
      <c r="B247" t="s">
        <v>17</v>
      </c>
      <c r="C247">
        <v>32239.5</v>
      </c>
      <c r="D247">
        <v>3084892.5</v>
      </c>
      <c r="E247">
        <v>2384575.3629999999</v>
      </c>
      <c r="F247">
        <v>184346.05176923078</v>
      </c>
      <c r="G247">
        <v>21</v>
      </c>
      <c r="H247">
        <v>1891</v>
      </c>
      <c r="I247">
        <v>1709</v>
      </c>
      <c r="J247" s="28">
        <f>(Merge23[[#This Row],[Товарооборот, руб]]-Merge23[[#This Row],[Товарооборот в себестоимости]])/Merge23[[#This Row],[Товарооборот в себестоимости]]*100</f>
        <v>29.368630904537284</v>
      </c>
      <c r="K247" s="28">
        <f>(Merge23[[#This Row],[Товарооборот, руб]]-Merge23[[#This Row],[Потери, руб]])/Merge23[[#This Row],[Товарооборот, руб]]*100</f>
        <v>94.024230932869429</v>
      </c>
      <c r="L247">
        <f>Merge23[[#This Row],[Товарооборот, руб]]/Merge23[[#This Row],[Количество складов]]</f>
        <v>146899.64285714287</v>
      </c>
    </row>
    <row r="248" spans="1:12" x14ac:dyDescent="0.3">
      <c r="A248" s="16">
        <v>43979</v>
      </c>
      <c r="B248" t="s">
        <v>14</v>
      </c>
      <c r="C248">
        <v>278491.5</v>
      </c>
      <c r="D248">
        <v>28151004.75</v>
      </c>
      <c r="E248">
        <v>20806418.796</v>
      </c>
      <c r="F248">
        <v>591565.35384615383</v>
      </c>
      <c r="G248">
        <v>129</v>
      </c>
      <c r="H248">
        <v>16453</v>
      </c>
      <c r="I248">
        <v>15289</v>
      </c>
      <c r="J248" s="28">
        <f>(Merge23[[#This Row],[Товарооборот, руб]]-Merge23[[#This Row],[Товарооборот в себестоимости]])/Merge23[[#This Row],[Товарооборот в себестоимости]]*100</f>
        <v>35.29961607526608</v>
      </c>
      <c r="K248" s="28">
        <f>(Merge23[[#This Row],[Товарооборот, руб]]-Merge23[[#This Row],[Потери, руб]])/Merge23[[#This Row],[Товарооборот, руб]]*100</f>
        <v>97.898599502576715</v>
      </c>
      <c r="L248">
        <f>Merge23[[#This Row],[Товарооборот, руб]]/Merge23[[#This Row],[Количество складов]]</f>
        <v>218224.84302325582</v>
      </c>
    </row>
    <row r="249" spans="1:12" x14ac:dyDescent="0.3">
      <c r="A249" s="16">
        <v>43976</v>
      </c>
      <c r="B249" t="s">
        <v>15</v>
      </c>
      <c r="C249">
        <v>349734</v>
      </c>
      <c r="D249">
        <v>36883428</v>
      </c>
      <c r="E249">
        <v>26438356.802999999</v>
      </c>
      <c r="F249">
        <v>742420.26923076913</v>
      </c>
      <c r="G249">
        <v>124</v>
      </c>
      <c r="H249">
        <v>20358</v>
      </c>
      <c r="I249">
        <v>18890</v>
      </c>
      <c r="J249" s="28">
        <f>(Merge23[[#This Row],[Товарооборот, руб]]-Merge23[[#This Row],[Товарооборот в себестоимости]])/Merge23[[#This Row],[Товарооборот в себестоимости]]*100</f>
        <v>39.507263158710316</v>
      </c>
      <c r="K249" s="28">
        <f>(Merge23[[#This Row],[Товарооборот, руб]]-Merge23[[#This Row],[Потери, руб]])/Merge23[[#This Row],[Товарооборот, руб]]*100</f>
        <v>97.987116953362445</v>
      </c>
      <c r="L249">
        <f>Merge23[[#This Row],[Товарооборот, руб]]/Merge23[[#This Row],[Количество складов]]</f>
        <v>297447</v>
      </c>
    </row>
    <row r="250" spans="1:12" x14ac:dyDescent="0.3">
      <c r="A250" s="16">
        <v>43960</v>
      </c>
      <c r="B250" t="s">
        <v>20</v>
      </c>
      <c r="C250">
        <v>26271</v>
      </c>
      <c r="D250">
        <v>2384937</v>
      </c>
      <c r="E250">
        <v>1880070.5110000002</v>
      </c>
      <c r="F250">
        <v>141472.14615384614</v>
      </c>
      <c r="G250">
        <v>19</v>
      </c>
      <c r="H250">
        <v>1542</v>
      </c>
      <c r="I250">
        <v>1412</v>
      </c>
      <c r="J250" s="28">
        <f>(Merge23[[#This Row],[Товарооборот, руб]]-Merge23[[#This Row],[Товарооборот в себестоимости]])/Merge23[[#This Row],[Товарооборот в себестоимости]]*100</f>
        <v>26.853593311852109</v>
      </c>
      <c r="K250" s="28">
        <f>(Merge23[[#This Row],[Товарооборот, руб]]-Merge23[[#This Row],[Потери, руб]])/Merge23[[#This Row],[Товарооборот, руб]]*100</f>
        <v>94.068097138253705</v>
      </c>
      <c r="L250">
        <f>Merge23[[#This Row],[Товарооборот, руб]]/Merge23[[#This Row],[Количество складов]]</f>
        <v>125523</v>
      </c>
    </row>
    <row r="251" spans="1:12" x14ac:dyDescent="0.3">
      <c r="A251" s="16">
        <v>43960</v>
      </c>
      <c r="B251" t="s">
        <v>22</v>
      </c>
      <c r="C251">
        <v>177976.5</v>
      </c>
      <c r="D251">
        <v>18085798.5</v>
      </c>
      <c r="E251">
        <v>13150397.668</v>
      </c>
      <c r="F251">
        <v>444057.73347692302</v>
      </c>
      <c r="G251">
        <v>54</v>
      </c>
      <c r="H251">
        <v>11288</v>
      </c>
      <c r="I251">
        <v>10492</v>
      </c>
      <c r="J251" s="28">
        <f>(Merge23[[#This Row],[Товарооборот, руб]]-Merge23[[#This Row],[Товарооборот в себестоимости]])/Merge23[[#This Row],[Товарооборот в себестоимости]]*100</f>
        <v>37.530430307896609</v>
      </c>
      <c r="K251" s="28">
        <f>(Merge23[[#This Row],[Товарооборот, руб]]-Merge23[[#This Row],[Потери, руб]])/Merge23[[#This Row],[Товарооборот, руб]]*100</f>
        <v>97.544715908026276</v>
      </c>
      <c r="L251">
        <f>Merge23[[#This Row],[Товарооборот, руб]]/Merge23[[#This Row],[Количество складов]]</f>
        <v>334922.19444444444</v>
      </c>
    </row>
    <row r="252" spans="1:12" x14ac:dyDescent="0.3">
      <c r="A252" s="16">
        <v>43961</v>
      </c>
      <c r="B252" t="s">
        <v>15</v>
      </c>
      <c r="C252">
        <v>368649</v>
      </c>
      <c r="D252">
        <v>39010875</v>
      </c>
      <c r="E252">
        <v>28090230.958999999</v>
      </c>
      <c r="F252">
        <v>532663.16153846146</v>
      </c>
      <c r="G252">
        <v>125</v>
      </c>
      <c r="H252">
        <v>20368</v>
      </c>
      <c r="I252">
        <v>18884</v>
      </c>
      <c r="J252" s="28">
        <f>(Merge23[[#This Row],[Товарооборот, руб]]-Merge23[[#This Row],[Товарооборот в себестоимости]])/Merge23[[#This Row],[Товарооборот в себестоимости]]*100</f>
        <v>38.877017625592252</v>
      </c>
      <c r="K252" s="28">
        <f>(Merge23[[#This Row],[Товарооборот, руб]]-Merge23[[#This Row],[Потери, руб]])/Merge23[[#This Row],[Товарооборот, руб]]*100</f>
        <v>98.634577764435022</v>
      </c>
      <c r="L252">
        <f>Merge23[[#This Row],[Товарооборот, руб]]/Merge23[[#This Row],[Количество складов]]</f>
        <v>312087</v>
      </c>
    </row>
    <row r="253" spans="1:12" x14ac:dyDescent="0.3">
      <c r="A253" s="16">
        <v>43960</v>
      </c>
      <c r="B253" t="s">
        <v>21</v>
      </c>
      <c r="C253">
        <v>188319</v>
      </c>
      <c r="D253">
        <v>19218631.5</v>
      </c>
      <c r="E253">
        <v>13973128.512</v>
      </c>
      <c r="F253">
        <v>403874.8839461538</v>
      </c>
      <c r="G253">
        <v>59</v>
      </c>
      <c r="H253">
        <v>12016</v>
      </c>
      <c r="I253">
        <v>11137</v>
      </c>
      <c r="J253" s="28">
        <f>(Merge23[[#This Row],[Товарооборот, руб]]-Merge23[[#This Row],[Товарооборот в себестоимости]])/Merge23[[#This Row],[Товарооборот в себестоимости]]*100</f>
        <v>37.539932331511935</v>
      </c>
      <c r="K253" s="28">
        <f>(Merge23[[#This Row],[Товарооборот, руб]]-Merge23[[#This Row],[Потери, руб]])/Merge23[[#This Row],[Товарооборот, руб]]*100</f>
        <v>97.898524231831203</v>
      </c>
      <c r="L253">
        <f>Merge23[[#This Row],[Товарооборот, руб]]/Merge23[[#This Row],[Количество складов]]</f>
        <v>325739.51694915252</v>
      </c>
    </row>
    <row r="254" spans="1:12" x14ac:dyDescent="0.3">
      <c r="A254" s="16">
        <v>43960</v>
      </c>
      <c r="B254" t="s">
        <v>23</v>
      </c>
      <c r="C254">
        <v>11745</v>
      </c>
      <c r="D254">
        <v>955801.5</v>
      </c>
      <c r="E254">
        <v>795942.652</v>
      </c>
      <c r="F254">
        <v>165952.05877692305</v>
      </c>
      <c r="G254">
        <v>15</v>
      </c>
      <c r="H254">
        <v>654</v>
      </c>
      <c r="I254">
        <v>570</v>
      </c>
      <c r="J254" s="28">
        <f>(Merge23[[#This Row],[Товарооборот, руб]]-Merge23[[#This Row],[Товарооборот в себестоимости]])/Merge23[[#This Row],[Товарооборот в себестоимости]]*100</f>
        <v>20.084216821188772</v>
      </c>
      <c r="K254" s="28">
        <f>(Merge23[[#This Row],[Товарооборот, руб]]-Merge23[[#This Row],[Потери, руб]])/Merge23[[#This Row],[Товарооборот, руб]]*100</f>
        <v>82.637392933896521</v>
      </c>
      <c r="L254">
        <f>Merge23[[#This Row],[Товарооборот, руб]]/Merge23[[#This Row],[Количество складов]]</f>
        <v>63720.1</v>
      </c>
    </row>
    <row r="255" spans="1:12" x14ac:dyDescent="0.3">
      <c r="A255" s="16">
        <v>43975</v>
      </c>
      <c r="B255" t="s">
        <v>15</v>
      </c>
      <c r="C255">
        <v>375744</v>
      </c>
      <c r="D255">
        <v>38191381.5</v>
      </c>
      <c r="E255">
        <v>28822960.470999997</v>
      </c>
      <c r="F255">
        <v>574198.11538461538</v>
      </c>
      <c r="G255">
        <v>125</v>
      </c>
      <c r="H255">
        <v>21004</v>
      </c>
      <c r="I255">
        <v>19556</v>
      </c>
      <c r="J255" s="28">
        <f>(Merge23[[#This Row],[Товарооборот, руб]]-Merge23[[#This Row],[Товарооборот в себестоимости]])/Merge23[[#This Row],[Товарооборот в себестоимости]]*100</f>
        <v>32.503326778059346</v>
      </c>
      <c r="K255" s="28">
        <f>(Merge23[[#This Row],[Товарооборот, руб]]-Merge23[[#This Row],[Потери, руб]])/Merge23[[#This Row],[Товарооборот, руб]]*100</f>
        <v>98.49652436536077</v>
      </c>
      <c r="L255">
        <f>Merge23[[#This Row],[Товарооборот, руб]]/Merge23[[#This Row],[Количество складов]]</f>
        <v>305531.05200000003</v>
      </c>
    </row>
    <row r="256" spans="1:12" x14ac:dyDescent="0.3">
      <c r="A256" s="16">
        <v>43960</v>
      </c>
      <c r="B256" t="s">
        <v>18</v>
      </c>
      <c r="C256">
        <v>13948.5</v>
      </c>
      <c r="D256">
        <v>1222932</v>
      </c>
      <c r="E256">
        <v>974409.1449999999</v>
      </c>
      <c r="F256">
        <v>299208.26923076925</v>
      </c>
      <c r="G256">
        <v>15</v>
      </c>
      <c r="H256">
        <v>849</v>
      </c>
      <c r="I256">
        <v>740</v>
      </c>
      <c r="J256" s="28">
        <f>(Merge23[[#This Row],[Товарооборот, руб]]-Merge23[[#This Row],[Товарооборот в себестоимости]])/Merge23[[#This Row],[Товарооборот в себестоимости]]*100</f>
        <v>25.504979738259753</v>
      </c>
      <c r="K256" s="28">
        <f>(Merge23[[#This Row],[Товарооборот, руб]]-Merge23[[#This Row],[Потери, руб]])/Merge23[[#This Row],[Товарооборот, руб]]*100</f>
        <v>75.533531771940773</v>
      </c>
      <c r="L256">
        <f>Merge23[[#This Row],[Товарооборот, руб]]/Merge23[[#This Row],[Количество складов]]</f>
        <v>81528.800000000003</v>
      </c>
    </row>
    <row r="257" spans="1:12" x14ac:dyDescent="0.3">
      <c r="A257" s="16">
        <v>43967</v>
      </c>
      <c r="B257" t="s">
        <v>16</v>
      </c>
      <c r="C257">
        <v>81331.5</v>
      </c>
      <c r="D257">
        <v>6652179</v>
      </c>
      <c r="E257">
        <v>5305378.9040000001</v>
      </c>
      <c r="F257">
        <v>156413.8362153846</v>
      </c>
      <c r="G257">
        <v>36</v>
      </c>
      <c r="H257">
        <v>5286</v>
      </c>
      <c r="I257">
        <v>4867</v>
      </c>
      <c r="J257" s="28">
        <f>(Merge23[[#This Row],[Товарооборот, руб]]-Merge23[[#This Row],[Товарооборот в себестоимости]])/Merge23[[#This Row],[Товарооборот в себестоимости]]*100</f>
        <v>25.385559078251273</v>
      </c>
      <c r="K257" s="28">
        <f>(Merge23[[#This Row],[Товарооборот, руб]]-Merge23[[#This Row],[Потери, руб]])/Merge23[[#This Row],[Товарооборот, руб]]*100</f>
        <v>97.648682691560396</v>
      </c>
      <c r="L257">
        <f>Merge23[[#This Row],[Товарооборот, руб]]/Merge23[[#This Row],[Количество складов]]</f>
        <v>184782.75</v>
      </c>
    </row>
    <row r="258" spans="1:12" x14ac:dyDescent="0.3">
      <c r="A258" s="16">
        <v>43960</v>
      </c>
      <c r="B258" t="s">
        <v>19</v>
      </c>
      <c r="C258">
        <v>12037.5</v>
      </c>
      <c r="D258">
        <v>1081216.5</v>
      </c>
      <c r="E258">
        <v>910141.15500000003</v>
      </c>
      <c r="F258">
        <v>143296.04318461538</v>
      </c>
      <c r="G258">
        <v>15</v>
      </c>
      <c r="H258">
        <v>623</v>
      </c>
      <c r="I258">
        <v>535</v>
      </c>
      <c r="J258" s="28">
        <f>(Merge23[[#This Row],[Товарооборот, руб]]-Merge23[[#This Row],[Товарооборот в себестоимости]])/Merge23[[#This Row],[Товарооборот в себестоимости]]*100</f>
        <v>18.796572823915426</v>
      </c>
      <c r="K258" s="28">
        <f>(Merge23[[#This Row],[Товарооборот, руб]]-Merge23[[#This Row],[Потери, руб]])/Merge23[[#This Row],[Товарооборот, руб]]*100</f>
        <v>86.746776137377168</v>
      </c>
      <c r="L258">
        <f>Merge23[[#This Row],[Товарооборот, руб]]/Merge23[[#This Row],[Количество складов]]</f>
        <v>72081.100000000006</v>
      </c>
    </row>
    <row r="259" spans="1:12" x14ac:dyDescent="0.3">
      <c r="A259" s="16">
        <v>43970</v>
      </c>
      <c r="B259" t="s">
        <v>16</v>
      </c>
      <c r="C259">
        <v>75796.5</v>
      </c>
      <c r="D259">
        <v>6173463</v>
      </c>
      <c r="E259">
        <v>4915101.7949999999</v>
      </c>
      <c r="F259">
        <v>253686.7171923077</v>
      </c>
      <c r="G259">
        <v>36</v>
      </c>
      <c r="H259">
        <v>5094</v>
      </c>
      <c r="I259">
        <v>4716</v>
      </c>
      <c r="J259" s="28">
        <f>(Merge23[[#This Row],[Товарооборот, руб]]-Merge23[[#This Row],[Товарооборот в себестоимости]])/Merge23[[#This Row],[Товарооборот в себестоимости]]*100</f>
        <v>25.601935778422675</v>
      </c>
      <c r="K259" s="28">
        <f>(Merge23[[#This Row],[Товарооборот, руб]]-Merge23[[#This Row],[Потери, руб]])/Merge23[[#This Row],[Товарооборот, руб]]*100</f>
        <v>95.890690246425578</v>
      </c>
      <c r="L259">
        <f>Merge23[[#This Row],[Товарооборот, руб]]/Merge23[[#This Row],[Количество складов]]</f>
        <v>171485.08333333334</v>
      </c>
    </row>
    <row r="260" spans="1:12" x14ac:dyDescent="0.3">
      <c r="A260" s="16">
        <v>43968</v>
      </c>
      <c r="B260" t="s">
        <v>16</v>
      </c>
      <c r="C260">
        <v>72861</v>
      </c>
      <c r="D260">
        <v>5952802.5</v>
      </c>
      <c r="E260">
        <v>4711294.2009999994</v>
      </c>
      <c r="F260">
        <v>125880.90000000001</v>
      </c>
      <c r="G260">
        <v>36</v>
      </c>
      <c r="H260">
        <v>4918</v>
      </c>
      <c r="I260">
        <v>4554</v>
      </c>
      <c r="J260" s="28">
        <f>(Merge23[[#This Row],[Товарооборот, руб]]-Merge23[[#This Row],[Товарооборот в себестоимости]])/Merge23[[#This Row],[Товарооборот в себестоимости]]*100</f>
        <v>26.351746378659254</v>
      </c>
      <c r="K260" s="28">
        <f>(Merge23[[#This Row],[Товарооборот, руб]]-Merge23[[#This Row],[Потери, руб]])/Merge23[[#This Row],[Товарооборот, руб]]*100</f>
        <v>97.885350639467703</v>
      </c>
      <c r="L260">
        <f>Merge23[[#This Row],[Товарооборот, руб]]/Merge23[[#This Row],[Количество складов]]</f>
        <v>165355.625</v>
      </c>
    </row>
    <row r="261" spans="1:12" x14ac:dyDescent="0.3">
      <c r="A261" s="16">
        <v>43961</v>
      </c>
      <c r="B261" t="s">
        <v>16</v>
      </c>
      <c r="C261">
        <v>88311</v>
      </c>
      <c r="D261">
        <v>7726069.5</v>
      </c>
      <c r="E261">
        <v>5922893.7209999999</v>
      </c>
      <c r="F261">
        <v>161614.12454615385</v>
      </c>
      <c r="G261">
        <v>36</v>
      </c>
      <c r="H261">
        <v>5746</v>
      </c>
      <c r="I261">
        <v>5277</v>
      </c>
      <c r="J261" s="28">
        <f>(Merge23[[#This Row],[Товарооборот, руб]]-Merge23[[#This Row],[Товарооборот в себестоимости]])/Merge23[[#This Row],[Товарооборот в себестоимости]]*100</f>
        <v>30.444169082533502</v>
      </c>
      <c r="K261" s="28">
        <f>(Merge23[[#This Row],[Товарооборот, руб]]-Merge23[[#This Row],[Потери, руб]])/Merge23[[#This Row],[Товарооборот, руб]]*100</f>
        <v>97.908197375830568</v>
      </c>
      <c r="L261">
        <f>Merge23[[#This Row],[Товарооборот, руб]]/Merge23[[#This Row],[Количество складов]]</f>
        <v>214613.04166666666</v>
      </c>
    </row>
    <row r="262" spans="1:12" x14ac:dyDescent="0.3">
      <c r="A262" s="16">
        <v>43961</v>
      </c>
      <c r="B262" t="s">
        <v>17</v>
      </c>
      <c r="C262">
        <v>37489.5</v>
      </c>
      <c r="D262">
        <v>3549097.5</v>
      </c>
      <c r="E262">
        <v>2745646.9479999999</v>
      </c>
      <c r="F262">
        <v>258287.05384615384</v>
      </c>
      <c r="G262">
        <v>21</v>
      </c>
      <c r="H262">
        <v>2120</v>
      </c>
      <c r="I262">
        <v>1921</v>
      </c>
      <c r="J262" s="28">
        <f>(Merge23[[#This Row],[Товарооборот, руб]]-Merge23[[#This Row],[Товарооборот в себестоимости]])/Merge23[[#This Row],[Товарооборот в себестоимости]]*100</f>
        <v>29.262704463341667</v>
      </c>
      <c r="K262" s="28">
        <f>(Merge23[[#This Row],[Товарооборот, руб]]-Merge23[[#This Row],[Потери, руб]])/Merge23[[#This Row],[Товарооборот, руб]]*100</f>
        <v>92.72245820673696</v>
      </c>
      <c r="L262">
        <f>Merge23[[#This Row],[Товарооборот, руб]]/Merge23[[#This Row],[Количество складов]]</f>
        <v>169004.64285714287</v>
      </c>
    </row>
    <row r="263" spans="1:12" x14ac:dyDescent="0.3">
      <c r="A263" s="16">
        <v>43977</v>
      </c>
      <c r="B263" t="s">
        <v>16</v>
      </c>
      <c r="C263">
        <v>67726.5</v>
      </c>
      <c r="D263">
        <v>5864989.5</v>
      </c>
      <c r="E263">
        <v>4506085.4840000002</v>
      </c>
      <c r="F263">
        <v>167003.69436153845</v>
      </c>
      <c r="G263">
        <v>36</v>
      </c>
      <c r="H263">
        <v>4770</v>
      </c>
      <c r="I263">
        <v>4424</v>
      </c>
      <c r="J263" s="28">
        <f>(Merge23[[#This Row],[Товарооборот, руб]]-Merge23[[#This Row],[Товарооборот в себестоимости]])/Merge23[[#This Row],[Товарооборот в себестоимости]]*100</f>
        <v>30.157084698573371</v>
      </c>
      <c r="K263" s="28">
        <f>(Merge23[[#This Row],[Товарооборот, руб]]-Merge23[[#This Row],[Потери, руб]])/Merge23[[#This Row],[Товарооборот, руб]]*100</f>
        <v>97.152532082767777</v>
      </c>
      <c r="L263">
        <f>Merge23[[#This Row],[Товарооборот, руб]]/Merge23[[#This Row],[Количество складов]]</f>
        <v>162916.375</v>
      </c>
    </row>
    <row r="264" spans="1:12" x14ac:dyDescent="0.3">
      <c r="A264" s="16">
        <v>43961</v>
      </c>
      <c r="B264" t="s">
        <v>20</v>
      </c>
      <c r="C264">
        <v>31224</v>
      </c>
      <c r="D264">
        <v>2767270.5</v>
      </c>
      <c r="E264">
        <v>2174380.5969999996</v>
      </c>
      <c r="F264">
        <v>80170.980907692297</v>
      </c>
      <c r="G264">
        <v>19</v>
      </c>
      <c r="H264">
        <v>1836</v>
      </c>
      <c r="I264">
        <v>1680</v>
      </c>
      <c r="J264" s="28">
        <f>(Merge23[[#This Row],[Товарооборот, руб]]-Merge23[[#This Row],[Товарооборот в себестоимости]])/Merge23[[#This Row],[Товарооборот в себестоимости]]*100</f>
        <v>27.267071083048322</v>
      </c>
      <c r="K264" s="28">
        <f>(Merge23[[#This Row],[Товарооборот, руб]]-Merge23[[#This Row],[Потери, руб]])/Merge23[[#This Row],[Товарооборот, руб]]*100</f>
        <v>97.10288600598706</v>
      </c>
      <c r="L264">
        <f>Merge23[[#This Row],[Товарооборот, руб]]/Merge23[[#This Row],[Количество складов]]</f>
        <v>145645.81578947368</v>
      </c>
    </row>
    <row r="265" spans="1:12" x14ac:dyDescent="0.3">
      <c r="A265" s="16">
        <v>43963</v>
      </c>
      <c r="B265" t="s">
        <v>16</v>
      </c>
      <c r="C265">
        <v>64390.5</v>
      </c>
      <c r="D265">
        <v>5523145.5</v>
      </c>
      <c r="E265">
        <v>4230689.2069999995</v>
      </c>
      <c r="F265">
        <v>183154.05167692306</v>
      </c>
      <c r="G265">
        <v>36</v>
      </c>
      <c r="H265">
        <v>4418</v>
      </c>
      <c r="I265">
        <v>4088</v>
      </c>
      <c r="J265" s="28">
        <f>(Merge23[[#This Row],[Товарооборот, руб]]-Merge23[[#This Row],[Товарооборот в себестоимости]])/Merge23[[#This Row],[Товарооборот в себестоимости]]*100</f>
        <v>30.549544761206583</v>
      </c>
      <c r="K265" s="28">
        <f>(Merge23[[#This Row],[Товарооборот, руб]]-Merge23[[#This Row],[Потери, руб]])/Merge23[[#This Row],[Товарооборот, руб]]*100</f>
        <v>96.683881464340857</v>
      </c>
      <c r="L265">
        <f>Merge23[[#This Row],[Товарооборот, руб]]/Merge23[[#This Row],[Количество складов]]</f>
        <v>153420.70833333334</v>
      </c>
    </row>
    <row r="266" spans="1:12" x14ac:dyDescent="0.3">
      <c r="A266" s="16">
        <v>43961</v>
      </c>
      <c r="B266" t="s">
        <v>22</v>
      </c>
      <c r="C266">
        <v>231559.5</v>
      </c>
      <c r="D266">
        <v>23443725</v>
      </c>
      <c r="E266">
        <v>17121204.866</v>
      </c>
      <c r="F266">
        <v>269535.72538461542</v>
      </c>
      <c r="G266">
        <v>54</v>
      </c>
      <c r="H266">
        <v>13832</v>
      </c>
      <c r="I266">
        <v>12864</v>
      </c>
      <c r="J266" s="28">
        <f>(Merge23[[#This Row],[Товарооборот, руб]]-Merge23[[#This Row],[Товарооборот в себестоимости]])/Merge23[[#This Row],[Товарооборот в себестоимости]]*100</f>
        <v>36.928009351465228</v>
      </c>
      <c r="K266" s="28">
        <f>(Merge23[[#This Row],[Товарооборот, руб]]-Merge23[[#This Row],[Потери, руб]])/Merge23[[#This Row],[Товарооборот, руб]]*100</f>
        <v>98.850286268992591</v>
      </c>
      <c r="L266">
        <f>Merge23[[#This Row],[Товарооборот, руб]]/Merge23[[#This Row],[Количество складов]]</f>
        <v>434143.05555555556</v>
      </c>
    </row>
    <row r="267" spans="1:12" x14ac:dyDescent="0.3">
      <c r="A267" s="16">
        <v>43972</v>
      </c>
      <c r="B267" t="s">
        <v>16</v>
      </c>
      <c r="C267">
        <v>73126.5</v>
      </c>
      <c r="D267">
        <v>5864085</v>
      </c>
      <c r="E267">
        <v>4847142.9859999996</v>
      </c>
      <c r="F267">
        <v>142998.2095</v>
      </c>
      <c r="G267">
        <v>36</v>
      </c>
      <c r="H267">
        <v>4816</v>
      </c>
      <c r="I267">
        <v>4452</v>
      </c>
      <c r="J267" s="28">
        <f>(Merge23[[#This Row],[Товарооборот, руб]]-Merge23[[#This Row],[Товарооборот в себестоимости]])/Merge23[[#This Row],[Товарооборот в себестоимости]]*100</f>
        <v>20.980235510634483</v>
      </c>
      <c r="K267" s="28">
        <f>(Merge23[[#This Row],[Товарооборот, руб]]-Merge23[[#This Row],[Потери, руб]])/Merge23[[#This Row],[Товарооборот, руб]]*100</f>
        <v>97.56145742259875</v>
      </c>
      <c r="L267">
        <f>Merge23[[#This Row],[Товарооборот, руб]]/Merge23[[#This Row],[Количество складов]]</f>
        <v>162891.25</v>
      </c>
    </row>
    <row r="268" spans="1:12" x14ac:dyDescent="0.3">
      <c r="A268" s="16">
        <v>43961</v>
      </c>
      <c r="B268" t="s">
        <v>21</v>
      </c>
      <c r="C268">
        <v>243825</v>
      </c>
      <c r="D268">
        <v>24890404.5</v>
      </c>
      <c r="E268">
        <v>18159589.107999999</v>
      </c>
      <c r="F268">
        <v>258558.49999999997</v>
      </c>
      <c r="G268">
        <v>59</v>
      </c>
      <c r="H268">
        <v>14569</v>
      </c>
      <c r="I268">
        <v>13566</v>
      </c>
      <c r="J268" s="28">
        <f>(Merge23[[#This Row],[Товарооборот, руб]]-Merge23[[#This Row],[Товарооборот в себестоимости]])/Merge23[[#This Row],[Товарооборот в себестоимости]]*100</f>
        <v>37.064800045694959</v>
      </c>
      <c r="K268" s="28">
        <f>(Merge23[[#This Row],[Товарооборот, руб]]-Merge23[[#This Row],[Потери, руб]])/Merge23[[#This Row],[Товарооборот, руб]]*100</f>
        <v>98.961212141007991</v>
      </c>
      <c r="L268">
        <f>Merge23[[#This Row],[Товарооборот, руб]]/Merge23[[#This Row],[Количество складов]]</f>
        <v>421871.26271186443</v>
      </c>
    </row>
    <row r="269" spans="1:12" x14ac:dyDescent="0.3">
      <c r="A269" s="16">
        <v>43971</v>
      </c>
      <c r="B269" t="s">
        <v>16</v>
      </c>
      <c r="C269">
        <v>99631.5</v>
      </c>
      <c r="D269">
        <v>7121946</v>
      </c>
      <c r="E269">
        <v>6279205.8499999996</v>
      </c>
      <c r="F269">
        <v>279127.27602307691</v>
      </c>
      <c r="G269">
        <v>36</v>
      </c>
      <c r="H269">
        <v>5914</v>
      </c>
      <c r="I269">
        <v>5384</v>
      </c>
      <c r="J269" s="28">
        <f>(Merge23[[#This Row],[Товарооборот, руб]]-Merge23[[#This Row],[Товарооборот в себестоимости]])/Merge23[[#This Row],[Товарооборот в себестоимости]]*100</f>
        <v>13.421126335585901</v>
      </c>
      <c r="K269" s="28">
        <f>(Merge23[[#This Row],[Товарооборот, руб]]-Merge23[[#This Row],[Потери, руб]])/Merge23[[#This Row],[Товарооборот, руб]]*100</f>
        <v>96.080744279399525</v>
      </c>
      <c r="L269">
        <f>Merge23[[#This Row],[Товарооборот, руб]]/Merge23[[#This Row],[Количество складов]]</f>
        <v>197831.83333333334</v>
      </c>
    </row>
    <row r="270" spans="1:12" x14ac:dyDescent="0.3">
      <c r="A270" s="16">
        <v>43961</v>
      </c>
      <c r="B270" t="s">
        <v>23</v>
      </c>
      <c r="C270">
        <v>14566.5</v>
      </c>
      <c r="D270">
        <v>1216557</v>
      </c>
      <c r="E270">
        <v>1013050.3829999999</v>
      </c>
      <c r="F270">
        <v>102510.40189230769</v>
      </c>
      <c r="G270">
        <v>15</v>
      </c>
      <c r="H270">
        <v>792</v>
      </c>
      <c r="I270">
        <v>695</v>
      </c>
      <c r="J270" s="28">
        <f>(Merge23[[#This Row],[Товарооборот, руб]]-Merge23[[#This Row],[Товарооборот в себестоимости]])/Merge23[[#This Row],[Товарооборот в себестоимости]]*100</f>
        <v>20.088499092941962</v>
      </c>
      <c r="K270" s="28">
        <f>(Merge23[[#This Row],[Товарооборот, руб]]-Merge23[[#This Row],[Потери, руб]])/Merge23[[#This Row],[Товарооборот, руб]]*100</f>
        <v>91.573727996936626</v>
      </c>
      <c r="L270">
        <f>Merge23[[#This Row],[Товарооборот, руб]]/Merge23[[#This Row],[Количество складов]]</f>
        <v>81103.8</v>
      </c>
    </row>
    <row r="271" spans="1:12" x14ac:dyDescent="0.3">
      <c r="A271" s="16">
        <v>43961</v>
      </c>
      <c r="B271" t="s">
        <v>18</v>
      </c>
      <c r="C271">
        <v>16435.5</v>
      </c>
      <c r="D271">
        <v>1471537.5</v>
      </c>
      <c r="E271">
        <v>1176721.1640000001</v>
      </c>
      <c r="F271">
        <v>252262.82307692306</v>
      </c>
      <c r="G271">
        <v>15</v>
      </c>
      <c r="H271">
        <v>950</v>
      </c>
      <c r="I271">
        <v>848</v>
      </c>
      <c r="J271" s="28">
        <f>(Merge23[[#This Row],[Товарооборот, руб]]-Merge23[[#This Row],[Товарооборот в себестоимости]])/Merge23[[#This Row],[Товарооборот в себестоимости]]*100</f>
        <v>25.054052312430397</v>
      </c>
      <c r="K271" s="28">
        <f>(Merge23[[#This Row],[Товарооборот, руб]]-Merge23[[#This Row],[Потери, руб]])/Merge23[[#This Row],[Товарооборот, руб]]*100</f>
        <v>82.857193712227982</v>
      </c>
      <c r="L271">
        <f>Merge23[[#This Row],[Товарооборот, руб]]/Merge23[[#This Row],[Количество складов]]</f>
        <v>98102.5</v>
      </c>
    </row>
    <row r="272" spans="1:12" x14ac:dyDescent="0.3">
      <c r="A272" s="16">
        <v>43964</v>
      </c>
      <c r="B272" t="s">
        <v>16</v>
      </c>
      <c r="C272">
        <v>73062</v>
      </c>
      <c r="D272">
        <v>6333828</v>
      </c>
      <c r="E272">
        <v>4890619.2620000001</v>
      </c>
      <c r="F272">
        <v>181964.68769230769</v>
      </c>
      <c r="G272">
        <v>36</v>
      </c>
      <c r="H272">
        <v>4967</v>
      </c>
      <c r="I272">
        <v>4583</v>
      </c>
      <c r="J272" s="28">
        <f>(Merge23[[#This Row],[Товарооборот, руб]]-Merge23[[#This Row],[Товарооборот в себестоимости]])/Merge23[[#This Row],[Товарооборот в себестоимости]]*100</f>
        <v>29.509734057887083</v>
      </c>
      <c r="K272" s="28">
        <f>(Merge23[[#This Row],[Товарооборот, руб]]-Merge23[[#This Row],[Потери, руб]])/Merge23[[#This Row],[Товарооборот, руб]]*100</f>
        <v>97.127097741013685</v>
      </c>
      <c r="L272">
        <f>Merge23[[#This Row],[Товарооборот, руб]]/Merge23[[#This Row],[Количество складов]]</f>
        <v>175939.66666666666</v>
      </c>
    </row>
    <row r="273" spans="1:12" x14ac:dyDescent="0.3">
      <c r="A273" s="16">
        <v>43961</v>
      </c>
      <c r="B273" t="s">
        <v>19</v>
      </c>
      <c r="C273">
        <v>13440</v>
      </c>
      <c r="D273">
        <v>1198285.5</v>
      </c>
      <c r="E273">
        <v>1018063.802</v>
      </c>
      <c r="F273">
        <v>178012.59307692308</v>
      </c>
      <c r="G273">
        <v>15</v>
      </c>
      <c r="H273">
        <v>706</v>
      </c>
      <c r="I273">
        <v>608</v>
      </c>
      <c r="J273" s="28">
        <f>(Merge23[[#This Row],[Товарооборот, руб]]-Merge23[[#This Row],[Товарооборот в себестоимости]])/Merge23[[#This Row],[Товарооборот в себестоимости]]*100</f>
        <v>17.702397202017401</v>
      </c>
      <c r="K273" s="28">
        <f>(Merge23[[#This Row],[Товарооборот, руб]]-Merge23[[#This Row],[Потери, руб]])/Merge23[[#This Row],[Товарооборот, руб]]*100</f>
        <v>85.144392294079921</v>
      </c>
      <c r="L273">
        <f>Merge23[[#This Row],[Товарооборот, руб]]/Merge23[[#This Row],[Количество складов]]</f>
        <v>79885.7</v>
      </c>
    </row>
    <row r="274" spans="1:12" x14ac:dyDescent="0.3">
      <c r="A274" s="16">
        <v>43982</v>
      </c>
      <c r="B274" t="s">
        <v>15</v>
      </c>
      <c r="C274">
        <v>379663.5</v>
      </c>
      <c r="D274">
        <v>39380178</v>
      </c>
      <c r="E274">
        <v>29726473.223999996</v>
      </c>
      <c r="F274">
        <v>305744.98843076918</v>
      </c>
      <c r="G274">
        <v>124</v>
      </c>
      <c r="H274">
        <v>21392</v>
      </c>
      <c r="I274">
        <v>19869</v>
      </c>
      <c r="J274" s="28">
        <f>(Merge23[[#This Row],[Товарооборот, руб]]-Merge23[[#This Row],[Товарооборот в себестоимости]])/Merge23[[#This Row],[Товарооборот в себестоимости]]*100</f>
        <v>32.475109654804186</v>
      </c>
      <c r="K274" s="28">
        <f>(Merge23[[#This Row],[Товарооборот, руб]]-Merge23[[#This Row],[Потери, руб]])/Merge23[[#This Row],[Товарооборот, руб]]*100</f>
        <v>99.223606890677928</v>
      </c>
      <c r="L274">
        <f>Merge23[[#This Row],[Товарооборот, руб]]/Merge23[[#This Row],[Количество складов]]</f>
        <v>317582.08064516127</v>
      </c>
    </row>
    <row r="275" spans="1:12" x14ac:dyDescent="0.3">
      <c r="A275" s="16">
        <v>43981</v>
      </c>
      <c r="B275" t="s">
        <v>15</v>
      </c>
      <c r="C275">
        <v>453123</v>
      </c>
      <c r="D275">
        <v>46370904</v>
      </c>
      <c r="E275">
        <v>35190775.285000004</v>
      </c>
      <c r="F275">
        <v>552625.80000000005</v>
      </c>
      <c r="G275">
        <v>124</v>
      </c>
      <c r="H275">
        <v>24325</v>
      </c>
      <c r="I275">
        <v>22469</v>
      </c>
      <c r="J275" s="28">
        <f>(Merge23[[#This Row],[Товарооборот, руб]]-Merge23[[#This Row],[Товарооборот в себестоимости]])/Merge23[[#This Row],[Товарооборот в себестоимости]]*100</f>
        <v>31.770055147848659</v>
      </c>
      <c r="K275" s="28">
        <f>(Merge23[[#This Row],[Товарооборот, руб]]-Merge23[[#This Row],[Потери, руб]])/Merge23[[#This Row],[Товарооборот, руб]]*100</f>
        <v>98.808248810504111</v>
      </c>
      <c r="L275">
        <f>Merge23[[#This Row],[Товарооборот, руб]]/Merge23[[#This Row],[Количество складов]]</f>
        <v>373958.90322580643</v>
      </c>
    </row>
    <row r="276" spans="1:12" x14ac:dyDescent="0.3">
      <c r="A276" s="16">
        <v>43962</v>
      </c>
      <c r="B276" t="s">
        <v>16</v>
      </c>
      <c r="C276">
        <v>59574</v>
      </c>
      <c r="D276">
        <v>5178169.5</v>
      </c>
      <c r="E276">
        <v>3929032.2650000001</v>
      </c>
      <c r="F276">
        <v>208822.33076923079</v>
      </c>
      <c r="G276">
        <v>36</v>
      </c>
      <c r="H276">
        <v>4150</v>
      </c>
      <c r="I276">
        <v>3838</v>
      </c>
      <c r="J276" s="28">
        <f>(Merge23[[#This Row],[Товарооборот, руб]]-Merge23[[#This Row],[Товарооборот в себестоимости]])/Merge23[[#This Row],[Товарооборот в себестоимости]]*100</f>
        <v>31.792491146671708</v>
      </c>
      <c r="K276" s="28">
        <f>(Merge23[[#This Row],[Товарооборот, руб]]-Merge23[[#This Row],[Потери, руб]])/Merge23[[#This Row],[Товарооборот, руб]]*100</f>
        <v>95.967255788571023</v>
      </c>
      <c r="L276">
        <f>Merge23[[#This Row],[Товарооборот, руб]]/Merge23[[#This Row],[Количество складов]]</f>
        <v>143838.04166666666</v>
      </c>
    </row>
    <row r="277" spans="1:12" x14ac:dyDescent="0.3">
      <c r="A277" s="16">
        <v>43974</v>
      </c>
      <c r="B277" t="s">
        <v>16</v>
      </c>
      <c r="C277">
        <v>89556</v>
      </c>
      <c r="D277">
        <v>7173117</v>
      </c>
      <c r="E277">
        <v>6068194.523</v>
      </c>
      <c r="F277">
        <v>139983.69019999998</v>
      </c>
      <c r="G277">
        <v>36</v>
      </c>
      <c r="H277">
        <v>5651</v>
      </c>
      <c r="I277">
        <v>5212</v>
      </c>
      <c r="J277" s="28">
        <f>(Merge23[[#This Row],[Товарооборот, руб]]-Merge23[[#This Row],[Товарооборот в себестоимости]])/Merge23[[#This Row],[Товарооборот в себестоимости]]*100</f>
        <v>18.208422172559942</v>
      </c>
      <c r="K277" s="28">
        <f>(Merge23[[#This Row],[Товарооборот, руб]]-Merge23[[#This Row],[Потери, руб]])/Merge23[[#This Row],[Товарооборот, руб]]*100</f>
        <v>98.048495651193207</v>
      </c>
      <c r="L277">
        <f>Merge23[[#This Row],[Товарооборот, руб]]/Merge23[[#This Row],[Количество складов]]</f>
        <v>199253.25</v>
      </c>
    </row>
    <row r="278" spans="1:12" x14ac:dyDescent="0.3">
      <c r="A278" s="16">
        <v>43962</v>
      </c>
      <c r="B278" t="s">
        <v>11</v>
      </c>
      <c r="C278">
        <v>72220.5</v>
      </c>
      <c r="D278">
        <v>6398719.5</v>
      </c>
      <c r="E278">
        <v>4782829.6060000006</v>
      </c>
      <c r="F278">
        <v>186502.14615384614</v>
      </c>
      <c r="G278">
        <v>31</v>
      </c>
      <c r="H278">
        <v>4826</v>
      </c>
      <c r="I278">
        <v>4483</v>
      </c>
      <c r="J278" s="28">
        <f>(Merge23[[#This Row],[Товарооборот, руб]]-Merge23[[#This Row],[Товарооборот в себестоимости]])/Merge23[[#This Row],[Товарооборот в себестоимости]]*100</f>
        <v>33.785228141368144</v>
      </c>
      <c r="K278" s="28">
        <f>(Merge23[[#This Row],[Товарооборот, руб]]-Merge23[[#This Row],[Потери, руб]])/Merge23[[#This Row],[Товарооборот, руб]]*100</f>
        <v>97.085320802797398</v>
      </c>
      <c r="L278">
        <f>Merge23[[#This Row],[Товарооборот, руб]]/Merge23[[#This Row],[Количество складов]]</f>
        <v>206410.30645161291</v>
      </c>
    </row>
    <row r="279" spans="1:12" x14ac:dyDescent="0.3">
      <c r="A279" s="16">
        <v>43979</v>
      </c>
      <c r="B279" t="s">
        <v>15</v>
      </c>
      <c r="C279">
        <v>364638</v>
      </c>
      <c r="D279">
        <v>37947688.5</v>
      </c>
      <c r="E279">
        <v>27829971.363000002</v>
      </c>
      <c r="F279">
        <v>628647.33076923073</v>
      </c>
      <c r="G279">
        <v>124</v>
      </c>
      <c r="H279">
        <v>20868</v>
      </c>
      <c r="I279">
        <v>19342</v>
      </c>
      <c r="J279" s="28">
        <f>(Merge23[[#This Row],[Товарооборот, руб]]-Merge23[[#This Row],[Товарооборот в себестоимости]])/Merge23[[#This Row],[Товарооборот в себестоимости]]*100</f>
        <v>36.355470887948961</v>
      </c>
      <c r="K279" s="28">
        <f>(Merge23[[#This Row],[Товарооборот, руб]]-Merge23[[#This Row],[Потери, руб]])/Merge23[[#This Row],[Товарооборот, руб]]*100</f>
        <v>98.343384391465023</v>
      </c>
      <c r="L279">
        <f>Merge23[[#This Row],[Товарооборот, руб]]/Merge23[[#This Row],[Количество складов]]</f>
        <v>306029.74596774194</v>
      </c>
    </row>
    <row r="280" spans="1:12" x14ac:dyDescent="0.3">
      <c r="A280" s="16">
        <v>43962</v>
      </c>
      <c r="B280" t="s">
        <v>17</v>
      </c>
      <c r="C280">
        <v>32733</v>
      </c>
      <c r="D280">
        <v>3079630.5</v>
      </c>
      <c r="E280">
        <v>2364369.4010000001</v>
      </c>
      <c r="F280">
        <v>281373.57021538459</v>
      </c>
      <c r="G280">
        <v>21</v>
      </c>
      <c r="H280">
        <v>1916</v>
      </c>
      <c r="I280">
        <v>1733</v>
      </c>
      <c r="J280" s="28">
        <f>(Merge23[[#This Row],[Товарооборот, руб]]-Merge23[[#This Row],[Товарооборот в себестоимости]])/Merge23[[#This Row],[Товарооборот в себестоимости]]*100</f>
        <v>30.25166451136964</v>
      </c>
      <c r="K280" s="28">
        <f>(Merge23[[#This Row],[Товарооборот, руб]]-Merge23[[#This Row],[Потери, руб]])/Merge23[[#This Row],[Товарооборот, руб]]*100</f>
        <v>90.863398377974747</v>
      </c>
      <c r="L280">
        <f>Merge23[[#This Row],[Товарооборот, руб]]/Merge23[[#This Row],[Количество складов]]</f>
        <v>146649.07142857142</v>
      </c>
    </row>
    <row r="281" spans="1:12" x14ac:dyDescent="0.3">
      <c r="A281" s="16">
        <v>43976</v>
      </c>
      <c r="B281" t="s">
        <v>16</v>
      </c>
      <c r="C281">
        <v>66316.5</v>
      </c>
      <c r="D281">
        <v>5704650</v>
      </c>
      <c r="E281">
        <v>4375924.2359999996</v>
      </c>
      <c r="F281">
        <v>135246.95929230767</v>
      </c>
      <c r="G281">
        <v>36</v>
      </c>
      <c r="H281">
        <v>4641</v>
      </c>
      <c r="I281">
        <v>4274</v>
      </c>
      <c r="J281" s="28">
        <f>(Merge23[[#This Row],[Товарооборот, руб]]-Merge23[[#This Row],[Товарооборот в себестоимости]])/Merge23[[#This Row],[Товарооборот в себестоимости]]*100</f>
        <v>30.364459993817878</v>
      </c>
      <c r="K281" s="28">
        <f>(Merge23[[#This Row],[Товарооборот, руб]]-Merge23[[#This Row],[Потери, руб]])/Merge23[[#This Row],[Товарооборот, руб]]*100</f>
        <v>97.629180417864248</v>
      </c>
      <c r="L281">
        <f>Merge23[[#This Row],[Товарооборот, руб]]/Merge23[[#This Row],[Количество складов]]</f>
        <v>158462.5</v>
      </c>
    </row>
    <row r="282" spans="1:12" x14ac:dyDescent="0.3">
      <c r="A282" s="16">
        <v>43962</v>
      </c>
      <c r="B282" t="s">
        <v>10</v>
      </c>
      <c r="C282">
        <v>27187.5</v>
      </c>
      <c r="D282">
        <v>2479396.5</v>
      </c>
      <c r="E282">
        <v>1950422.9030000002</v>
      </c>
      <c r="F282">
        <v>381635.95355384616</v>
      </c>
      <c r="G282">
        <v>21</v>
      </c>
      <c r="H282">
        <v>1597</v>
      </c>
      <c r="I282">
        <v>1457</v>
      </c>
      <c r="J282" s="28">
        <f>(Merge23[[#This Row],[Товарооборот, руб]]-Merge23[[#This Row],[Товарооборот в себестоимости]])/Merge23[[#This Row],[Товарооборот в себестоимости]]*100</f>
        <v>27.120969313186936</v>
      </c>
      <c r="K282" s="28">
        <f>(Merge23[[#This Row],[Товарооборот, руб]]-Merge23[[#This Row],[Потери, руб]])/Merge23[[#This Row],[Товарооборот, руб]]*100</f>
        <v>84.607707821082826</v>
      </c>
      <c r="L282">
        <f>Merge23[[#This Row],[Товарооборот, руб]]/Merge23[[#This Row],[Количество складов]]</f>
        <v>118066.5</v>
      </c>
    </row>
    <row r="283" spans="1:12" x14ac:dyDescent="0.3">
      <c r="A283" s="16">
        <v>43962</v>
      </c>
      <c r="B283" t="s">
        <v>20</v>
      </c>
      <c r="C283">
        <v>23629.5</v>
      </c>
      <c r="D283">
        <v>2164365</v>
      </c>
      <c r="E283">
        <v>1678039.8589999999</v>
      </c>
      <c r="F283">
        <v>151098.71538461538</v>
      </c>
      <c r="G283">
        <v>19</v>
      </c>
      <c r="H283">
        <v>1527</v>
      </c>
      <c r="I283">
        <v>1389</v>
      </c>
      <c r="J283" s="28">
        <f>(Merge23[[#This Row],[Товарооборот, руб]]-Merge23[[#This Row],[Товарооборот в себестоимости]])/Merge23[[#This Row],[Товарооборот в себестоимости]]*100</f>
        <v>28.981739521361398</v>
      </c>
      <c r="K283" s="28">
        <f>(Merge23[[#This Row],[Товарооборот, руб]]-Merge23[[#This Row],[Потери, руб]])/Merge23[[#This Row],[Товарооборот, руб]]*100</f>
        <v>93.018796950393508</v>
      </c>
      <c r="L283">
        <f>Merge23[[#This Row],[Товарооборот, руб]]/Merge23[[#This Row],[Количество складов]]</f>
        <v>113913.94736842105</v>
      </c>
    </row>
    <row r="284" spans="1:12" x14ac:dyDescent="0.3">
      <c r="A284" s="16">
        <v>43962</v>
      </c>
      <c r="B284" t="s">
        <v>22</v>
      </c>
      <c r="C284">
        <v>166948.5</v>
      </c>
      <c r="D284">
        <v>16971231</v>
      </c>
      <c r="E284">
        <v>12200989.641000001</v>
      </c>
      <c r="F284">
        <v>416475.07692307688</v>
      </c>
      <c r="G284">
        <v>54</v>
      </c>
      <c r="H284">
        <v>10570</v>
      </c>
      <c r="I284">
        <v>9926</v>
      </c>
      <c r="J284" s="28">
        <f>(Merge23[[#This Row],[Товарооборот, руб]]-Merge23[[#This Row],[Товарооборот в себестоимости]])/Merge23[[#This Row],[Товарооборот в себестоимости]]*100</f>
        <v>39.097167519675288</v>
      </c>
      <c r="K284" s="28">
        <f>(Merge23[[#This Row],[Товарооборот, руб]]-Merge23[[#This Row],[Потери, руб]])/Merge23[[#This Row],[Товарооборот, руб]]*100</f>
        <v>97.545993705918704</v>
      </c>
      <c r="L284">
        <f>Merge23[[#This Row],[Товарооборот, руб]]/Merge23[[#This Row],[Количество складов]]</f>
        <v>314282.05555555556</v>
      </c>
    </row>
    <row r="285" spans="1:12" x14ac:dyDescent="0.3">
      <c r="A285" s="16">
        <v>43962</v>
      </c>
      <c r="B285" t="s">
        <v>21</v>
      </c>
      <c r="C285">
        <v>175293</v>
      </c>
      <c r="D285">
        <v>17919144</v>
      </c>
      <c r="E285">
        <v>12903628.608999999</v>
      </c>
      <c r="F285">
        <v>355401.60769230768</v>
      </c>
      <c r="G285">
        <v>60</v>
      </c>
      <c r="H285">
        <v>11100</v>
      </c>
      <c r="I285">
        <v>10407</v>
      </c>
      <c r="J285" s="28">
        <f>(Merge23[[#This Row],[Товарооборот, руб]]-Merge23[[#This Row],[Товарооборот в себестоимости]])/Merge23[[#This Row],[Товарооборот в себестоимости]]*100</f>
        <v>38.869030898035831</v>
      </c>
      <c r="K285" s="28">
        <f>(Merge23[[#This Row],[Товарооборот, руб]]-Merge23[[#This Row],[Потери, руб]])/Merge23[[#This Row],[Товарооборот, руб]]*100</f>
        <v>98.016637358948017</v>
      </c>
      <c r="L285">
        <f>Merge23[[#This Row],[Товарооборот, руб]]/Merge23[[#This Row],[Количество складов]]</f>
        <v>298652.40000000002</v>
      </c>
    </row>
    <row r="286" spans="1:12" x14ac:dyDescent="0.3">
      <c r="A286" s="16">
        <v>43962</v>
      </c>
      <c r="B286" t="s">
        <v>13</v>
      </c>
      <c r="C286">
        <v>42397.5</v>
      </c>
      <c r="D286">
        <v>3911979</v>
      </c>
      <c r="E286">
        <v>3086459.8370000003</v>
      </c>
      <c r="F286">
        <v>164514.63076923075</v>
      </c>
      <c r="G286">
        <v>19</v>
      </c>
      <c r="H286">
        <v>2530</v>
      </c>
      <c r="I286">
        <v>2270</v>
      </c>
      <c r="J286" s="28">
        <f>(Merge23[[#This Row],[Товарооборот, руб]]-Merge23[[#This Row],[Товарооборот в себестоимости]])/Merge23[[#This Row],[Товарооборот в себестоимости]]*100</f>
        <v>26.746473519720048</v>
      </c>
      <c r="K286" s="28">
        <f>(Merge23[[#This Row],[Товарооборот, руб]]-Merge23[[#This Row],[Потери, руб]])/Merge23[[#This Row],[Товарооборот, руб]]*100</f>
        <v>95.794593202846158</v>
      </c>
      <c r="L286">
        <f>Merge23[[#This Row],[Товарооборот, руб]]/Merge23[[#This Row],[Количество складов]]</f>
        <v>205893.63157894736</v>
      </c>
    </row>
    <row r="287" spans="1:12" x14ac:dyDescent="0.3">
      <c r="A287" s="16">
        <v>43975</v>
      </c>
      <c r="B287" t="s">
        <v>16</v>
      </c>
      <c r="C287">
        <v>74649</v>
      </c>
      <c r="D287">
        <v>6098236.5</v>
      </c>
      <c r="E287">
        <v>5042435.841</v>
      </c>
      <c r="F287">
        <v>156805.83461538461</v>
      </c>
      <c r="G287">
        <v>36</v>
      </c>
      <c r="H287">
        <v>4915</v>
      </c>
      <c r="I287">
        <v>4562</v>
      </c>
      <c r="J287" s="28">
        <f>(Merge23[[#This Row],[Товарооборот, руб]]-Merge23[[#This Row],[Товарооборот в себестоимости]])/Merge23[[#This Row],[Товарооборот в себестоимости]]*100</f>
        <v>20.938306253007614</v>
      </c>
      <c r="K287" s="28">
        <f>(Merge23[[#This Row],[Товарооборот, руб]]-Merge23[[#This Row],[Потери, руб]])/Merge23[[#This Row],[Товарооборот, руб]]*100</f>
        <v>97.428669179763943</v>
      </c>
      <c r="L287">
        <f>Merge23[[#This Row],[Товарооборот, руб]]/Merge23[[#This Row],[Количество складов]]</f>
        <v>169395.45833333334</v>
      </c>
    </row>
    <row r="288" spans="1:12" x14ac:dyDescent="0.3">
      <c r="A288" s="16">
        <v>43962</v>
      </c>
      <c r="B288" t="s">
        <v>23</v>
      </c>
      <c r="C288">
        <v>10941</v>
      </c>
      <c r="D288">
        <v>880356</v>
      </c>
      <c r="E288">
        <v>723289.05500000005</v>
      </c>
      <c r="F288">
        <v>166333.57363076921</v>
      </c>
      <c r="G288">
        <v>15</v>
      </c>
      <c r="H288">
        <v>654</v>
      </c>
      <c r="I288">
        <v>564</v>
      </c>
      <c r="J288" s="28">
        <f>(Merge23[[#This Row],[Товарооборот, руб]]-Merge23[[#This Row],[Товарооборот в себестоимости]])/Merge23[[#This Row],[Товарооборот в себестоимости]]*100</f>
        <v>21.715653501766308</v>
      </c>
      <c r="K288" s="28">
        <f>(Merge23[[#This Row],[Товарооборот, руб]]-Merge23[[#This Row],[Потери, руб]])/Merge23[[#This Row],[Товарооборот, руб]]*100</f>
        <v>81.106100982924033</v>
      </c>
      <c r="L288">
        <f>Merge23[[#This Row],[Товарооборот, руб]]/Merge23[[#This Row],[Количество складов]]</f>
        <v>58690.400000000001</v>
      </c>
    </row>
    <row r="289" spans="1:12" x14ac:dyDescent="0.3">
      <c r="A289" s="16">
        <v>43967</v>
      </c>
      <c r="B289" t="s">
        <v>17</v>
      </c>
      <c r="C289">
        <v>44560.5</v>
      </c>
      <c r="D289">
        <v>4025148</v>
      </c>
      <c r="E289">
        <v>3259483.304</v>
      </c>
      <c r="F289">
        <v>145385.33866923075</v>
      </c>
      <c r="G289">
        <v>21</v>
      </c>
      <c r="H289">
        <v>2427</v>
      </c>
      <c r="I289">
        <v>2213</v>
      </c>
      <c r="J289" s="28">
        <f>(Merge23[[#This Row],[Товарооборот, руб]]-Merge23[[#This Row],[Товарооборот в себестоимости]])/Merge23[[#This Row],[Товарооборот в себестоимости]]*100</f>
        <v>23.490370239368467</v>
      </c>
      <c r="K289" s="28">
        <f>(Merge23[[#This Row],[Товарооборот, руб]]-Merge23[[#This Row],[Потери, руб]])/Merge23[[#This Row],[Товарооборот, руб]]*100</f>
        <v>96.38807470758266</v>
      </c>
      <c r="L289">
        <f>Merge23[[#This Row],[Товарооборот, руб]]/Merge23[[#This Row],[Количество складов]]</f>
        <v>191673.71428571429</v>
      </c>
    </row>
    <row r="290" spans="1:12" x14ac:dyDescent="0.3">
      <c r="A290" s="16">
        <v>43962</v>
      </c>
      <c r="B290" t="s">
        <v>18</v>
      </c>
      <c r="C290">
        <v>12238.5</v>
      </c>
      <c r="D290">
        <v>1096002</v>
      </c>
      <c r="E290">
        <v>872395.08600000001</v>
      </c>
      <c r="F290">
        <v>218895.40769230769</v>
      </c>
      <c r="G290">
        <v>15</v>
      </c>
      <c r="H290">
        <v>812</v>
      </c>
      <c r="I290">
        <v>714</v>
      </c>
      <c r="J290" s="28">
        <f>(Merge23[[#This Row],[Товарооборот, руб]]-Merge23[[#This Row],[Товарооборот в себестоимости]])/Merge23[[#This Row],[Товарооборот в себестоимости]]*100</f>
        <v>25.631381651317554</v>
      </c>
      <c r="K290" s="28">
        <f>(Merge23[[#This Row],[Товарооборот, руб]]-Merge23[[#This Row],[Потери, руб]])/Merge23[[#This Row],[Товарооборот, руб]]*100</f>
        <v>80.027827714519901</v>
      </c>
      <c r="L290">
        <f>Merge23[[#This Row],[Товарооборот, руб]]/Merge23[[#This Row],[Количество складов]]</f>
        <v>73066.8</v>
      </c>
    </row>
    <row r="291" spans="1:12" x14ac:dyDescent="0.3">
      <c r="A291" s="16">
        <v>43970</v>
      </c>
      <c r="B291" t="s">
        <v>17</v>
      </c>
      <c r="C291">
        <v>38250</v>
      </c>
      <c r="D291">
        <v>3552937.5</v>
      </c>
      <c r="E291">
        <v>2795344.17</v>
      </c>
      <c r="F291">
        <v>245048.26007692309</v>
      </c>
      <c r="G291">
        <v>21</v>
      </c>
      <c r="H291">
        <v>2245</v>
      </c>
      <c r="I291">
        <v>2053</v>
      </c>
      <c r="J291" s="28">
        <f>(Merge23[[#This Row],[Товарооборот, руб]]-Merge23[[#This Row],[Товарооборот в себестоимости]])/Merge23[[#This Row],[Товарооборот в себестоимости]]*100</f>
        <v>27.101969701283689</v>
      </c>
      <c r="K291" s="28">
        <f>(Merge23[[#This Row],[Товарооборот, руб]]-Merge23[[#This Row],[Потери, руб]])/Merge23[[#This Row],[Товарооборот, руб]]*100</f>
        <v>93.102939185478959</v>
      </c>
      <c r="L291">
        <f>Merge23[[#This Row],[Товарооборот, руб]]/Merge23[[#This Row],[Количество складов]]</f>
        <v>169187.5</v>
      </c>
    </row>
    <row r="292" spans="1:12" x14ac:dyDescent="0.3">
      <c r="A292" s="16">
        <v>43962</v>
      </c>
      <c r="B292" t="s">
        <v>19</v>
      </c>
      <c r="C292">
        <v>12654</v>
      </c>
      <c r="D292">
        <v>1081158</v>
      </c>
      <c r="E292">
        <v>927698.82299999986</v>
      </c>
      <c r="F292">
        <v>197299.08136923076</v>
      </c>
      <c r="G292">
        <v>15</v>
      </c>
      <c r="H292">
        <v>684</v>
      </c>
      <c r="I292">
        <v>585</v>
      </c>
      <c r="J292" s="28">
        <f>(Merge23[[#This Row],[Товарооборот, руб]]-Merge23[[#This Row],[Товарооборот в себестоимости]])/Merge23[[#This Row],[Товарооборот в себестоимости]]*100</f>
        <v>16.541917828864179</v>
      </c>
      <c r="K292" s="28">
        <f>(Merge23[[#This Row],[Товарооборот, руб]]-Merge23[[#This Row],[Потери, руб]])/Merge23[[#This Row],[Товарооборот, руб]]*100</f>
        <v>81.751133380206156</v>
      </c>
      <c r="L292">
        <f>Merge23[[#This Row],[Товарооборот, руб]]/Merge23[[#This Row],[Количество складов]]</f>
        <v>72077.2</v>
      </c>
    </row>
    <row r="293" spans="1:12" x14ac:dyDescent="0.3">
      <c r="A293" s="16">
        <v>43968</v>
      </c>
      <c r="B293" t="s">
        <v>17</v>
      </c>
      <c r="C293">
        <v>34830</v>
      </c>
      <c r="D293">
        <v>3191155.5</v>
      </c>
      <c r="E293">
        <v>2528990.5839999998</v>
      </c>
      <c r="F293">
        <v>292821.22307692311</v>
      </c>
      <c r="G293">
        <v>21</v>
      </c>
      <c r="H293">
        <v>2054</v>
      </c>
      <c r="I293">
        <v>1883</v>
      </c>
      <c r="J293" s="28">
        <f>(Merge23[[#This Row],[Товарооборот, руб]]-Merge23[[#This Row],[Товарооборот в себестоимости]])/Merge23[[#This Row],[Товарооборот в себестоимости]]*100</f>
        <v>26.182972771400408</v>
      </c>
      <c r="K293" s="28">
        <f>(Merge23[[#This Row],[Товарооборот, руб]]-Merge23[[#This Row],[Потери, руб]])/Merge23[[#This Row],[Товарооборот, руб]]*100</f>
        <v>90.823975106292281</v>
      </c>
      <c r="L293">
        <f>Merge23[[#This Row],[Товарооборот, руб]]/Merge23[[#This Row],[Количество складов]]</f>
        <v>151959.78571428571</v>
      </c>
    </row>
    <row r="294" spans="1:12" x14ac:dyDescent="0.3">
      <c r="A294" s="16">
        <v>43962</v>
      </c>
      <c r="B294" t="s">
        <v>15</v>
      </c>
      <c r="C294">
        <v>318565.5</v>
      </c>
      <c r="D294">
        <v>33781581</v>
      </c>
      <c r="E294">
        <v>24232690.171</v>
      </c>
      <c r="F294">
        <v>605833.76570769225</v>
      </c>
      <c r="G294">
        <v>125</v>
      </c>
      <c r="H294">
        <v>18066</v>
      </c>
      <c r="I294">
        <v>16883</v>
      </c>
      <c r="J294" s="28">
        <f>(Merge23[[#This Row],[Товарооборот, руб]]-Merge23[[#This Row],[Товарооборот в себестоимости]])/Merge23[[#This Row],[Товарооборот в себестоимости]]*100</f>
        <v>39.404996975645112</v>
      </c>
      <c r="K294" s="28">
        <f>(Merge23[[#This Row],[Товарооборот, руб]]-Merge23[[#This Row],[Потери, руб]])/Merge23[[#This Row],[Товарооборот, руб]]*100</f>
        <v>98.206615120506953</v>
      </c>
      <c r="L294">
        <f>Merge23[[#This Row],[Товарооборот, руб]]/Merge23[[#This Row],[Количество складов]]</f>
        <v>270252.64799999999</v>
      </c>
    </row>
    <row r="295" spans="1:12" x14ac:dyDescent="0.3">
      <c r="A295" s="16">
        <v>43962</v>
      </c>
      <c r="B295" t="s">
        <v>14</v>
      </c>
      <c r="C295">
        <v>237099</v>
      </c>
      <c r="D295">
        <v>24628233.223949999</v>
      </c>
      <c r="E295">
        <v>17679930.469999999</v>
      </c>
      <c r="F295">
        <v>622499.33031538466</v>
      </c>
      <c r="G295">
        <v>129</v>
      </c>
      <c r="H295">
        <v>14043</v>
      </c>
      <c r="I295">
        <v>13167</v>
      </c>
      <c r="J295" s="28">
        <f>(Merge23[[#This Row],[Товарооборот, руб]]-Merge23[[#This Row],[Товарооборот в себестоимости]])/Merge23[[#This Row],[Товарооборот в себестоимости]]*100</f>
        <v>39.300509499967504</v>
      </c>
      <c r="K295" s="28">
        <f>(Merge23[[#This Row],[Товарооборот, руб]]-Merge23[[#This Row],[Потери, руб]])/Merge23[[#This Row],[Товарооборот, руб]]*100</f>
        <v>97.47241580565337</v>
      </c>
      <c r="L295">
        <f>Merge23[[#This Row],[Товарооборот, руб]]/Merge23[[#This Row],[Количество складов]]</f>
        <v>190916.53661976743</v>
      </c>
    </row>
    <row r="296" spans="1:12" x14ac:dyDescent="0.3">
      <c r="A296" s="16">
        <v>43962</v>
      </c>
      <c r="B296" t="s">
        <v>12</v>
      </c>
      <c r="C296">
        <v>9007.5</v>
      </c>
      <c r="D296">
        <v>734335.5</v>
      </c>
      <c r="E296">
        <v>622482.40399999998</v>
      </c>
      <c r="F296">
        <v>113093.66153846154</v>
      </c>
      <c r="G296">
        <v>10</v>
      </c>
      <c r="H296">
        <v>494</v>
      </c>
      <c r="I296">
        <v>421</v>
      </c>
      <c r="J296" s="28">
        <f>(Merge23[[#This Row],[Товарооборот, руб]]-Merge23[[#This Row],[Товарооборот в себестоимости]])/Merge23[[#This Row],[Товарооборот в себестоимости]]*100</f>
        <v>17.968876755590994</v>
      </c>
      <c r="K296" s="28">
        <f>(Merge23[[#This Row],[Товарооборот, руб]]-Merge23[[#This Row],[Потери, руб]])/Merge23[[#This Row],[Товарооборот, руб]]*100</f>
        <v>84.599183678514578</v>
      </c>
      <c r="L296">
        <f>Merge23[[#This Row],[Товарооборот, руб]]/Merge23[[#This Row],[Количество складов]]</f>
        <v>73433.55</v>
      </c>
    </row>
    <row r="297" spans="1:12" x14ac:dyDescent="0.3">
      <c r="A297" s="16">
        <v>43977</v>
      </c>
      <c r="B297" t="s">
        <v>17</v>
      </c>
      <c r="C297">
        <v>40744.5</v>
      </c>
      <c r="D297">
        <v>3700311</v>
      </c>
      <c r="E297">
        <v>2861069.8419999997</v>
      </c>
      <c r="F297">
        <v>170303.62015384613</v>
      </c>
      <c r="G297">
        <v>21</v>
      </c>
      <c r="H297">
        <v>2418</v>
      </c>
      <c r="I297">
        <v>2215</v>
      </c>
      <c r="J297" s="28">
        <f>(Merge23[[#This Row],[Товарооборот, руб]]-Merge23[[#This Row],[Товарооборот в себестоимости]])/Merge23[[#This Row],[Товарооборот в себестоимости]]*100</f>
        <v>29.333123773495089</v>
      </c>
      <c r="K297" s="28">
        <f>(Merge23[[#This Row],[Товарооборот, руб]]-Merge23[[#This Row],[Потери, руб]])/Merge23[[#This Row],[Товарооборот, руб]]*100</f>
        <v>95.397586306830789</v>
      </c>
      <c r="L297">
        <f>Merge23[[#This Row],[Товарооборот, руб]]/Merge23[[#This Row],[Количество складов]]</f>
        <v>176205.28571428571</v>
      </c>
    </row>
    <row r="298" spans="1:12" x14ac:dyDescent="0.3">
      <c r="A298" s="16">
        <v>43963</v>
      </c>
      <c r="B298" t="s">
        <v>17</v>
      </c>
      <c r="C298">
        <v>32419.5</v>
      </c>
      <c r="D298">
        <v>3080614.5</v>
      </c>
      <c r="E298">
        <v>2363955.7909999997</v>
      </c>
      <c r="F298">
        <v>200042.36143846155</v>
      </c>
      <c r="G298">
        <v>21</v>
      </c>
      <c r="H298">
        <v>1926</v>
      </c>
      <c r="I298">
        <v>1745</v>
      </c>
      <c r="J298" s="28">
        <f>(Merge23[[#This Row],[Товарооборот, руб]]-Merge23[[#This Row],[Товарооборот в себестоимости]])/Merge23[[#This Row],[Товарооборот в себестоимости]]*100</f>
        <v>30.316079163935616</v>
      </c>
      <c r="K298" s="28">
        <f>(Merge23[[#This Row],[Товарооборот, руб]]-Merge23[[#This Row],[Потери, руб]])/Merge23[[#This Row],[Товарооборот, руб]]*100</f>
        <v>93.50641368991603</v>
      </c>
      <c r="L298">
        <f>Merge23[[#This Row],[Товарооборот, руб]]/Merge23[[#This Row],[Количество складов]]</f>
        <v>146695.92857142858</v>
      </c>
    </row>
    <row r="299" spans="1:12" x14ac:dyDescent="0.3">
      <c r="A299" s="16">
        <v>43963</v>
      </c>
      <c r="B299" t="s">
        <v>20</v>
      </c>
      <c r="C299">
        <v>25483.5</v>
      </c>
      <c r="D299">
        <v>2243160</v>
      </c>
      <c r="E299">
        <v>1757185.7729999998</v>
      </c>
      <c r="F299">
        <v>114933.59230769231</v>
      </c>
      <c r="G299">
        <v>19</v>
      </c>
      <c r="H299">
        <v>1598</v>
      </c>
      <c r="I299">
        <v>1454</v>
      </c>
      <c r="J299" s="28">
        <f>(Merge23[[#This Row],[Товарооборот, руб]]-Merge23[[#This Row],[Товарооборот в себестоимости]])/Merge23[[#This Row],[Товарооборот в себестоимости]]*100</f>
        <v>27.656394358936133</v>
      </c>
      <c r="K299" s="28">
        <f>(Merge23[[#This Row],[Товарооборот, руб]]-Merge23[[#This Row],[Потери, руб]])/Merge23[[#This Row],[Товарооборот, руб]]*100</f>
        <v>94.876264185002739</v>
      </c>
      <c r="L299">
        <f>Merge23[[#This Row],[Товарооборот, руб]]/Merge23[[#This Row],[Количество складов]]</f>
        <v>118061.05263157895</v>
      </c>
    </row>
    <row r="300" spans="1:12" x14ac:dyDescent="0.3">
      <c r="A300" s="16">
        <v>43972</v>
      </c>
      <c r="B300" t="s">
        <v>17</v>
      </c>
      <c r="C300">
        <v>40819.5</v>
      </c>
      <c r="D300">
        <v>3810394.5</v>
      </c>
      <c r="E300">
        <v>3046897.7940000002</v>
      </c>
      <c r="F300">
        <v>144594.40769230769</v>
      </c>
      <c r="G300">
        <v>21</v>
      </c>
      <c r="H300">
        <v>2335</v>
      </c>
      <c r="I300">
        <v>2126</v>
      </c>
      <c r="J300" s="28">
        <f>(Merge23[[#This Row],[Товарооборот, руб]]-Merge23[[#This Row],[Товарооборот в себестоимости]])/Merge23[[#This Row],[Товарооборот в себестоимости]]*100</f>
        <v>25.058165964854144</v>
      </c>
      <c r="K300" s="28">
        <f>(Merge23[[#This Row],[Товарооборот, руб]]-Merge23[[#This Row],[Потери, руб]])/Merge23[[#This Row],[Товарооборот, руб]]*100</f>
        <v>96.205264108681988</v>
      </c>
      <c r="L300">
        <f>Merge23[[#This Row],[Товарооборот, руб]]/Merge23[[#This Row],[Количество складов]]</f>
        <v>181447.35714285713</v>
      </c>
    </row>
    <row r="301" spans="1:12" x14ac:dyDescent="0.3">
      <c r="A301" s="16">
        <v>43963</v>
      </c>
      <c r="B301" t="s">
        <v>22</v>
      </c>
      <c r="C301">
        <v>189679.5</v>
      </c>
      <c r="D301">
        <v>18718036.5</v>
      </c>
      <c r="E301">
        <v>13500671.991999999</v>
      </c>
      <c r="F301">
        <v>344959.87384615385</v>
      </c>
      <c r="G301">
        <v>54</v>
      </c>
      <c r="H301">
        <v>11614</v>
      </c>
      <c r="I301">
        <v>10862</v>
      </c>
      <c r="J301" s="28">
        <f>(Merge23[[#This Row],[Товарооборот, руб]]-Merge23[[#This Row],[Товарооборот в себестоимости]])/Merge23[[#This Row],[Товарооборот в себестоимости]]*100</f>
        <v>38.645220853388771</v>
      </c>
      <c r="K301" s="28">
        <f>(Merge23[[#This Row],[Товарооборот, руб]]-Merge23[[#This Row],[Потери, руб]])/Merge23[[#This Row],[Товарооборот, руб]]*100</f>
        <v>98.157072330497087</v>
      </c>
      <c r="L301">
        <f>Merge23[[#This Row],[Товарооборот, руб]]/Merge23[[#This Row],[Количество складов]]</f>
        <v>346630.30555555556</v>
      </c>
    </row>
    <row r="302" spans="1:12" x14ac:dyDescent="0.3">
      <c r="A302" s="16">
        <v>43971</v>
      </c>
      <c r="B302" t="s">
        <v>17</v>
      </c>
      <c r="C302">
        <v>41391</v>
      </c>
      <c r="D302">
        <v>3918987</v>
      </c>
      <c r="E302">
        <v>3141103.9569999999</v>
      </c>
      <c r="F302">
        <v>205451.17950769232</v>
      </c>
      <c r="G302">
        <v>21</v>
      </c>
      <c r="H302">
        <v>2410</v>
      </c>
      <c r="I302">
        <v>2202</v>
      </c>
      <c r="J302" s="28">
        <f>(Merge23[[#This Row],[Товарооборот, руб]]-Merge23[[#This Row],[Товарооборот в себестоимости]])/Merge23[[#This Row],[Товарооборот в себестоимости]]*100</f>
        <v>24.764638599957042</v>
      </c>
      <c r="K302" s="28">
        <f>(Merge23[[#This Row],[Товарооборот, руб]]-Merge23[[#This Row],[Потери, руб]])/Merge23[[#This Row],[Товарооборот, руб]]*100</f>
        <v>94.757543734957721</v>
      </c>
      <c r="L302">
        <f>Merge23[[#This Row],[Товарооборот, руб]]/Merge23[[#This Row],[Количество складов]]</f>
        <v>186618.42857142858</v>
      </c>
    </row>
    <row r="303" spans="1:12" x14ac:dyDescent="0.3">
      <c r="A303" s="16">
        <v>43963</v>
      </c>
      <c r="B303" t="s">
        <v>21</v>
      </c>
      <c r="C303">
        <v>192886.5</v>
      </c>
      <c r="D303">
        <v>19205179.5</v>
      </c>
      <c r="E303">
        <v>13834210.461999999</v>
      </c>
      <c r="F303">
        <v>383344.65076923074</v>
      </c>
      <c r="G303">
        <v>60</v>
      </c>
      <c r="H303">
        <v>12000</v>
      </c>
      <c r="I303">
        <v>11194</v>
      </c>
      <c r="J303" s="28">
        <f>(Merge23[[#This Row],[Товарооборот, руб]]-Merge23[[#This Row],[Товарооборот в себестоимости]])/Merge23[[#This Row],[Товарооборот в себестоимости]]*100</f>
        <v>38.823820504632721</v>
      </c>
      <c r="K303" s="28">
        <f>(Merge23[[#This Row],[Товарооборот, руб]]-Merge23[[#This Row],[Потери, руб]])/Merge23[[#This Row],[Товарооборот, руб]]*100</f>
        <v>98.003951742449331</v>
      </c>
      <c r="L303">
        <f>Merge23[[#This Row],[Товарооборот, руб]]/Merge23[[#This Row],[Количество складов]]</f>
        <v>320086.32500000001</v>
      </c>
    </row>
    <row r="304" spans="1:12" x14ac:dyDescent="0.3">
      <c r="A304" s="16">
        <v>43963</v>
      </c>
      <c r="B304" t="s">
        <v>23</v>
      </c>
      <c r="C304">
        <v>13443</v>
      </c>
      <c r="D304">
        <v>1092277.5</v>
      </c>
      <c r="E304">
        <v>921493.48300000001</v>
      </c>
      <c r="F304">
        <v>218151.6</v>
      </c>
      <c r="G304">
        <v>15</v>
      </c>
      <c r="H304">
        <v>750</v>
      </c>
      <c r="I304">
        <v>659</v>
      </c>
      <c r="J304" s="28">
        <f>(Merge23[[#This Row],[Товарооборот, руб]]-Merge23[[#This Row],[Товарооборот в себестоимости]])/Merge23[[#This Row],[Товарооборот в себестоимости]]*100</f>
        <v>18.533393903557318</v>
      </c>
      <c r="K304" s="28">
        <f>(Merge23[[#This Row],[Товарооборот, руб]]-Merge23[[#This Row],[Потери, руб]])/Merge23[[#This Row],[Товарооборот, руб]]*100</f>
        <v>80.027822600026099</v>
      </c>
      <c r="L304">
        <f>Merge23[[#This Row],[Товарооборот, руб]]/Merge23[[#This Row],[Количество складов]]</f>
        <v>72818.5</v>
      </c>
    </row>
    <row r="305" spans="1:12" x14ac:dyDescent="0.3">
      <c r="A305" s="16">
        <v>43964</v>
      </c>
      <c r="B305" t="s">
        <v>17</v>
      </c>
      <c r="C305">
        <v>35535</v>
      </c>
      <c r="D305">
        <v>3288069</v>
      </c>
      <c r="E305">
        <v>2580984.0299999998</v>
      </c>
      <c r="F305">
        <v>208081.82515384615</v>
      </c>
      <c r="G305">
        <v>21</v>
      </c>
      <c r="H305">
        <v>2061</v>
      </c>
      <c r="I305">
        <v>1876</v>
      </c>
      <c r="J305" s="28">
        <f>(Merge23[[#This Row],[Товарооборот, руб]]-Merge23[[#This Row],[Товарооборот в себестоимости]])/Merge23[[#This Row],[Товарооборот в себестоимости]]*100</f>
        <v>27.39594518141983</v>
      </c>
      <c r="K305" s="28">
        <f>(Merge23[[#This Row],[Товарооборот, руб]]-Merge23[[#This Row],[Потери, руб]])/Merge23[[#This Row],[Товарооборот, руб]]*100</f>
        <v>93.671610140971907</v>
      </c>
      <c r="L305">
        <f>Merge23[[#This Row],[Товарооборот, руб]]/Merge23[[#This Row],[Количество складов]]</f>
        <v>156574.71428571429</v>
      </c>
    </row>
    <row r="306" spans="1:12" x14ac:dyDescent="0.3">
      <c r="A306" s="16">
        <v>43963</v>
      </c>
      <c r="B306" t="s">
        <v>18</v>
      </c>
      <c r="C306">
        <v>12802.5</v>
      </c>
      <c r="D306">
        <v>1123830</v>
      </c>
      <c r="E306">
        <v>914932.571</v>
      </c>
      <c r="F306">
        <v>284287.79007692303</v>
      </c>
      <c r="G306">
        <v>15</v>
      </c>
      <c r="H306">
        <v>845</v>
      </c>
      <c r="I306">
        <v>743</v>
      </c>
      <c r="J306" s="28">
        <f>(Merge23[[#This Row],[Товарооборот, руб]]-Merge23[[#This Row],[Товарооборот в себестоимости]])/Merge23[[#This Row],[Товарооборот в себестоимости]]*100</f>
        <v>22.832002665691526</v>
      </c>
      <c r="K306" s="28">
        <f>(Merge23[[#This Row],[Товарооборот, руб]]-Merge23[[#This Row],[Потери, руб]])/Merge23[[#This Row],[Товарооборот, руб]]*100</f>
        <v>74.703666028053789</v>
      </c>
      <c r="L306">
        <f>Merge23[[#This Row],[Товарооборот, руб]]/Merge23[[#This Row],[Количество складов]]</f>
        <v>74922</v>
      </c>
    </row>
    <row r="307" spans="1:12" x14ac:dyDescent="0.3">
      <c r="A307" s="16">
        <v>43982</v>
      </c>
      <c r="B307" t="s">
        <v>16</v>
      </c>
      <c r="C307">
        <v>76234.5</v>
      </c>
      <c r="D307">
        <v>6500848.5</v>
      </c>
      <c r="E307">
        <v>5172874.4439999992</v>
      </c>
      <c r="F307">
        <v>60556.251538461533</v>
      </c>
      <c r="G307">
        <v>37</v>
      </c>
      <c r="H307">
        <v>5215</v>
      </c>
      <c r="I307">
        <v>4848</v>
      </c>
      <c r="J307" s="28">
        <f>(Merge23[[#This Row],[Товарооборот, руб]]-Merge23[[#This Row],[Товарооборот в себестоимости]])/Merge23[[#This Row],[Товарооборот в себестоимости]]*100</f>
        <v>25.67187876636584</v>
      </c>
      <c r="K307" s="28">
        <f>(Merge23[[#This Row],[Товарооборот, руб]]-Merge23[[#This Row],[Потери, руб]])/Merge23[[#This Row],[Товарооборот, руб]]*100</f>
        <v>99.068486959225993</v>
      </c>
      <c r="L307">
        <f>Merge23[[#This Row],[Товарооборот, руб]]/Merge23[[#This Row],[Количество складов]]</f>
        <v>175698.60810810811</v>
      </c>
    </row>
    <row r="308" spans="1:12" x14ac:dyDescent="0.3">
      <c r="A308" s="16">
        <v>43963</v>
      </c>
      <c r="B308" t="s">
        <v>19</v>
      </c>
      <c r="C308">
        <v>11296.5</v>
      </c>
      <c r="D308">
        <v>989632.5</v>
      </c>
      <c r="E308">
        <v>829947.41200000001</v>
      </c>
      <c r="F308">
        <v>196319.5046923077</v>
      </c>
      <c r="G308">
        <v>15</v>
      </c>
      <c r="H308">
        <v>624</v>
      </c>
      <c r="I308">
        <v>538</v>
      </c>
      <c r="J308" s="28">
        <f>(Merge23[[#This Row],[Товарооборот, руб]]-Merge23[[#This Row],[Товарооборот в себестоимости]])/Merge23[[#This Row],[Товарооборот в себестоимости]]*100</f>
        <v>19.240386281245488</v>
      </c>
      <c r="K308" s="28">
        <f>(Merge23[[#This Row],[Товарооборот, руб]]-Merge23[[#This Row],[Потери, руб]])/Merge23[[#This Row],[Товарооборот, руб]]*100</f>
        <v>80.162383036904345</v>
      </c>
      <c r="L308">
        <f>Merge23[[#This Row],[Товарооборот, руб]]/Merge23[[#This Row],[Количество складов]]</f>
        <v>65975.5</v>
      </c>
    </row>
    <row r="309" spans="1:12" x14ac:dyDescent="0.3">
      <c r="A309" s="16">
        <v>43981</v>
      </c>
      <c r="B309" t="s">
        <v>16</v>
      </c>
      <c r="C309">
        <v>106926</v>
      </c>
      <c r="D309">
        <v>9098386.5</v>
      </c>
      <c r="E309">
        <v>7354572.0109999999</v>
      </c>
      <c r="F309">
        <v>193869.59292307691</v>
      </c>
      <c r="G309">
        <v>37</v>
      </c>
      <c r="H309">
        <v>6645</v>
      </c>
      <c r="I309">
        <v>6122</v>
      </c>
      <c r="J309" s="28">
        <f>(Merge23[[#This Row],[Товарооборот, руб]]-Merge23[[#This Row],[Товарооборот в себестоимости]])/Merge23[[#This Row],[Товарооборот в себестоимости]]*100</f>
        <v>23.710618189499431</v>
      </c>
      <c r="K309" s="28">
        <f>(Merge23[[#This Row],[Товарооборот, руб]]-Merge23[[#This Row],[Потери, руб]])/Merge23[[#This Row],[Товарооборот, руб]]*100</f>
        <v>97.869187103415783</v>
      </c>
      <c r="L309">
        <f>Merge23[[#This Row],[Товарооборот, руб]]/Merge23[[#This Row],[Количество складов]]</f>
        <v>245902.33783783784</v>
      </c>
    </row>
    <row r="310" spans="1:12" x14ac:dyDescent="0.3">
      <c r="A310" s="16">
        <v>43974</v>
      </c>
      <c r="B310" t="s">
        <v>17</v>
      </c>
      <c r="C310">
        <v>42999</v>
      </c>
      <c r="D310">
        <v>3883215</v>
      </c>
      <c r="E310">
        <v>3151914.3419999997</v>
      </c>
      <c r="F310">
        <v>162279.9956153846</v>
      </c>
      <c r="G310">
        <v>21</v>
      </c>
      <c r="H310">
        <v>2460</v>
      </c>
      <c r="I310">
        <v>2226</v>
      </c>
      <c r="J310" s="28">
        <f>(Merge23[[#This Row],[Товарооборот, руб]]-Merge23[[#This Row],[Товарооборот в себестоимости]])/Merge23[[#This Row],[Товарооборот в себестоимости]]*100</f>
        <v>23.201793534019853</v>
      </c>
      <c r="K310" s="28">
        <f>(Merge23[[#This Row],[Товарооборот, руб]]-Merge23[[#This Row],[Потери, руб]])/Merge23[[#This Row],[Товарооборот, руб]]*100</f>
        <v>95.820988649472554</v>
      </c>
      <c r="L310">
        <f>Merge23[[#This Row],[Товарооборот, руб]]/Merge23[[#This Row],[Количество складов]]</f>
        <v>184915</v>
      </c>
    </row>
    <row r="311" spans="1:12" x14ac:dyDescent="0.3">
      <c r="A311" s="16">
        <v>43979</v>
      </c>
      <c r="B311" t="s">
        <v>16</v>
      </c>
      <c r="C311">
        <v>69945</v>
      </c>
      <c r="D311">
        <v>6101931</v>
      </c>
      <c r="E311">
        <v>4743581.9779999992</v>
      </c>
      <c r="F311">
        <v>226018.55243846151</v>
      </c>
      <c r="G311">
        <v>37</v>
      </c>
      <c r="H311">
        <v>4840</v>
      </c>
      <c r="I311">
        <v>4475</v>
      </c>
      <c r="J311" s="28">
        <f>(Merge23[[#This Row],[Товарооборот, руб]]-Merge23[[#This Row],[Товарооборот в себестоимости]])/Merge23[[#This Row],[Товарооборот в себестоимости]]*100</f>
        <v>28.635512747535802</v>
      </c>
      <c r="K311" s="28">
        <f>(Merge23[[#This Row],[Товарооборот, руб]]-Merge23[[#This Row],[Потери, руб]])/Merge23[[#This Row],[Товарооборот, руб]]*100</f>
        <v>96.295950373112021</v>
      </c>
      <c r="L311">
        <f>Merge23[[#This Row],[Товарооборот, руб]]/Merge23[[#This Row],[Количество складов]]</f>
        <v>164917.05405405405</v>
      </c>
    </row>
    <row r="312" spans="1:12" x14ac:dyDescent="0.3">
      <c r="A312" s="16">
        <v>43976</v>
      </c>
      <c r="B312" t="s">
        <v>17</v>
      </c>
      <c r="C312">
        <v>38740.5</v>
      </c>
      <c r="D312">
        <v>3561655.5</v>
      </c>
      <c r="E312">
        <v>2769041.2770000002</v>
      </c>
      <c r="F312">
        <v>180495.52483076922</v>
      </c>
      <c r="G312">
        <v>21</v>
      </c>
      <c r="H312">
        <v>2330</v>
      </c>
      <c r="I312">
        <v>2142</v>
      </c>
      <c r="J312" s="28">
        <f>(Merge23[[#This Row],[Товарооборот, руб]]-Merge23[[#This Row],[Товарооборот в себестоимости]])/Merge23[[#This Row],[Товарооборот в себестоимости]]*100</f>
        <v>28.624138960424737</v>
      </c>
      <c r="K312" s="28">
        <f>(Merge23[[#This Row],[Товарооборот, руб]]-Merge23[[#This Row],[Потери, руб]])/Merge23[[#This Row],[Товарооборот, руб]]*100</f>
        <v>94.93225763045389</v>
      </c>
      <c r="L312">
        <f>Merge23[[#This Row],[Товарооборот, руб]]/Merge23[[#This Row],[Количество складов]]</f>
        <v>169602.64285714287</v>
      </c>
    </row>
    <row r="313" spans="1:12" x14ac:dyDescent="0.3">
      <c r="A313" s="16">
        <v>43964</v>
      </c>
      <c r="B313" t="s">
        <v>20</v>
      </c>
      <c r="C313">
        <v>25539</v>
      </c>
      <c r="D313">
        <v>2263651.5</v>
      </c>
      <c r="E313">
        <v>1783039.3049999997</v>
      </c>
      <c r="F313">
        <v>139331.31929230769</v>
      </c>
      <c r="G313">
        <v>19</v>
      </c>
      <c r="H313">
        <v>1605</v>
      </c>
      <c r="I313">
        <v>1447</v>
      </c>
      <c r="J313" s="28">
        <f>(Merge23[[#This Row],[Товарооборот, руб]]-Merge23[[#This Row],[Товарооборот в себестоимости]])/Merge23[[#This Row],[Товарооборот в себестоимости]]*100</f>
        <v>26.954660710634215</v>
      </c>
      <c r="K313" s="28">
        <f>(Merge23[[#This Row],[Товарооборот, руб]]-Merge23[[#This Row],[Потери, руб]])/Merge23[[#This Row],[Товарооборот, руб]]*100</f>
        <v>93.844842313743612</v>
      </c>
      <c r="L313">
        <f>Merge23[[#This Row],[Товарооборот, руб]]/Merge23[[#This Row],[Количество складов]]</f>
        <v>119139.55263157895</v>
      </c>
    </row>
    <row r="314" spans="1:12" x14ac:dyDescent="0.3">
      <c r="A314" s="16">
        <v>43964</v>
      </c>
      <c r="B314" t="s">
        <v>22</v>
      </c>
      <c r="C314">
        <v>188662.5</v>
      </c>
      <c r="D314">
        <v>18784000.5</v>
      </c>
      <c r="E314">
        <v>13568684.673999999</v>
      </c>
      <c r="F314">
        <v>349844.36153846153</v>
      </c>
      <c r="G314">
        <v>54</v>
      </c>
      <c r="H314">
        <v>11522</v>
      </c>
      <c r="I314">
        <v>10803</v>
      </c>
      <c r="J314" s="28">
        <f>(Merge23[[#This Row],[Товарооборот, руб]]-Merge23[[#This Row],[Товарооборот в себестоимости]])/Merge23[[#This Row],[Товарооборот в себестоимости]]*100</f>
        <v>38.436414076255083</v>
      </c>
      <c r="K314" s="28">
        <f>(Merge23[[#This Row],[Товарооборот, руб]]-Merge23[[#This Row],[Потери, руб]])/Merge23[[#This Row],[Товарооборот, руб]]*100</f>
        <v>98.137540714298524</v>
      </c>
      <c r="L314">
        <f>Merge23[[#This Row],[Товарооборот, руб]]/Merge23[[#This Row],[Количество складов]]</f>
        <v>347851.86111111112</v>
      </c>
    </row>
    <row r="315" spans="1:12" x14ac:dyDescent="0.3">
      <c r="A315" s="16">
        <v>43964</v>
      </c>
      <c r="B315" t="s">
        <v>21</v>
      </c>
      <c r="C315">
        <v>193722</v>
      </c>
      <c r="D315">
        <v>19437273</v>
      </c>
      <c r="E315">
        <v>13979092.230999999</v>
      </c>
      <c r="F315">
        <v>418713.96153846156</v>
      </c>
      <c r="G315">
        <v>60</v>
      </c>
      <c r="H315">
        <v>12007</v>
      </c>
      <c r="I315">
        <v>11245</v>
      </c>
      <c r="J315" s="28">
        <f>(Merge23[[#This Row],[Товарооборот, руб]]-Merge23[[#This Row],[Товарооборот в себестоимости]])/Merge23[[#This Row],[Товарооборот в себестоимости]]*100</f>
        <v>39.045316239461911</v>
      </c>
      <c r="K315" s="28">
        <f>(Merge23[[#This Row],[Товарооборот, руб]]-Merge23[[#This Row],[Потери, руб]])/Merge23[[#This Row],[Товарооборот, руб]]*100</f>
        <v>97.845819413358754</v>
      </c>
      <c r="L315">
        <f>Merge23[[#This Row],[Товарооборот, руб]]/Merge23[[#This Row],[Количество складов]]</f>
        <v>323954.55</v>
      </c>
    </row>
    <row r="316" spans="1:12" x14ac:dyDescent="0.3">
      <c r="A316" s="16">
        <v>43975</v>
      </c>
      <c r="B316" t="s">
        <v>17</v>
      </c>
      <c r="C316">
        <v>38194.5</v>
      </c>
      <c r="D316">
        <v>3449302.5</v>
      </c>
      <c r="E316">
        <v>2798056.2479999997</v>
      </c>
      <c r="F316">
        <v>174707.83838461537</v>
      </c>
      <c r="G316">
        <v>21</v>
      </c>
      <c r="H316">
        <v>2254</v>
      </c>
      <c r="I316">
        <v>2061</v>
      </c>
      <c r="J316" s="28">
        <f>(Merge23[[#This Row],[Товарооборот, руб]]-Merge23[[#This Row],[Товарооборот в себестоимости]])/Merge23[[#This Row],[Товарооборот в себестоимости]]*100</f>
        <v>23.274952119547255</v>
      </c>
      <c r="K316" s="28">
        <f>(Merge23[[#This Row],[Товарооборот, руб]]-Merge23[[#This Row],[Потери, руб]])/Merge23[[#This Row],[Товарооборот, руб]]*100</f>
        <v>94.934980669726272</v>
      </c>
      <c r="L316">
        <f>Merge23[[#This Row],[Товарооборот, руб]]/Merge23[[#This Row],[Количество складов]]</f>
        <v>164252.5</v>
      </c>
    </row>
    <row r="317" spans="1:12" x14ac:dyDescent="0.3">
      <c r="A317" s="16">
        <v>43982</v>
      </c>
      <c r="B317" t="s">
        <v>17</v>
      </c>
      <c r="C317">
        <v>42423</v>
      </c>
      <c r="D317">
        <v>3994153.5</v>
      </c>
      <c r="E317">
        <v>3105853.9129999997</v>
      </c>
      <c r="F317">
        <v>53605.712153846151</v>
      </c>
      <c r="G317">
        <v>23</v>
      </c>
      <c r="H317">
        <v>2522</v>
      </c>
      <c r="I317">
        <v>2295</v>
      </c>
      <c r="J317" s="28">
        <f>(Merge23[[#This Row],[Товарооборот, руб]]-Merge23[[#This Row],[Товарооборот в себестоимости]])/Merge23[[#This Row],[Товарооборот в себестоимости]]*100</f>
        <v>28.6008167764071</v>
      </c>
      <c r="K317" s="28">
        <f>(Merge23[[#This Row],[Товарооборот, руб]]-Merge23[[#This Row],[Потери, руб]])/Merge23[[#This Row],[Товарооборот, руб]]*100</f>
        <v>98.657895542726493</v>
      </c>
      <c r="L317">
        <f>Merge23[[#This Row],[Товарооборот, руб]]/Merge23[[#This Row],[Количество складов]]</f>
        <v>173658.84782608695</v>
      </c>
    </row>
    <row r="318" spans="1:12" x14ac:dyDescent="0.3">
      <c r="A318" s="16">
        <v>43964</v>
      </c>
      <c r="B318" t="s">
        <v>23</v>
      </c>
      <c r="C318">
        <v>14643</v>
      </c>
      <c r="D318">
        <v>1172691</v>
      </c>
      <c r="E318">
        <v>971555.08299999998</v>
      </c>
      <c r="F318">
        <v>124018.33614615384</v>
      </c>
      <c r="G318">
        <v>15</v>
      </c>
      <c r="H318">
        <v>854</v>
      </c>
      <c r="I318">
        <v>756</v>
      </c>
      <c r="J318" s="28">
        <f>(Merge23[[#This Row],[Товарооборот, руб]]-Merge23[[#This Row],[Товарооборот в себестоимости]])/Merge23[[#This Row],[Товарооборот в себестоимости]]*100</f>
        <v>20.702471791812961</v>
      </c>
      <c r="K318" s="28">
        <f>(Merge23[[#This Row],[Товарооборот, руб]]-Merge23[[#This Row],[Потери, руб]])/Merge23[[#This Row],[Товарооборот, руб]]*100</f>
        <v>89.424465938072885</v>
      </c>
      <c r="L318">
        <f>Merge23[[#This Row],[Товарооборот, руб]]/Merge23[[#This Row],[Количество складов]]</f>
        <v>78179.399999999994</v>
      </c>
    </row>
    <row r="319" spans="1:12" x14ac:dyDescent="0.3">
      <c r="A319" s="16">
        <v>43981</v>
      </c>
      <c r="B319" t="s">
        <v>17</v>
      </c>
      <c r="C319">
        <v>48286.5</v>
      </c>
      <c r="D319">
        <v>4456441.5</v>
      </c>
      <c r="E319">
        <v>3473157.5449999999</v>
      </c>
      <c r="F319">
        <v>205639.55141538463</v>
      </c>
      <c r="G319">
        <v>22</v>
      </c>
      <c r="H319">
        <v>2793</v>
      </c>
      <c r="I319">
        <v>2539</v>
      </c>
      <c r="J319" s="28">
        <f>(Merge23[[#This Row],[Товарооборот, руб]]-Merge23[[#This Row],[Товарооборот в себестоимости]])/Merge23[[#This Row],[Товарооборот в себестоимости]]*100</f>
        <v>28.310951699140389</v>
      </c>
      <c r="K319" s="28">
        <f>(Merge23[[#This Row],[Товарооборот, руб]]-Merge23[[#This Row],[Потери, руб]])/Merge23[[#This Row],[Товарооборот, руб]]*100</f>
        <v>95.385566007870068</v>
      </c>
      <c r="L319">
        <f>Merge23[[#This Row],[Товарооборот, руб]]/Merge23[[#This Row],[Количество складов]]</f>
        <v>202565.52272727274</v>
      </c>
    </row>
    <row r="320" spans="1:12" x14ac:dyDescent="0.3">
      <c r="A320" s="16">
        <v>43964</v>
      </c>
      <c r="B320" t="s">
        <v>18</v>
      </c>
      <c r="C320">
        <v>14305.5</v>
      </c>
      <c r="D320">
        <v>1243507.5</v>
      </c>
      <c r="E320">
        <v>987216.74099999992</v>
      </c>
      <c r="F320">
        <v>233030.6</v>
      </c>
      <c r="G320">
        <v>15</v>
      </c>
      <c r="H320">
        <v>898</v>
      </c>
      <c r="I320">
        <v>795</v>
      </c>
      <c r="J320" s="28">
        <f>(Merge23[[#This Row],[Товарооборот, руб]]-Merge23[[#This Row],[Товарооборот в себестоимости]])/Merge23[[#This Row],[Товарооборот в себестоимости]]*100</f>
        <v>25.960941336994619</v>
      </c>
      <c r="K320" s="28">
        <f>(Merge23[[#This Row],[Товарооборот, руб]]-Merge23[[#This Row],[Потери, руб]])/Merge23[[#This Row],[Товарооборот, руб]]*100</f>
        <v>81.260217570058884</v>
      </c>
      <c r="L320">
        <f>Merge23[[#This Row],[Товарооборот, руб]]/Merge23[[#This Row],[Количество складов]]</f>
        <v>82900.5</v>
      </c>
    </row>
    <row r="321" spans="1:12" x14ac:dyDescent="0.3">
      <c r="A321" s="16">
        <v>43979</v>
      </c>
      <c r="B321" t="s">
        <v>17</v>
      </c>
      <c r="C321">
        <v>41442</v>
      </c>
      <c r="D321">
        <v>3893680.5</v>
      </c>
      <c r="E321">
        <v>3004872.3489999999</v>
      </c>
      <c r="F321">
        <v>190911.88401538462</v>
      </c>
      <c r="G321">
        <v>22</v>
      </c>
      <c r="H321">
        <v>2454</v>
      </c>
      <c r="I321">
        <v>2239</v>
      </c>
      <c r="J321" s="28">
        <f>(Merge23[[#This Row],[Товарооборот, руб]]-Merge23[[#This Row],[Товарооборот в себестоимости]])/Merge23[[#This Row],[Товарооборот в себестоимости]]*100</f>
        <v>29.578898794013298</v>
      </c>
      <c r="K321" s="28">
        <f>(Merge23[[#This Row],[Товарооборот, руб]]-Merge23[[#This Row],[Потери, руб]])/Merge23[[#This Row],[Товарооборот, руб]]*100</f>
        <v>95.096878544210682</v>
      </c>
      <c r="L321">
        <f>Merge23[[#This Row],[Товарооборот, руб]]/Merge23[[#This Row],[Количество складов]]</f>
        <v>176985.47727272726</v>
      </c>
    </row>
    <row r="322" spans="1:12" x14ac:dyDescent="0.3">
      <c r="A322" s="16">
        <v>43964</v>
      </c>
      <c r="B322" t="s">
        <v>19</v>
      </c>
      <c r="C322">
        <v>10401</v>
      </c>
      <c r="D322">
        <v>949912.5</v>
      </c>
      <c r="E322">
        <v>785961.28899999999</v>
      </c>
      <c r="F322">
        <v>253438.94004615385</v>
      </c>
      <c r="G322">
        <v>15</v>
      </c>
      <c r="H322">
        <v>599</v>
      </c>
      <c r="I322">
        <v>515</v>
      </c>
      <c r="J322" s="28">
        <f>(Merge23[[#This Row],[Товарооборот, руб]]-Merge23[[#This Row],[Товарооборот в себестоимости]])/Merge23[[#This Row],[Товарооборот в себестоимости]]*100</f>
        <v>20.859960063503841</v>
      </c>
      <c r="K322" s="28">
        <f>(Merge23[[#This Row],[Товарооборот, руб]]-Merge23[[#This Row],[Потери, руб]])/Merge23[[#This Row],[Товарооборот, руб]]*100</f>
        <v>73.319759446669678</v>
      </c>
      <c r="L322">
        <f>Merge23[[#This Row],[Товарооборот, руб]]/Merge23[[#This Row],[Количество складов]]</f>
        <v>63327.5</v>
      </c>
    </row>
    <row r="323" spans="1:12" x14ac:dyDescent="0.3">
      <c r="A323" s="16">
        <v>43967</v>
      </c>
      <c r="B323" t="s">
        <v>18</v>
      </c>
      <c r="C323">
        <v>18600</v>
      </c>
      <c r="D323">
        <v>1601425.5</v>
      </c>
      <c r="E323">
        <v>1268422.666</v>
      </c>
      <c r="F323">
        <v>189642.93076923076</v>
      </c>
      <c r="G323">
        <v>15</v>
      </c>
      <c r="H323">
        <v>1111</v>
      </c>
      <c r="I323">
        <v>992</v>
      </c>
      <c r="J323" s="28">
        <f>(Merge23[[#This Row],[Товарооборот, руб]]-Merge23[[#This Row],[Товарооборот в себестоимости]])/Merge23[[#This Row],[Товарооборот в себестоимости]]*100</f>
        <v>26.253302067687905</v>
      </c>
      <c r="K323" s="28">
        <f>(Merge23[[#This Row],[Товарооборот, руб]]-Merge23[[#This Row],[Потери, руб]])/Merge23[[#This Row],[Товарооборот, руб]]*100</f>
        <v>88.157867426912418</v>
      </c>
      <c r="L323">
        <f>Merge23[[#This Row],[Товарооборот, руб]]/Merge23[[#This Row],[Количество складов]]</f>
        <v>106761.7</v>
      </c>
    </row>
    <row r="324" spans="1:12" x14ac:dyDescent="0.3">
      <c r="A324" s="16">
        <v>43970</v>
      </c>
      <c r="B324" t="s">
        <v>18</v>
      </c>
      <c r="C324">
        <v>16638</v>
      </c>
      <c r="D324">
        <v>1364847</v>
      </c>
      <c r="E324">
        <v>1137103.412</v>
      </c>
      <c r="F324">
        <v>258642.5153846154</v>
      </c>
      <c r="G324">
        <v>16</v>
      </c>
      <c r="H324">
        <v>1012</v>
      </c>
      <c r="I324">
        <v>900</v>
      </c>
      <c r="J324" s="28">
        <f>(Merge23[[#This Row],[Товарооборот, руб]]-Merge23[[#This Row],[Товарооборот в себестоимости]])/Merge23[[#This Row],[Товарооборот в себестоимости]]*100</f>
        <v>20.028397206146099</v>
      </c>
      <c r="K324" s="28">
        <f>(Merge23[[#This Row],[Товарооборот, руб]]-Merge23[[#This Row],[Потери, руб]])/Merge23[[#This Row],[Товарооборот, руб]]*100</f>
        <v>81.049706275896455</v>
      </c>
      <c r="L324">
        <f>Merge23[[#This Row],[Товарооборот, руб]]/Merge23[[#This Row],[Количество складов]]</f>
        <v>85302.9375</v>
      </c>
    </row>
    <row r="325" spans="1:12" x14ac:dyDescent="0.3">
      <c r="A325" s="16">
        <v>43968</v>
      </c>
      <c r="B325" t="s">
        <v>18</v>
      </c>
      <c r="C325">
        <v>15609</v>
      </c>
      <c r="D325">
        <v>1377577.5</v>
      </c>
      <c r="E325">
        <v>1086345.0159999998</v>
      </c>
      <c r="F325">
        <v>224718.40769230769</v>
      </c>
      <c r="G325">
        <v>15</v>
      </c>
      <c r="H325">
        <v>971</v>
      </c>
      <c r="I325">
        <v>856</v>
      </c>
      <c r="J325" s="28">
        <f>(Merge23[[#This Row],[Товарооборот, руб]]-Merge23[[#This Row],[Товарооборот в себестоимости]])/Merge23[[#This Row],[Товарооборот в себестоимости]]*100</f>
        <v>26.808470578927036</v>
      </c>
      <c r="K325" s="28">
        <f>(Merge23[[#This Row],[Товарооборот, руб]]-Merge23[[#This Row],[Потери, руб]])/Merge23[[#This Row],[Товарооборот, руб]]*100</f>
        <v>83.687421746340391</v>
      </c>
      <c r="L325">
        <f>Merge23[[#This Row],[Товарооборот, руб]]/Merge23[[#This Row],[Количество складов]]</f>
        <v>91838.5</v>
      </c>
    </row>
    <row r="326" spans="1:12" x14ac:dyDescent="0.3">
      <c r="A326" s="16">
        <v>43965</v>
      </c>
      <c r="B326" t="s">
        <v>16</v>
      </c>
      <c r="C326">
        <v>63645</v>
      </c>
      <c r="D326">
        <v>5366602.5</v>
      </c>
      <c r="E326">
        <v>4245727.3389999997</v>
      </c>
      <c r="F326">
        <v>137701.4149</v>
      </c>
      <c r="G326">
        <v>36</v>
      </c>
      <c r="H326">
        <v>4285</v>
      </c>
      <c r="I326">
        <v>3950</v>
      </c>
      <c r="J326" s="28">
        <f>(Merge23[[#This Row],[Товарооборот, руб]]-Merge23[[#This Row],[Товарооборот в себестоимости]])/Merge23[[#This Row],[Товарооборот в себестоимости]]*100</f>
        <v>26.400074039234024</v>
      </c>
      <c r="K326" s="28">
        <f>(Merge23[[#This Row],[Товарооборот, руб]]-Merge23[[#This Row],[Потери, руб]])/Merge23[[#This Row],[Товарооборот, руб]]*100</f>
        <v>97.434104446900989</v>
      </c>
      <c r="L326">
        <f>Merge23[[#This Row],[Товарооборот, руб]]/Merge23[[#This Row],[Количество складов]]</f>
        <v>149072.29166666666</v>
      </c>
    </row>
    <row r="327" spans="1:12" x14ac:dyDescent="0.3">
      <c r="A327" s="16">
        <v>43965</v>
      </c>
      <c r="B327" t="s">
        <v>11</v>
      </c>
      <c r="C327">
        <v>70498.5</v>
      </c>
      <c r="D327">
        <v>6053649</v>
      </c>
      <c r="E327">
        <v>4580254.1549999993</v>
      </c>
      <c r="F327">
        <v>131801.93944615382</v>
      </c>
      <c r="G327">
        <v>31</v>
      </c>
      <c r="H327">
        <v>4695</v>
      </c>
      <c r="I327">
        <v>4372</v>
      </c>
      <c r="J327" s="28">
        <f>(Merge23[[#This Row],[Товарооборот, руб]]-Merge23[[#This Row],[Товарооборот в себестоимости]])/Merge23[[#This Row],[Товарооборот в себестоимости]]*100</f>
        <v>32.168408021454013</v>
      </c>
      <c r="K327" s="28">
        <f>(Merge23[[#This Row],[Товарооборот, руб]]-Merge23[[#This Row],[Потери, руб]])/Merge23[[#This Row],[Товарооборот, руб]]*100</f>
        <v>97.822768722696779</v>
      </c>
      <c r="L327">
        <f>Merge23[[#This Row],[Товарооборот, руб]]/Merge23[[#This Row],[Количество складов]]</f>
        <v>195279</v>
      </c>
    </row>
    <row r="328" spans="1:12" x14ac:dyDescent="0.3">
      <c r="A328" s="16">
        <v>43965</v>
      </c>
      <c r="B328" t="s">
        <v>17</v>
      </c>
      <c r="C328">
        <v>33886.5</v>
      </c>
      <c r="D328">
        <v>3166479</v>
      </c>
      <c r="E328">
        <v>2522496.074</v>
      </c>
      <c r="F328">
        <v>156584.58769230769</v>
      </c>
      <c r="G328">
        <v>21</v>
      </c>
      <c r="H328">
        <v>1993</v>
      </c>
      <c r="I328">
        <v>1796</v>
      </c>
      <c r="J328" s="28">
        <f>(Merge23[[#This Row],[Товарооборот, руб]]-Merge23[[#This Row],[Товарооборот в себестоимости]])/Merge23[[#This Row],[Товарооборот в себестоимости]]*100</f>
        <v>25.529590814340352</v>
      </c>
      <c r="K328" s="28">
        <f>(Merge23[[#This Row],[Товарооборот, руб]]-Merge23[[#This Row],[Потери, руб]])/Merge23[[#This Row],[Товарооборот, руб]]*100</f>
        <v>95.054930486123297</v>
      </c>
      <c r="L328">
        <f>Merge23[[#This Row],[Товарооборот, руб]]/Merge23[[#This Row],[Количество складов]]</f>
        <v>150784.71428571429</v>
      </c>
    </row>
    <row r="329" spans="1:12" x14ac:dyDescent="0.3">
      <c r="A329" s="16">
        <v>43965</v>
      </c>
      <c r="B329" t="s">
        <v>10</v>
      </c>
      <c r="C329">
        <v>29658</v>
      </c>
      <c r="D329">
        <v>2703132</v>
      </c>
      <c r="E329">
        <v>2160539.9959999998</v>
      </c>
      <c r="F329">
        <v>312856.16153846151</v>
      </c>
      <c r="G329">
        <v>21</v>
      </c>
      <c r="H329">
        <v>1706</v>
      </c>
      <c r="I329">
        <v>1548</v>
      </c>
      <c r="J329" s="28">
        <f>(Merge23[[#This Row],[Товарооборот, руб]]-Merge23[[#This Row],[Товарооборот в себестоимости]])/Merge23[[#This Row],[Товарооборот в себестоимости]]*100</f>
        <v>25.113721801241777</v>
      </c>
      <c r="K329" s="28">
        <f>(Merge23[[#This Row],[Товарооборот, руб]]-Merge23[[#This Row],[Потери, руб]])/Merge23[[#This Row],[Товарооборот, руб]]*100</f>
        <v>88.42616041175711</v>
      </c>
      <c r="L329">
        <f>Merge23[[#This Row],[Товарооборот, руб]]/Merge23[[#This Row],[Количество складов]]</f>
        <v>128720.57142857143</v>
      </c>
    </row>
    <row r="330" spans="1:12" x14ac:dyDescent="0.3">
      <c r="A330" s="16">
        <v>43977</v>
      </c>
      <c r="B330" t="s">
        <v>18</v>
      </c>
      <c r="C330">
        <v>17391</v>
      </c>
      <c r="D330">
        <v>1489132.5</v>
      </c>
      <c r="E330">
        <v>1209901.0159999998</v>
      </c>
      <c r="F330">
        <v>272121.81538461539</v>
      </c>
      <c r="G330">
        <v>17</v>
      </c>
      <c r="H330">
        <v>1140</v>
      </c>
      <c r="I330">
        <v>1016</v>
      </c>
      <c r="J330" s="28">
        <f>(Merge23[[#This Row],[Товарооборот, руб]]-Merge23[[#This Row],[Товарооборот в себестоимости]])/Merge23[[#This Row],[Товарооборот в себестоимости]]*100</f>
        <v>23.078870114776414</v>
      </c>
      <c r="K330" s="28">
        <f>(Merge23[[#This Row],[Товарооборот, руб]]-Merge23[[#This Row],[Потери, руб]])/Merge23[[#This Row],[Товарооборот, руб]]*100</f>
        <v>81.726151609436002</v>
      </c>
      <c r="L330">
        <f>Merge23[[#This Row],[Товарооборот, руб]]/Merge23[[#This Row],[Количество складов]]</f>
        <v>87596.029411764699</v>
      </c>
    </row>
    <row r="331" spans="1:12" x14ac:dyDescent="0.3">
      <c r="A331" s="16">
        <v>43965</v>
      </c>
      <c r="B331" t="s">
        <v>20</v>
      </c>
      <c r="C331">
        <v>25656</v>
      </c>
      <c r="D331">
        <v>2225341.5</v>
      </c>
      <c r="E331">
        <v>1766450.28</v>
      </c>
      <c r="F331">
        <v>91828.489107692309</v>
      </c>
      <c r="G331">
        <v>19</v>
      </c>
      <c r="H331">
        <v>1635</v>
      </c>
      <c r="I331">
        <v>1487</v>
      </c>
      <c r="J331" s="28">
        <f>(Merge23[[#This Row],[Товарооборот, руб]]-Merge23[[#This Row],[Товарооборот в себестоимости]])/Merge23[[#This Row],[Товарооборот в себестоимости]]*100</f>
        <v>25.978156600026125</v>
      </c>
      <c r="K331" s="28">
        <f>(Merge23[[#This Row],[Товарооборот, руб]]-Merge23[[#This Row],[Потери, руб]])/Merge23[[#This Row],[Товарооборот, руб]]*100</f>
        <v>95.873510240666775</v>
      </c>
      <c r="L331">
        <f>Merge23[[#This Row],[Товарооборот, руб]]/Merge23[[#This Row],[Количество складов]]</f>
        <v>117123.23684210527</v>
      </c>
    </row>
    <row r="332" spans="1:12" x14ac:dyDescent="0.3">
      <c r="A332" s="16">
        <v>43965</v>
      </c>
      <c r="B332" t="s">
        <v>22</v>
      </c>
      <c r="C332">
        <v>186496.5</v>
      </c>
      <c r="D332">
        <v>18640998</v>
      </c>
      <c r="E332">
        <v>13641908.620999999</v>
      </c>
      <c r="F332">
        <v>364896.93846153846</v>
      </c>
      <c r="G332">
        <v>54</v>
      </c>
      <c r="H332">
        <v>11194</v>
      </c>
      <c r="I332">
        <v>10554</v>
      </c>
      <c r="J332" s="28">
        <f>(Merge23[[#This Row],[Товарооборот, руб]]-Merge23[[#This Row],[Товарооборот в себестоимости]])/Merge23[[#This Row],[Товарооборот в себестоимости]]*100</f>
        <v>36.645087706455769</v>
      </c>
      <c r="K332" s="28">
        <f>(Merge23[[#This Row],[Товарооборот, руб]]-Merge23[[#This Row],[Потери, руб]])/Merge23[[#This Row],[Товарооборот, руб]]*100</f>
        <v>98.042503204702143</v>
      </c>
      <c r="L332">
        <f>Merge23[[#This Row],[Товарооборот, руб]]/Merge23[[#This Row],[Количество складов]]</f>
        <v>345203.66666666669</v>
      </c>
    </row>
    <row r="333" spans="1:12" x14ac:dyDescent="0.3">
      <c r="A333" s="16">
        <v>43965</v>
      </c>
      <c r="B333" t="s">
        <v>21</v>
      </c>
      <c r="C333">
        <v>197946</v>
      </c>
      <c r="D333">
        <v>19942435.5</v>
      </c>
      <c r="E333">
        <v>14561721.772999998</v>
      </c>
      <c r="F333">
        <v>363750.55692307692</v>
      </c>
      <c r="G333">
        <v>60</v>
      </c>
      <c r="H333">
        <v>11935</v>
      </c>
      <c r="I333">
        <v>11178</v>
      </c>
      <c r="J333" s="28">
        <f>(Merge23[[#This Row],[Товарооборот, руб]]-Merge23[[#This Row],[Товарооборот в себестоимости]])/Merge23[[#This Row],[Товарооборот в себестоимости]]*100</f>
        <v>36.951081821771893</v>
      </c>
      <c r="K333" s="28">
        <f>(Merge23[[#This Row],[Товарооборот, руб]]-Merge23[[#This Row],[Потери, руб]])/Merge23[[#This Row],[Товарооборот, руб]]*100</f>
        <v>98.17599732528619</v>
      </c>
      <c r="L333">
        <f>Merge23[[#This Row],[Товарооборот, руб]]/Merge23[[#This Row],[Количество складов]]</f>
        <v>332373.92499999999</v>
      </c>
    </row>
    <row r="334" spans="1:12" x14ac:dyDescent="0.3">
      <c r="A334" s="16">
        <v>43972</v>
      </c>
      <c r="B334" t="s">
        <v>18</v>
      </c>
      <c r="C334">
        <v>16554</v>
      </c>
      <c r="D334">
        <v>1380751.5</v>
      </c>
      <c r="E334">
        <v>1137748.7319999998</v>
      </c>
      <c r="F334">
        <v>227139.51416923077</v>
      </c>
      <c r="G334">
        <v>17</v>
      </c>
      <c r="H334">
        <v>1045</v>
      </c>
      <c r="I334">
        <v>930</v>
      </c>
      <c r="J334" s="28">
        <f>(Merge23[[#This Row],[Товарооборот, руб]]-Merge23[[#This Row],[Товарооборот в себестоимости]])/Merge23[[#This Row],[Товарооборот в себестоимости]]*100</f>
        <v>21.358210399657924</v>
      </c>
      <c r="K334" s="28">
        <f>(Merge23[[#This Row],[Товарооборот, руб]]-Merge23[[#This Row],[Потери, руб]])/Merge23[[#This Row],[Товарооборот, руб]]*100</f>
        <v>83.549573245494884</v>
      </c>
      <c r="L334">
        <f>Merge23[[#This Row],[Товарооборот, руб]]/Merge23[[#This Row],[Количество складов]]</f>
        <v>81220.676470588238</v>
      </c>
    </row>
    <row r="335" spans="1:12" x14ac:dyDescent="0.3">
      <c r="A335" s="16">
        <v>43965</v>
      </c>
      <c r="B335" t="s">
        <v>13</v>
      </c>
      <c r="C335">
        <v>27411</v>
      </c>
      <c r="D335">
        <v>2441520</v>
      </c>
      <c r="E335">
        <v>1933378.3459999997</v>
      </c>
      <c r="F335">
        <v>141658.27661538462</v>
      </c>
      <c r="G335">
        <v>19</v>
      </c>
      <c r="H335">
        <v>1675</v>
      </c>
      <c r="I335">
        <v>1475</v>
      </c>
      <c r="J335" s="28">
        <f>(Merge23[[#This Row],[Товарооборот, руб]]-Merge23[[#This Row],[Товарооборот в себестоимости]])/Merge23[[#This Row],[Товарооборот в себестоимости]]*100</f>
        <v>26.282577078164937</v>
      </c>
      <c r="K335" s="28">
        <f>(Merge23[[#This Row],[Товарооборот, руб]]-Merge23[[#This Row],[Потери, руб]])/Merge23[[#This Row],[Товарооборот, руб]]*100</f>
        <v>94.197947319072355</v>
      </c>
      <c r="L335">
        <f>Merge23[[#This Row],[Товарооборот, руб]]/Merge23[[#This Row],[Количество складов]]</f>
        <v>128501.05263157895</v>
      </c>
    </row>
    <row r="336" spans="1:12" x14ac:dyDescent="0.3">
      <c r="A336" s="16">
        <v>43971</v>
      </c>
      <c r="B336" t="s">
        <v>18</v>
      </c>
      <c r="C336">
        <v>17329.5</v>
      </c>
      <c r="D336">
        <v>1430254.5</v>
      </c>
      <c r="E336">
        <v>1175778.8370000001</v>
      </c>
      <c r="F336">
        <v>286968.87692307692</v>
      </c>
      <c r="G336">
        <v>16</v>
      </c>
      <c r="H336">
        <v>1050</v>
      </c>
      <c r="I336">
        <v>938</v>
      </c>
      <c r="J336" s="28">
        <f>(Merge23[[#This Row],[Товарооборот, руб]]-Merge23[[#This Row],[Товарооборот в себестоимости]])/Merge23[[#This Row],[Товарооборот в себестоимости]]*100</f>
        <v>21.643157283668639</v>
      </c>
      <c r="K336" s="28">
        <f>(Merge23[[#This Row],[Товарооборот, руб]]-Merge23[[#This Row],[Потери, руб]])/Merge23[[#This Row],[Товарооборот, руб]]*100</f>
        <v>79.935817232312374</v>
      </c>
      <c r="L336">
        <f>Merge23[[#This Row],[Товарооборот, руб]]/Merge23[[#This Row],[Количество складов]]</f>
        <v>89390.90625</v>
      </c>
    </row>
    <row r="337" spans="1:12" x14ac:dyDescent="0.3">
      <c r="A337" s="16">
        <v>43965</v>
      </c>
      <c r="B337" t="s">
        <v>23</v>
      </c>
      <c r="C337">
        <v>13810.5</v>
      </c>
      <c r="D337">
        <v>1131676.5</v>
      </c>
      <c r="E337">
        <v>966968.63599999994</v>
      </c>
      <c r="F337">
        <v>195740.02307692307</v>
      </c>
      <c r="G337">
        <v>16</v>
      </c>
      <c r="H337">
        <v>834</v>
      </c>
      <c r="I337">
        <v>735</v>
      </c>
      <c r="J337" s="28">
        <f>(Merge23[[#This Row],[Товарооборот, руб]]-Merge23[[#This Row],[Товарооборот в себестоимости]])/Merge23[[#This Row],[Товарооборот в себестоимости]]*100</f>
        <v>17.033423615613533</v>
      </c>
      <c r="K337" s="28">
        <f>(Merge23[[#This Row],[Товарооборот, руб]]-Merge23[[#This Row],[Потери, руб]])/Merge23[[#This Row],[Товарооборот, руб]]*100</f>
        <v>82.703535588401536</v>
      </c>
      <c r="L337">
        <f>Merge23[[#This Row],[Товарооборот, руб]]/Merge23[[#This Row],[Количество складов]]</f>
        <v>70729.78125</v>
      </c>
    </row>
    <row r="338" spans="1:12" x14ac:dyDescent="0.3">
      <c r="A338" s="16">
        <v>43965</v>
      </c>
      <c r="B338" t="s">
        <v>18</v>
      </c>
      <c r="C338">
        <v>14385</v>
      </c>
      <c r="D338">
        <v>1223491.5</v>
      </c>
      <c r="E338">
        <v>977925.73100000003</v>
      </c>
      <c r="F338">
        <v>285708.40769230766</v>
      </c>
      <c r="G338">
        <v>15</v>
      </c>
      <c r="H338">
        <v>890</v>
      </c>
      <c r="I338">
        <v>777</v>
      </c>
      <c r="J338" s="28">
        <f>(Merge23[[#This Row],[Товарооборот, руб]]-Merge23[[#This Row],[Товарооборот в себестоимости]])/Merge23[[#This Row],[Товарооборот в себестоимости]]*100</f>
        <v>25.110881247484013</v>
      </c>
      <c r="K338" s="28">
        <f>(Merge23[[#This Row],[Товарооборот, руб]]-Merge23[[#This Row],[Потери, руб]])/Merge23[[#This Row],[Товарооборот, руб]]*100</f>
        <v>76.648108491778842</v>
      </c>
      <c r="L338">
        <f>Merge23[[#This Row],[Товарооборот, руб]]/Merge23[[#This Row],[Количество складов]]</f>
        <v>81566.100000000006</v>
      </c>
    </row>
    <row r="339" spans="1:12" x14ac:dyDescent="0.3">
      <c r="A339" s="16">
        <v>43965</v>
      </c>
      <c r="B339" t="s">
        <v>19</v>
      </c>
      <c r="C339">
        <v>11161.5</v>
      </c>
      <c r="D339">
        <v>963502.5</v>
      </c>
      <c r="E339">
        <v>812962.67800000007</v>
      </c>
      <c r="F339">
        <v>193118.32307692309</v>
      </c>
      <c r="G339">
        <v>15</v>
      </c>
      <c r="H339">
        <v>638</v>
      </c>
      <c r="I339">
        <v>548</v>
      </c>
      <c r="J339" s="28">
        <f>(Merge23[[#This Row],[Товарооборот, руб]]-Merge23[[#This Row],[Товарооборот в себестоимости]])/Merge23[[#This Row],[Товарооборот в себестоимости]]*100</f>
        <v>18.517433342739494</v>
      </c>
      <c r="K339" s="28">
        <f>(Merge23[[#This Row],[Товарооборот, руб]]-Merge23[[#This Row],[Потери, руб]])/Merge23[[#This Row],[Товарооборот, руб]]*100</f>
        <v>79.956634977395169</v>
      </c>
      <c r="L339">
        <f>Merge23[[#This Row],[Товарооборот, руб]]/Merge23[[#This Row],[Количество складов]]</f>
        <v>64233.5</v>
      </c>
    </row>
    <row r="340" spans="1:12" x14ac:dyDescent="0.3">
      <c r="A340" s="16">
        <v>43965</v>
      </c>
      <c r="B340" t="s">
        <v>15</v>
      </c>
      <c r="C340">
        <v>358387.5</v>
      </c>
      <c r="D340">
        <v>37963150.5</v>
      </c>
      <c r="E340">
        <v>27483828.208999999</v>
      </c>
      <c r="F340">
        <v>506964.83088461537</v>
      </c>
      <c r="G340">
        <v>125</v>
      </c>
      <c r="H340">
        <v>20247</v>
      </c>
      <c r="I340">
        <v>18812</v>
      </c>
      <c r="J340" s="28">
        <f>(Merge23[[#This Row],[Товарооборот, руб]]-Merge23[[#This Row],[Товарооборот в себестоимости]])/Merge23[[#This Row],[Товарооборот в себестоимости]]*100</f>
        <v>38.129048876707749</v>
      </c>
      <c r="K340" s="28">
        <f>(Merge23[[#This Row],[Товарооборот, руб]]-Merge23[[#This Row],[Потери, руб]])/Merge23[[#This Row],[Товарооборот, руб]]*100</f>
        <v>98.664587042414681</v>
      </c>
      <c r="L340">
        <f>Merge23[[#This Row],[Товарооборот, руб]]/Merge23[[#This Row],[Количество складов]]</f>
        <v>303705.20400000003</v>
      </c>
    </row>
    <row r="341" spans="1:12" x14ac:dyDescent="0.3">
      <c r="A341" s="16">
        <v>43965</v>
      </c>
      <c r="B341" t="s">
        <v>14</v>
      </c>
      <c r="C341">
        <v>274059</v>
      </c>
      <c r="D341">
        <v>28181292</v>
      </c>
      <c r="E341">
        <v>20493717.226</v>
      </c>
      <c r="F341">
        <v>806120.19333076919</v>
      </c>
      <c r="G341">
        <v>129</v>
      </c>
      <c r="H341">
        <v>15804</v>
      </c>
      <c r="I341">
        <v>14738</v>
      </c>
      <c r="J341" s="28">
        <f>(Merge23[[#This Row],[Товарооборот, руб]]-Merge23[[#This Row],[Товарооборот в себестоимости]])/Merge23[[#This Row],[Товарооборот в себестоимости]]*100</f>
        <v>37.511861265690328</v>
      </c>
      <c r="K341" s="28">
        <f>(Merge23[[#This Row],[Товарооборот, руб]]-Merge23[[#This Row],[Потери, руб]])/Merge23[[#This Row],[Товарооборот, руб]]*100</f>
        <v>97.139520099608035</v>
      </c>
      <c r="L341">
        <f>Merge23[[#This Row],[Товарооборот, руб]]/Merge23[[#This Row],[Количество складов]]</f>
        <v>218459.62790697673</v>
      </c>
    </row>
    <row r="342" spans="1:12" x14ac:dyDescent="0.3">
      <c r="A342" s="16">
        <v>43965</v>
      </c>
      <c r="B342" t="s">
        <v>12</v>
      </c>
      <c r="C342">
        <v>12037.5</v>
      </c>
      <c r="D342">
        <v>981564</v>
      </c>
      <c r="E342">
        <v>877726.201</v>
      </c>
      <c r="F342">
        <v>69249.011815384612</v>
      </c>
      <c r="G342">
        <v>10</v>
      </c>
      <c r="H342">
        <v>627</v>
      </c>
      <c r="I342">
        <v>545</v>
      </c>
      <c r="J342" s="28">
        <f>(Merge23[[#This Row],[Товарооборот, руб]]-Merge23[[#This Row],[Товарооборот в себестоимости]])/Merge23[[#This Row],[Товарооборот в себестоимости]]*100</f>
        <v>11.830317800892445</v>
      </c>
      <c r="K342" s="28">
        <f>(Merge23[[#This Row],[Товарооборот, руб]]-Merge23[[#This Row],[Потери, руб]])/Merge23[[#This Row],[Товарооборот, руб]]*100</f>
        <v>92.945033455242381</v>
      </c>
      <c r="L342">
        <f>Merge23[[#This Row],[Товарооборот, руб]]/Merge23[[#This Row],[Количество складов]]</f>
        <v>98156.4</v>
      </c>
    </row>
    <row r="343" spans="1:12" x14ac:dyDescent="0.3">
      <c r="A343" s="16">
        <v>43974</v>
      </c>
      <c r="B343" t="s">
        <v>18</v>
      </c>
      <c r="C343">
        <v>21958.5</v>
      </c>
      <c r="D343">
        <v>1854001.5</v>
      </c>
      <c r="E343">
        <v>1515956.368</v>
      </c>
      <c r="F343">
        <v>206787.93638461537</v>
      </c>
      <c r="G343">
        <v>17</v>
      </c>
      <c r="H343">
        <v>1294</v>
      </c>
      <c r="I343">
        <v>1155</v>
      </c>
      <c r="J343" s="28">
        <f>(Merge23[[#This Row],[Товарооборот, руб]]-Merge23[[#This Row],[Товарооборот в себестоимости]])/Merge23[[#This Row],[Товарооборот в себестоимости]]*100</f>
        <v>22.299133348143961</v>
      </c>
      <c r="K343" s="28">
        <f>(Merge23[[#This Row],[Товарооборот, руб]]-Merge23[[#This Row],[Потери, руб]])/Merge23[[#This Row],[Товарооборот, руб]]*100</f>
        <v>88.846398647217086</v>
      </c>
      <c r="L343">
        <f>Merge23[[#This Row],[Товарооборот, руб]]/Merge23[[#This Row],[Количество складов]]</f>
        <v>109058.91176470589</v>
      </c>
    </row>
    <row r="344" spans="1:12" x14ac:dyDescent="0.3">
      <c r="A344" s="16">
        <v>43966</v>
      </c>
      <c r="B344" t="s">
        <v>16</v>
      </c>
      <c r="C344">
        <v>75642</v>
      </c>
      <c r="D344">
        <v>6293952</v>
      </c>
      <c r="E344">
        <v>5100877.9309999999</v>
      </c>
      <c r="F344">
        <v>159537.61835384613</v>
      </c>
      <c r="G344">
        <v>36</v>
      </c>
      <c r="H344">
        <v>4862</v>
      </c>
      <c r="I344">
        <v>4476</v>
      </c>
      <c r="J344" s="28">
        <f>(Merge23[[#This Row],[Товарооборот, руб]]-Merge23[[#This Row],[Товарооборот в себестоимости]])/Merge23[[#This Row],[Товарооборот в себестоимости]]*100</f>
        <v>23.389582835323885</v>
      </c>
      <c r="K344" s="28">
        <f>(Merge23[[#This Row],[Товарооборот, руб]]-Merge23[[#This Row],[Потери, руб]])/Merge23[[#This Row],[Товарооборот, руб]]*100</f>
        <v>97.465223466053658</v>
      </c>
      <c r="L344">
        <f>Merge23[[#This Row],[Товарооборот, руб]]/Merge23[[#This Row],[Количество складов]]</f>
        <v>174832</v>
      </c>
    </row>
    <row r="345" spans="1:12" x14ac:dyDescent="0.3">
      <c r="A345" s="16">
        <v>43976</v>
      </c>
      <c r="B345" t="s">
        <v>18</v>
      </c>
      <c r="C345">
        <v>17211</v>
      </c>
      <c r="D345">
        <v>1507867.5</v>
      </c>
      <c r="E345">
        <v>1217527.6069999998</v>
      </c>
      <c r="F345">
        <v>246242.8615384615</v>
      </c>
      <c r="G345">
        <v>17</v>
      </c>
      <c r="H345">
        <v>1142</v>
      </c>
      <c r="I345">
        <v>1020</v>
      </c>
      <c r="J345" s="28">
        <f>(Merge23[[#This Row],[Товарооборот, руб]]-Merge23[[#This Row],[Товарооборот в себестоимости]])/Merge23[[#This Row],[Товарооборот в себестоимости]]*100</f>
        <v>23.846678410471576</v>
      </c>
      <c r="K345" s="28">
        <f>(Merge23[[#This Row],[Товарооборот, руб]]-Merge23[[#This Row],[Потери, руб]])/Merge23[[#This Row],[Товарооборот, руб]]*100</f>
        <v>83.669462897869906</v>
      </c>
      <c r="L345">
        <f>Merge23[[#This Row],[Товарооборот, руб]]/Merge23[[#This Row],[Количество складов]]</f>
        <v>88698.088235294112</v>
      </c>
    </row>
    <row r="346" spans="1:12" x14ac:dyDescent="0.3">
      <c r="A346" s="16">
        <v>43966</v>
      </c>
      <c r="B346" t="s">
        <v>11</v>
      </c>
      <c r="C346">
        <v>78961.5</v>
      </c>
      <c r="D346">
        <v>6876454.5</v>
      </c>
      <c r="E346">
        <v>5258162.2879999997</v>
      </c>
      <c r="F346">
        <v>162133.18461538461</v>
      </c>
      <c r="G346">
        <v>31</v>
      </c>
      <c r="H346">
        <v>5184</v>
      </c>
      <c r="I346">
        <v>4778</v>
      </c>
      <c r="J346" s="28">
        <f>(Merge23[[#This Row],[Товарооборот, руб]]-Merge23[[#This Row],[Товарооборот в себестоимости]])/Merge23[[#This Row],[Товарооборот в себестоимости]]*100</f>
        <v>30.776764264070206</v>
      </c>
      <c r="K346" s="28">
        <f>(Merge23[[#This Row],[Товарооборот, руб]]-Merge23[[#This Row],[Потери, руб]])/Merge23[[#This Row],[Товарооборот, руб]]*100</f>
        <v>97.642197958040953</v>
      </c>
      <c r="L346">
        <f>Merge23[[#This Row],[Товарооборот, руб]]/Merge23[[#This Row],[Количество складов]]</f>
        <v>221821.11290322582</v>
      </c>
    </row>
    <row r="347" spans="1:12" x14ac:dyDescent="0.3">
      <c r="A347" s="16">
        <v>43966</v>
      </c>
      <c r="B347" t="s">
        <v>17</v>
      </c>
      <c r="C347">
        <v>41697</v>
      </c>
      <c r="D347">
        <v>3772258.5</v>
      </c>
      <c r="E347">
        <v>3092823.6680000001</v>
      </c>
      <c r="F347">
        <v>167669.98904615385</v>
      </c>
      <c r="G347">
        <v>21</v>
      </c>
      <c r="H347">
        <v>2255</v>
      </c>
      <c r="I347">
        <v>2045</v>
      </c>
      <c r="J347" s="28">
        <f>(Merge23[[#This Row],[Товарооборот, руб]]-Merge23[[#This Row],[Товарооборот в себестоимости]])/Merge23[[#This Row],[Товарооборот в себестоимости]]*100</f>
        <v>21.968107623780636</v>
      </c>
      <c r="K347" s="28">
        <f>(Merge23[[#This Row],[Товарооборот, руб]]-Merge23[[#This Row],[Потери, руб]])/Merge23[[#This Row],[Товарооборот, руб]]*100</f>
        <v>95.555182948195267</v>
      </c>
      <c r="L347">
        <f>Merge23[[#This Row],[Товарооборот, руб]]/Merge23[[#This Row],[Количество складов]]</f>
        <v>179631.35714285713</v>
      </c>
    </row>
    <row r="348" spans="1:12" x14ac:dyDescent="0.3">
      <c r="A348" s="16">
        <v>43966</v>
      </c>
      <c r="B348" t="s">
        <v>10</v>
      </c>
      <c r="C348">
        <v>34150.5</v>
      </c>
      <c r="D348">
        <v>3038293.5</v>
      </c>
      <c r="E348">
        <v>2442084.5610000002</v>
      </c>
      <c r="F348">
        <v>277257.14947692305</v>
      </c>
      <c r="G348">
        <v>21</v>
      </c>
      <c r="H348">
        <v>1926</v>
      </c>
      <c r="I348">
        <v>1742</v>
      </c>
      <c r="J348" s="28">
        <f>(Merge23[[#This Row],[Товарооборот, руб]]-Merge23[[#This Row],[Товарооборот в себестоимости]])/Merge23[[#This Row],[Товарооборот в себестоимости]]*100</f>
        <v>24.413935066845529</v>
      </c>
      <c r="K348" s="28">
        <f>(Merge23[[#This Row],[Товарооборот, руб]]-Merge23[[#This Row],[Потери, руб]])/Merge23[[#This Row],[Товарооборот, руб]]*100</f>
        <v>90.87457648588186</v>
      </c>
      <c r="L348">
        <f>Merge23[[#This Row],[Товарооборот, руб]]/Merge23[[#This Row],[Количество складов]]</f>
        <v>144680.64285714287</v>
      </c>
    </row>
    <row r="349" spans="1:12" x14ac:dyDescent="0.3">
      <c r="A349" s="16">
        <v>43966</v>
      </c>
      <c r="B349" t="s">
        <v>20</v>
      </c>
      <c r="C349">
        <v>29283</v>
      </c>
      <c r="D349">
        <v>2477487</v>
      </c>
      <c r="E349">
        <v>2005719.3469999998</v>
      </c>
      <c r="F349">
        <v>77264.32873846154</v>
      </c>
      <c r="G349">
        <v>19</v>
      </c>
      <c r="H349">
        <v>1780</v>
      </c>
      <c r="I349">
        <v>1615</v>
      </c>
      <c r="J349" s="28">
        <f>(Merge23[[#This Row],[Товарооборот, руб]]-Merge23[[#This Row],[Товарооборот в себестоимости]])/Merge23[[#This Row],[Товарооборот в себестоимости]]*100</f>
        <v>23.52111992665543</v>
      </c>
      <c r="K349" s="28">
        <f>(Merge23[[#This Row],[Товарооборот, руб]]-Merge23[[#This Row],[Потери, руб]])/Merge23[[#This Row],[Товарооборот, руб]]*100</f>
        <v>96.881342717904801</v>
      </c>
      <c r="L349">
        <f>Merge23[[#This Row],[Товарооборот, руб]]/Merge23[[#This Row],[Количество складов]]</f>
        <v>130394.05263157895</v>
      </c>
    </row>
    <row r="350" spans="1:12" x14ac:dyDescent="0.3">
      <c r="A350" s="16">
        <v>43966</v>
      </c>
      <c r="B350" t="s">
        <v>22</v>
      </c>
      <c r="C350">
        <v>219772.5</v>
      </c>
      <c r="D350">
        <v>21895294.5</v>
      </c>
      <c r="E350">
        <v>16241999.308</v>
      </c>
      <c r="F350">
        <v>317179.04615384614</v>
      </c>
      <c r="G350">
        <v>54</v>
      </c>
      <c r="H350">
        <v>12791</v>
      </c>
      <c r="I350">
        <v>11950</v>
      </c>
      <c r="J350" s="28">
        <f>(Merge23[[#This Row],[Товарооборот, руб]]-Merge23[[#This Row],[Товарооборот в себестоимости]])/Merge23[[#This Row],[Товарооборот в себестоимости]]*100</f>
        <v>34.806645935611314</v>
      </c>
      <c r="K350" s="28">
        <f>(Merge23[[#This Row],[Товарооборот, руб]]-Merge23[[#This Row],[Потери, руб]])/Merge23[[#This Row],[Товарооборот, руб]]*100</f>
        <v>98.551382598878277</v>
      </c>
      <c r="L350">
        <f>Merge23[[#This Row],[Товарооборот, руб]]/Merge23[[#This Row],[Количество складов]]</f>
        <v>405468.41666666669</v>
      </c>
    </row>
    <row r="351" spans="1:12" x14ac:dyDescent="0.3">
      <c r="A351" s="16">
        <v>43975</v>
      </c>
      <c r="B351" t="s">
        <v>18</v>
      </c>
      <c r="C351">
        <v>18075</v>
      </c>
      <c r="D351">
        <v>1548099</v>
      </c>
      <c r="E351">
        <v>1256993.4810000001</v>
      </c>
      <c r="F351">
        <v>213288.93846153846</v>
      </c>
      <c r="G351">
        <v>17</v>
      </c>
      <c r="H351">
        <v>1128</v>
      </c>
      <c r="I351">
        <v>1001</v>
      </c>
      <c r="J351" s="28">
        <f>(Merge23[[#This Row],[Товарооборот, руб]]-Merge23[[#This Row],[Товарооборот в себестоимости]])/Merge23[[#This Row],[Товарооборот в себестоимости]]*100</f>
        <v>23.158872611527872</v>
      </c>
      <c r="K351" s="28">
        <f>(Merge23[[#This Row],[Товарооборот, руб]]-Merge23[[#This Row],[Потери, руб]])/Merge23[[#This Row],[Товарооборот, руб]]*100</f>
        <v>86.222525919754588</v>
      </c>
      <c r="L351">
        <f>Merge23[[#This Row],[Товарооборот, руб]]/Merge23[[#This Row],[Количество складов]]</f>
        <v>91064.647058823524</v>
      </c>
    </row>
    <row r="352" spans="1:12" x14ac:dyDescent="0.3">
      <c r="A352" s="16">
        <v>43966</v>
      </c>
      <c r="B352" t="s">
        <v>21</v>
      </c>
      <c r="C352">
        <v>230896.5</v>
      </c>
      <c r="D352">
        <v>23085222</v>
      </c>
      <c r="E352">
        <v>17099721.813000001</v>
      </c>
      <c r="F352">
        <v>329754.63076923077</v>
      </c>
      <c r="G352">
        <v>60</v>
      </c>
      <c r="H352">
        <v>13544</v>
      </c>
      <c r="I352">
        <v>12643</v>
      </c>
      <c r="J352" s="28">
        <f>(Merge23[[#This Row],[Товарооборот, руб]]-Merge23[[#This Row],[Товарооборот в себестоимости]])/Merge23[[#This Row],[Товарооборот в себестоимости]]*100</f>
        <v>35.003494515621561</v>
      </c>
      <c r="K352" s="28">
        <f>(Merge23[[#This Row],[Товарооборот, руб]]-Merge23[[#This Row],[Потери, руб]])/Merge23[[#This Row],[Товарооборот, руб]]*100</f>
        <v>98.571576956161692</v>
      </c>
      <c r="L352">
        <f>Merge23[[#This Row],[Товарооборот, руб]]/Merge23[[#This Row],[Количество складов]]</f>
        <v>384753.7</v>
      </c>
    </row>
    <row r="353" spans="1:12" x14ac:dyDescent="0.3">
      <c r="A353" s="16">
        <v>43967</v>
      </c>
      <c r="B353" t="s">
        <v>19</v>
      </c>
      <c r="C353">
        <v>13120.5</v>
      </c>
      <c r="D353">
        <v>1215033</v>
      </c>
      <c r="E353">
        <v>985281.03599999985</v>
      </c>
      <c r="F353">
        <v>143418.86295384614</v>
      </c>
      <c r="G353">
        <v>15</v>
      </c>
      <c r="H353">
        <v>747</v>
      </c>
      <c r="I353">
        <v>647</v>
      </c>
      <c r="J353" s="28">
        <f>(Merge23[[#This Row],[Товарооборот, руб]]-Merge23[[#This Row],[Товарооборот в себестоимости]])/Merge23[[#This Row],[Товарооборот в себестоимости]]*100</f>
        <v>23.318419375322293</v>
      </c>
      <c r="K353" s="28">
        <f>(Merge23[[#This Row],[Товарооборот, руб]]-Merge23[[#This Row],[Потери, руб]])/Merge23[[#This Row],[Товарооборот, руб]]*100</f>
        <v>88.196298952057589</v>
      </c>
      <c r="L353">
        <f>Merge23[[#This Row],[Товарооборот, руб]]/Merge23[[#This Row],[Количество складов]]</f>
        <v>81002.2</v>
      </c>
    </row>
    <row r="354" spans="1:12" x14ac:dyDescent="0.3">
      <c r="A354" s="16">
        <v>43966</v>
      </c>
      <c r="B354" t="s">
        <v>13</v>
      </c>
      <c r="C354">
        <v>32854.5</v>
      </c>
      <c r="D354">
        <v>2949078</v>
      </c>
      <c r="E354">
        <v>2391958.463</v>
      </c>
      <c r="F354">
        <v>129383.86666153846</v>
      </c>
      <c r="G354">
        <v>19</v>
      </c>
      <c r="H354">
        <v>1940</v>
      </c>
      <c r="I354">
        <v>1715</v>
      </c>
      <c r="J354" s="28">
        <f>(Merge23[[#This Row],[Товарооборот, руб]]-Merge23[[#This Row],[Товарооборот в себестоимости]])/Merge23[[#This Row],[Товарооборот в себестоимости]]*100</f>
        <v>23.291354997078813</v>
      </c>
      <c r="K354" s="28">
        <f>(Merge23[[#This Row],[Товарооборот, руб]]-Merge23[[#This Row],[Потери, руб]])/Merge23[[#This Row],[Товарооборот, руб]]*100</f>
        <v>95.612735008652251</v>
      </c>
      <c r="L354">
        <f>Merge23[[#This Row],[Товарооборот, руб]]/Merge23[[#This Row],[Количество складов]]</f>
        <v>155214.63157894736</v>
      </c>
    </row>
    <row r="355" spans="1:12" x14ac:dyDescent="0.3">
      <c r="A355" s="16">
        <v>43970</v>
      </c>
      <c r="B355" t="s">
        <v>19</v>
      </c>
      <c r="C355">
        <v>16237.5</v>
      </c>
      <c r="D355">
        <v>1403047.5</v>
      </c>
      <c r="E355">
        <v>1195875.8800000001</v>
      </c>
      <c r="F355">
        <v>173178.52204615384</v>
      </c>
      <c r="G355">
        <v>15</v>
      </c>
      <c r="H355">
        <v>930</v>
      </c>
      <c r="I355">
        <v>827</v>
      </c>
      <c r="J355" s="28">
        <f>(Merge23[[#This Row],[Товарооборот, руб]]-Merge23[[#This Row],[Товарооборот в себестоимости]])/Merge23[[#This Row],[Товарооборот в себестоимости]]*100</f>
        <v>17.323839661353471</v>
      </c>
      <c r="K355" s="28">
        <f>(Merge23[[#This Row],[Товарооборот, руб]]-Merge23[[#This Row],[Потери, руб]])/Merge23[[#This Row],[Товарооборот, руб]]*100</f>
        <v>87.656973691471322</v>
      </c>
      <c r="L355">
        <f>Merge23[[#This Row],[Товарооборот, руб]]/Merge23[[#This Row],[Количество складов]]</f>
        <v>93536.5</v>
      </c>
    </row>
    <row r="356" spans="1:12" x14ac:dyDescent="0.3">
      <c r="A356" s="16">
        <v>43966</v>
      </c>
      <c r="B356" t="s">
        <v>23</v>
      </c>
      <c r="C356">
        <v>13752</v>
      </c>
      <c r="D356">
        <v>1091040</v>
      </c>
      <c r="E356">
        <v>898790.64599999995</v>
      </c>
      <c r="F356">
        <v>149313.46028461537</v>
      </c>
      <c r="G356">
        <v>16</v>
      </c>
      <c r="H356">
        <v>817</v>
      </c>
      <c r="I356">
        <v>718</v>
      </c>
      <c r="J356" s="28">
        <f>(Merge23[[#This Row],[Товарооборот, руб]]-Merge23[[#This Row],[Товарооборот в себестоимости]])/Merge23[[#This Row],[Товарооборот в себестоимости]]*100</f>
        <v>21.389781352931443</v>
      </c>
      <c r="K356" s="28">
        <f>(Merge23[[#This Row],[Товарооборот, руб]]-Merge23[[#This Row],[Потери, руб]])/Merge23[[#This Row],[Товарооборот, руб]]*100</f>
        <v>86.314575058236599</v>
      </c>
      <c r="L356">
        <f>Merge23[[#This Row],[Товарооборот, руб]]/Merge23[[#This Row],[Количество складов]]</f>
        <v>68190</v>
      </c>
    </row>
    <row r="357" spans="1:12" x14ac:dyDescent="0.3">
      <c r="A357" s="16">
        <v>43968</v>
      </c>
      <c r="B357" t="s">
        <v>19</v>
      </c>
      <c r="C357">
        <v>11967</v>
      </c>
      <c r="D357">
        <v>1060489.5</v>
      </c>
      <c r="E357">
        <v>851805.179</v>
      </c>
      <c r="F357">
        <v>171981.49101538458</v>
      </c>
      <c r="G357">
        <v>15</v>
      </c>
      <c r="H357">
        <v>692</v>
      </c>
      <c r="I357">
        <v>591</v>
      </c>
      <c r="J357" s="28">
        <f>(Merge23[[#This Row],[Товарооборот, руб]]-Merge23[[#This Row],[Товарооборот в себестоимости]])/Merge23[[#This Row],[Товарооборот в себестоимости]]*100</f>
        <v>24.499066939812536</v>
      </c>
      <c r="K357" s="28">
        <f>(Merge23[[#This Row],[Товарооборот, руб]]-Merge23[[#This Row],[Потери, руб]])/Merge23[[#This Row],[Товарооборот, руб]]*100</f>
        <v>83.78282000761115</v>
      </c>
      <c r="L357">
        <f>Merge23[[#This Row],[Товарооборот, руб]]/Merge23[[#This Row],[Количество складов]]</f>
        <v>70699.3</v>
      </c>
    </row>
    <row r="358" spans="1:12" x14ac:dyDescent="0.3">
      <c r="A358" s="16">
        <v>43966</v>
      </c>
      <c r="B358" t="s">
        <v>18</v>
      </c>
      <c r="C358">
        <v>16498.5</v>
      </c>
      <c r="D358">
        <v>1370482.5</v>
      </c>
      <c r="E358">
        <v>1095453.1229999999</v>
      </c>
      <c r="F358">
        <v>250663.81538461539</v>
      </c>
      <c r="G358">
        <v>15</v>
      </c>
      <c r="H358">
        <v>980</v>
      </c>
      <c r="I358">
        <v>867</v>
      </c>
      <c r="J358" s="28">
        <f>(Merge23[[#This Row],[Товарооборот, руб]]-Merge23[[#This Row],[Товарооборот в себестоимости]])/Merge23[[#This Row],[Товарооборот в себестоимости]]*100</f>
        <v>25.106448758556336</v>
      </c>
      <c r="K358" s="28">
        <f>(Merge23[[#This Row],[Товарооборот, руб]]-Merge23[[#This Row],[Потери, руб]])/Merge23[[#This Row],[Товарооборот, руб]]*100</f>
        <v>81.709812756849104</v>
      </c>
      <c r="L358">
        <f>Merge23[[#This Row],[Товарооборот, руб]]/Merge23[[#This Row],[Количество складов]]</f>
        <v>91365.5</v>
      </c>
    </row>
    <row r="359" spans="1:12" x14ac:dyDescent="0.3">
      <c r="A359" s="16">
        <v>43966</v>
      </c>
      <c r="B359" t="s">
        <v>19</v>
      </c>
      <c r="C359">
        <v>12229.5</v>
      </c>
      <c r="D359">
        <v>1122730.5</v>
      </c>
      <c r="E359">
        <v>921566.44700000004</v>
      </c>
      <c r="F359">
        <v>147588</v>
      </c>
      <c r="G359">
        <v>15</v>
      </c>
      <c r="H359">
        <v>688</v>
      </c>
      <c r="I359">
        <v>598</v>
      </c>
      <c r="J359" s="28">
        <f>(Merge23[[#This Row],[Товарооборот, руб]]-Merge23[[#This Row],[Товарооборот в себестоимости]])/Merge23[[#This Row],[Товарооборот в себестоимости]]*100</f>
        <v>21.828491440292201</v>
      </c>
      <c r="K359" s="28">
        <f>(Merge23[[#This Row],[Товарооборот, руб]]-Merge23[[#This Row],[Потери, руб]])/Merge23[[#This Row],[Товарооборот, руб]]*100</f>
        <v>86.854547907979693</v>
      </c>
      <c r="L359">
        <f>Merge23[[#This Row],[Товарооборот, руб]]/Merge23[[#This Row],[Количество складов]]</f>
        <v>74848.7</v>
      </c>
    </row>
    <row r="360" spans="1:12" x14ac:dyDescent="0.3">
      <c r="A360" s="16">
        <v>43966</v>
      </c>
      <c r="B360" t="s">
        <v>15</v>
      </c>
      <c r="C360">
        <v>403261.5</v>
      </c>
      <c r="D360">
        <v>42271377</v>
      </c>
      <c r="E360">
        <v>31105053.390999999</v>
      </c>
      <c r="F360">
        <v>571050.76427692303</v>
      </c>
      <c r="G360">
        <v>125</v>
      </c>
      <c r="H360">
        <v>21862</v>
      </c>
      <c r="I360">
        <v>20235</v>
      </c>
      <c r="J360" s="28">
        <f>(Merge23[[#This Row],[Товарооборот, руб]]-Merge23[[#This Row],[Товарооборот в себестоимости]])/Merge23[[#This Row],[Товарооборот в себестоимости]]*100</f>
        <v>35.898744389330929</v>
      </c>
      <c r="K360" s="28">
        <f>(Merge23[[#This Row],[Товарооборот, руб]]-Merge23[[#This Row],[Потери, руб]])/Merge23[[#This Row],[Товарооборот, руб]]*100</f>
        <v>98.649084073421776</v>
      </c>
      <c r="L360">
        <f>Merge23[[#This Row],[Товарооборот, руб]]/Merge23[[#This Row],[Количество складов]]</f>
        <v>338171.016</v>
      </c>
    </row>
    <row r="361" spans="1:12" x14ac:dyDescent="0.3">
      <c r="A361" s="16">
        <v>43966</v>
      </c>
      <c r="B361" t="s">
        <v>14</v>
      </c>
      <c r="C361">
        <v>318816</v>
      </c>
      <c r="D361">
        <v>32354331</v>
      </c>
      <c r="E361">
        <v>23895072.432</v>
      </c>
      <c r="F361">
        <v>616932.92353846144</v>
      </c>
      <c r="G361">
        <v>129</v>
      </c>
      <c r="H361">
        <v>17808</v>
      </c>
      <c r="I361">
        <v>16486</v>
      </c>
      <c r="J361" s="28">
        <f>(Merge23[[#This Row],[Товарооборот, руб]]-Merge23[[#This Row],[Товарооборот в себестоимости]])/Merge23[[#This Row],[Товарооборот в себестоимости]]*100</f>
        <v>35.401686234989022</v>
      </c>
      <c r="K361" s="28">
        <f>(Merge23[[#This Row],[Товарооборот, руб]]-Merge23[[#This Row],[Потери, руб]])/Merge23[[#This Row],[Товарооборот, руб]]*100</f>
        <v>98.093198330886651</v>
      </c>
      <c r="L361">
        <f>Merge23[[#This Row],[Товарооборот, руб]]/Merge23[[#This Row],[Количество складов]]</f>
        <v>250808.76744186046</v>
      </c>
    </row>
    <row r="362" spans="1:12" x14ac:dyDescent="0.3">
      <c r="A362" s="16">
        <v>43966</v>
      </c>
      <c r="B362" t="s">
        <v>12</v>
      </c>
      <c r="C362">
        <v>14421</v>
      </c>
      <c r="D362">
        <v>1150579.5</v>
      </c>
      <c r="E362">
        <v>1038033.7869999999</v>
      </c>
      <c r="F362">
        <v>68487.358569230768</v>
      </c>
      <c r="G362">
        <v>10</v>
      </c>
      <c r="H362">
        <v>743</v>
      </c>
      <c r="I362">
        <v>652</v>
      </c>
      <c r="J362" s="28">
        <f>(Merge23[[#This Row],[Товарооборот, руб]]-Merge23[[#This Row],[Товарооборот в себестоимости]])/Merge23[[#This Row],[Товарооборот в себестоимости]]*100</f>
        <v>10.842201324223382</v>
      </c>
      <c r="K362" s="28">
        <f>(Merge23[[#This Row],[Товарооборот, руб]]-Merge23[[#This Row],[Потери, руб]])/Merge23[[#This Row],[Товарооборот, руб]]*100</f>
        <v>94.047577019299339</v>
      </c>
      <c r="L362">
        <f>Merge23[[#This Row],[Товарооборот, руб]]/Merge23[[#This Row],[Количество складов]]</f>
        <v>115057.95</v>
      </c>
    </row>
    <row r="363" spans="1:12" x14ac:dyDescent="0.3">
      <c r="A363" s="16">
        <v>43977</v>
      </c>
      <c r="B363" t="s">
        <v>19</v>
      </c>
      <c r="C363">
        <v>12259.5</v>
      </c>
      <c r="D363">
        <v>1152054</v>
      </c>
      <c r="E363">
        <v>906579.62099999993</v>
      </c>
      <c r="F363">
        <v>217611.18753846153</v>
      </c>
      <c r="G363">
        <v>15</v>
      </c>
      <c r="H363">
        <v>812</v>
      </c>
      <c r="I363">
        <v>711</v>
      </c>
      <c r="J363" s="28">
        <f>(Merge23[[#This Row],[Товарооборот, руб]]-Merge23[[#This Row],[Товарооборот в себестоимости]])/Merge23[[#This Row],[Товарооборот в себестоимости]]*100</f>
        <v>27.076979596037059</v>
      </c>
      <c r="K363" s="28">
        <f>(Merge23[[#This Row],[Товарооборот, руб]]-Merge23[[#This Row],[Потери, руб]])/Merge23[[#This Row],[Товарооборот, руб]]*100</f>
        <v>81.111025391304437</v>
      </c>
      <c r="L363">
        <f>Merge23[[#This Row],[Товарооборот, руб]]/Merge23[[#This Row],[Количество складов]]</f>
        <v>76803.600000000006</v>
      </c>
    </row>
    <row r="364" spans="1:12" x14ac:dyDescent="0.3">
      <c r="A364" s="16">
        <v>43972</v>
      </c>
      <c r="B364" t="s">
        <v>19</v>
      </c>
      <c r="C364">
        <v>12135</v>
      </c>
      <c r="D364">
        <v>1103623.5</v>
      </c>
      <c r="E364">
        <v>899589.3060000001</v>
      </c>
      <c r="F364">
        <v>184440.53076923077</v>
      </c>
      <c r="G364">
        <v>15</v>
      </c>
      <c r="H364">
        <v>749</v>
      </c>
      <c r="I364">
        <v>652</v>
      </c>
      <c r="J364" s="28">
        <f>(Merge23[[#This Row],[Товарооборот, руб]]-Merge23[[#This Row],[Товарооборот в себестоимости]])/Merge23[[#This Row],[Товарооборот в себестоимости]]*100</f>
        <v>22.680815861099163</v>
      </c>
      <c r="K364" s="28">
        <f>(Merge23[[#This Row],[Товарооборот, руб]]-Merge23[[#This Row],[Потери, руб]])/Merge23[[#This Row],[Товарооборот, руб]]*100</f>
        <v>83.287730755168695</v>
      </c>
      <c r="L364">
        <f>Merge23[[#This Row],[Товарооборот, руб]]/Merge23[[#This Row],[Количество складов]]</f>
        <v>73574.899999999994</v>
      </c>
    </row>
    <row r="365" spans="1:12" x14ac:dyDescent="0.3">
      <c r="A365" s="16">
        <v>43971</v>
      </c>
      <c r="B365" t="s">
        <v>19</v>
      </c>
      <c r="C365">
        <v>12630</v>
      </c>
      <c r="D365">
        <v>1104858</v>
      </c>
      <c r="E365">
        <v>915994.11899999983</v>
      </c>
      <c r="F365">
        <v>161654.46923076923</v>
      </c>
      <c r="G365">
        <v>15</v>
      </c>
      <c r="H365">
        <v>760</v>
      </c>
      <c r="I365">
        <v>664</v>
      </c>
      <c r="J365" s="28">
        <f>(Merge23[[#This Row],[Товарооборот, руб]]-Merge23[[#This Row],[Товарооборот в себестоимости]])/Merge23[[#This Row],[Товарооборот в себестоимости]]*100</f>
        <v>20.618459996903123</v>
      </c>
      <c r="K365" s="28">
        <f>(Merge23[[#This Row],[Товарооборот, руб]]-Merge23[[#This Row],[Потери, руб]])/Merge23[[#This Row],[Товарооборот, руб]]*100</f>
        <v>85.368756054554595</v>
      </c>
      <c r="L365">
        <f>Merge23[[#This Row],[Товарооборот, руб]]/Merge23[[#This Row],[Количество складов]]</f>
        <v>73657.2</v>
      </c>
    </row>
    <row r="366" spans="1:12" x14ac:dyDescent="0.3">
      <c r="A366" s="16">
        <v>43967</v>
      </c>
      <c r="B366" t="s">
        <v>20</v>
      </c>
      <c r="C366">
        <v>34563</v>
      </c>
      <c r="D366">
        <v>2922883.5</v>
      </c>
      <c r="E366">
        <v>2340316.3049999997</v>
      </c>
      <c r="F366">
        <v>109812.45384615385</v>
      </c>
      <c r="G366">
        <v>19</v>
      </c>
      <c r="H366">
        <v>2039</v>
      </c>
      <c r="I366">
        <v>1868</v>
      </c>
      <c r="J366" s="28">
        <f>(Merge23[[#This Row],[Товарооборот, руб]]-Merge23[[#This Row],[Товарооборот в себестоимости]])/Merge23[[#This Row],[Товарооборот в себестоимости]]*100</f>
        <v>24.892669155676391</v>
      </c>
      <c r="K366" s="28">
        <f>(Merge23[[#This Row],[Товарооборот, руб]]-Merge23[[#This Row],[Потери, руб]])/Merge23[[#This Row],[Товарооборот, руб]]*100</f>
        <v>96.243009553882203</v>
      </c>
      <c r="L366">
        <f>Merge23[[#This Row],[Товарооборот, руб]]/Merge23[[#This Row],[Количество складов]]</f>
        <v>153835.97368421053</v>
      </c>
    </row>
    <row r="367" spans="1:12" x14ac:dyDescent="0.3">
      <c r="A367" s="16">
        <v>43967</v>
      </c>
      <c r="B367" t="s">
        <v>22</v>
      </c>
      <c r="C367">
        <v>225480</v>
      </c>
      <c r="D367">
        <v>22355338.5</v>
      </c>
      <c r="E367">
        <v>16443448.491999999</v>
      </c>
      <c r="F367">
        <v>291468.59999999998</v>
      </c>
      <c r="G367">
        <v>54</v>
      </c>
      <c r="H367">
        <v>13170</v>
      </c>
      <c r="I367">
        <v>12299</v>
      </c>
      <c r="J367" s="28">
        <f>(Merge23[[#This Row],[Товарооборот, руб]]-Merge23[[#This Row],[Товарооборот в себестоимости]])/Merge23[[#This Row],[Товарооборот в себестоимости]]*100</f>
        <v>35.95285995438384</v>
      </c>
      <c r="K367" s="28">
        <f>(Merge23[[#This Row],[Товарооборот, руб]]-Merge23[[#This Row],[Потери, руб]])/Merge23[[#This Row],[Товарооборот, руб]]*100</f>
        <v>98.696201357004725</v>
      </c>
      <c r="L367">
        <f>Merge23[[#This Row],[Товарооборот, руб]]/Merge23[[#This Row],[Количество складов]]</f>
        <v>413987.75</v>
      </c>
    </row>
    <row r="368" spans="1:12" x14ac:dyDescent="0.3">
      <c r="A368" s="16">
        <v>43967</v>
      </c>
      <c r="B368" t="s">
        <v>21</v>
      </c>
      <c r="C368">
        <v>236551.5</v>
      </c>
      <c r="D368">
        <v>23689383</v>
      </c>
      <c r="E368">
        <v>17329462.175999999</v>
      </c>
      <c r="F368">
        <v>258177.63846153844</v>
      </c>
      <c r="G368">
        <v>60</v>
      </c>
      <c r="H368">
        <v>14049</v>
      </c>
      <c r="I368">
        <v>13118</v>
      </c>
      <c r="J368" s="28">
        <f>(Merge23[[#This Row],[Товарооборот, руб]]-Merge23[[#This Row],[Товарооборот в себестоимости]])/Merge23[[#This Row],[Товарооборот в себестоимости]]*100</f>
        <v>36.700047349467155</v>
      </c>
      <c r="K368" s="28">
        <f>(Merge23[[#This Row],[Товарооборот, руб]]-Merge23[[#This Row],[Потери, руб]])/Merge23[[#This Row],[Товарооборот, руб]]*100</f>
        <v>98.910154652565083</v>
      </c>
      <c r="L368">
        <f>Merge23[[#This Row],[Товарооборот, руб]]/Merge23[[#This Row],[Количество складов]]</f>
        <v>394823.05</v>
      </c>
    </row>
    <row r="369" spans="1:12" x14ac:dyDescent="0.3">
      <c r="A369" s="16">
        <v>43982</v>
      </c>
      <c r="B369" t="s">
        <v>18</v>
      </c>
      <c r="C369">
        <v>17689.5</v>
      </c>
      <c r="D369">
        <v>1592119.5</v>
      </c>
      <c r="E369">
        <v>1279369.1529999999</v>
      </c>
      <c r="F369">
        <v>119890.85384615383</v>
      </c>
      <c r="G369">
        <v>17</v>
      </c>
      <c r="H369">
        <v>1186</v>
      </c>
      <c r="I369">
        <v>1054</v>
      </c>
      <c r="J369" s="28">
        <f>(Merge23[[#This Row],[Товарооборот, руб]]-Merge23[[#This Row],[Товарооборот в себестоимости]])/Merge23[[#This Row],[Товарооборот в себестоимости]]*100</f>
        <v>24.445668888188372</v>
      </c>
      <c r="K369" s="28">
        <f>(Merge23[[#This Row],[Товарооборот, руб]]-Merge23[[#This Row],[Потери, руб]])/Merge23[[#This Row],[Товарооборот, руб]]*100</f>
        <v>92.469732715028385</v>
      </c>
      <c r="L369">
        <f>Merge23[[#This Row],[Товарооборот, руб]]/Merge23[[#This Row],[Количество складов]]</f>
        <v>93654.088235294112</v>
      </c>
    </row>
    <row r="370" spans="1:12" x14ac:dyDescent="0.3">
      <c r="A370" s="16">
        <v>43967</v>
      </c>
      <c r="B370" t="s">
        <v>23</v>
      </c>
      <c r="C370">
        <v>16368</v>
      </c>
      <c r="D370">
        <v>1316350.5</v>
      </c>
      <c r="E370">
        <v>1092945.2830000001</v>
      </c>
      <c r="F370">
        <v>175846.6446153846</v>
      </c>
      <c r="G370">
        <v>16</v>
      </c>
      <c r="H370">
        <v>920</v>
      </c>
      <c r="I370">
        <v>818</v>
      </c>
      <c r="J370" s="28">
        <f>(Merge23[[#This Row],[Товарооборот, руб]]-Merge23[[#This Row],[Товарооборот в себестоимости]])/Merge23[[#This Row],[Товарооборот в себестоимости]]*100</f>
        <v>20.440658876058293</v>
      </c>
      <c r="K370" s="28">
        <f>(Merge23[[#This Row],[Товарооборот, руб]]-Merge23[[#This Row],[Потери, руб]])/Merge23[[#This Row],[Товарооборот, руб]]*100</f>
        <v>86.641350870046807</v>
      </c>
      <c r="L370">
        <f>Merge23[[#This Row],[Товарооборот, руб]]/Merge23[[#This Row],[Количество складов]]</f>
        <v>82271.90625</v>
      </c>
    </row>
    <row r="371" spans="1:12" x14ac:dyDescent="0.3">
      <c r="A371" s="16">
        <v>43981</v>
      </c>
      <c r="B371" t="s">
        <v>18</v>
      </c>
      <c r="C371">
        <v>27250.5</v>
      </c>
      <c r="D371">
        <v>2457252</v>
      </c>
      <c r="E371">
        <v>1983435.05</v>
      </c>
      <c r="F371">
        <v>175066.50692307693</v>
      </c>
      <c r="G371">
        <v>17</v>
      </c>
      <c r="H371">
        <v>1697</v>
      </c>
      <c r="I371">
        <v>1499</v>
      </c>
      <c r="J371" s="28">
        <f>(Merge23[[#This Row],[Товарооборот, руб]]-Merge23[[#This Row],[Товарооборот в себестоимости]])/Merge23[[#This Row],[Товарооборот в себестоимости]]*100</f>
        <v>23.88870510279628</v>
      </c>
      <c r="K371" s="28">
        <f>(Merge23[[#This Row],[Товарооборот, руб]]-Merge23[[#This Row],[Потери, руб]])/Merge23[[#This Row],[Товарооборот, руб]]*100</f>
        <v>92.875516759246651</v>
      </c>
      <c r="L371">
        <f>Merge23[[#This Row],[Товарооборот, руб]]/Merge23[[#This Row],[Количество складов]]</f>
        <v>144544.23529411765</v>
      </c>
    </row>
    <row r="372" spans="1:12" x14ac:dyDescent="0.3">
      <c r="A372" s="16">
        <v>43974</v>
      </c>
      <c r="B372" t="s">
        <v>19</v>
      </c>
      <c r="C372">
        <v>14167.5</v>
      </c>
      <c r="D372">
        <v>1315075.5</v>
      </c>
      <c r="E372">
        <v>1074904.135</v>
      </c>
      <c r="F372">
        <v>269233.34436923079</v>
      </c>
      <c r="G372">
        <v>15</v>
      </c>
      <c r="H372">
        <v>840</v>
      </c>
      <c r="I372">
        <v>725</v>
      </c>
      <c r="J372" s="28">
        <f>(Merge23[[#This Row],[Товарооборот, руб]]-Merge23[[#This Row],[Товарооборот в себестоимости]])/Merge23[[#This Row],[Товарооборот в себестоимости]]*100</f>
        <v>22.343514847489164</v>
      </c>
      <c r="K372" s="28">
        <f>(Merge23[[#This Row],[Товарооборот, руб]]-Merge23[[#This Row],[Потери, руб]])/Merge23[[#This Row],[Товарооборот, руб]]*100</f>
        <v>79.527156853790459</v>
      </c>
      <c r="L372">
        <f>Merge23[[#This Row],[Товарооборот, руб]]/Merge23[[#This Row],[Количество складов]]</f>
        <v>87671.7</v>
      </c>
    </row>
    <row r="373" spans="1:12" x14ac:dyDescent="0.3">
      <c r="A373" s="16">
        <v>43979</v>
      </c>
      <c r="B373" t="s">
        <v>18</v>
      </c>
      <c r="C373">
        <v>16500</v>
      </c>
      <c r="D373">
        <v>1487928</v>
      </c>
      <c r="E373">
        <v>1187884.8939999999</v>
      </c>
      <c r="F373">
        <v>279400.0153846154</v>
      </c>
      <c r="G373">
        <v>17</v>
      </c>
      <c r="H373">
        <v>1097</v>
      </c>
      <c r="I373">
        <v>968</v>
      </c>
      <c r="J373" s="28">
        <f>(Merge23[[#This Row],[Товарооборот, руб]]-Merge23[[#This Row],[Товарооборот в себестоимости]])/Merge23[[#This Row],[Товарооборот в себестоимости]]*100</f>
        <v>25.25860102401472</v>
      </c>
      <c r="K373" s="28">
        <f>(Merge23[[#This Row],[Товарооборот, руб]]-Merge23[[#This Row],[Потери, руб]])/Merge23[[#This Row],[Товарооборот, руб]]*100</f>
        <v>81.222208642849964</v>
      </c>
      <c r="L373">
        <f>Merge23[[#This Row],[Товарооборот, руб]]/Merge23[[#This Row],[Количество складов]]</f>
        <v>87525.176470588238</v>
      </c>
    </row>
    <row r="374" spans="1:12" x14ac:dyDescent="0.3">
      <c r="A374" s="16">
        <v>43976</v>
      </c>
      <c r="B374" t="s">
        <v>19</v>
      </c>
      <c r="C374">
        <v>13260</v>
      </c>
      <c r="D374">
        <v>1230687</v>
      </c>
      <c r="E374">
        <v>985675.48699999996</v>
      </c>
      <c r="F374">
        <v>224353.45695384615</v>
      </c>
      <c r="G374">
        <v>15</v>
      </c>
      <c r="H374">
        <v>835</v>
      </c>
      <c r="I374">
        <v>736</v>
      </c>
      <c r="J374" s="28">
        <f>(Merge23[[#This Row],[Товарооборот, руб]]-Merge23[[#This Row],[Товарооборот в себестоимости]])/Merge23[[#This Row],[Товарооборот в себестоимости]]*100</f>
        <v>24.857218854626954</v>
      </c>
      <c r="K374" s="28">
        <f>(Merge23[[#This Row],[Товарооборот, руб]]-Merge23[[#This Row],[Потери, руб]])/Merge23[[#This Row],[Товарооборот, руб]]*100</f>
        <v>81.770063634876607</v>
      </c>
      <c r="L374">
        <f>Merge23[[#This Row],[Товарооборот, руб]]/Merge23[[#This Row],[Количество складов]]</f>
        <v>82045.8</v>
      </c>
    </row>
    <row r="375" spans="1:12" x14ac:dyDescent="0.3">
      <c r="A375" s="16">
        <v>43968</v>
      </c>
      <c r="B375" t="s">
        <v>20</v>
      </c>
      <c r="C375">
        <v>28275</v>
      </c>
      <c r="D375">
        <v>2435632.5</v>
      </c>
      <c r="E375">
        <v>1954139.7149999999</v>
      </c>
      <c r="F375">
        <v>79541.984615384616</v>
      </c>
      <c r="G375">
        <v>19</v>
      </c>
      <c r="H375">
        <v>1790</v>
      </c>
      <c r="I375">
        <v>1633</v>
      </c>
      <c r="J375" s="28">
        <f>(Merge23[[#This Row],[Товарооборот, руб]]-Merge23[[#This Row],[Товарооборот в себестоимости]])/Merge23[[#This Row],[Товарооборот в себестоимости]]*100</f>
        <v>24.639629464774487</v>
      </c>
      <c r="K375" s="28">
        <f>(Merge23[[#This Row],[Товарооборот, руб]]-Merge23[[#This Row],[Потери, руб]])/Merge23[[#This Row],[Товарооборот, руб]]*100</f>
        <v>96.734237015831226</v>
      </c>
      <c r="L375">
        <f>Merge23[[#This Row],[Товарооборот, руб]]/Merge23[[#This Row],[Количество складов]]</f>
        <v>128191.18421052632</v>
      </c>
    </row>
    <row r="376" spans="1:12" x14ac:dyDescent="0.3">
      <c r="A376" s="16">
        <v>43975</v>
      </c>
      <c r="B376" t="s">
        <v>19</v>
      </c>
      <c r="C376">
        <v>12666</v>
      </c>
      <c r="D376">
        <v>1184865</v>
      </c>
      <c r="E376">
        <v>953822.62099999993</v>
      </c>
      <c r="F376">
        <v>340158.78723076923</v>
      </c>
      <c r="G376">
        <v>15</v>
      </c>
      <c r="H376">
        <v>779</v>
      </c>
      <c r="I376">
        <v>673</v>
      </c>
      <c r="J376" s="28">
        <f>(Merge23[[#This Row],[Товарооборот, руб]]-Merge23[[#This Row],[Товарооборот в себестоимости]])/Merge23[[#This Row],[Товарооборот в себестоимости]]*100</f>
        <v>24.222782508321334</v>
      </c>
      <c r="K376" s="28">
        <f>(Merge23[[#This Row],[Товарооборот, руб]]-Merge23[[#This Row],[Потери, руб]])/Merge23[[#This Row],[Товарооборот, руб]]*100</f>
        <v>71.29134650523315</v>
      </c>
      <c r="L376">
        <f>Merge23[[#This Row],[Товарооборот, руб]]/Merge23[[#This Row],[Количество складов]]</f>
        <v>78991</v>
      </c>
    </row>
    <row r="377" spans="1:12" x14ac:dyDescent="0.3">
      <c r="A377" s="16">
        <v>43968</v>
      </c>
      <c r="B377" t="s">
        <v>22</v>
      </c>
      <c r="C377">
        <v>184801.5</v>
      </c>
      <c r="D377">
        <v>18449091</v>
      </c>
      <c r="E377">
        <v>13533023.127999999</v>
      </c>
      <c r="F377">
        <v>246229.69714615386</v>
      </c>
      <c r="G377">
        <v>54</v>
      </c>
      <c r="H377">
        <v>11128</v>
      </c>
      <c r="I377">
        <v>10467</v>
      </c>
      <c r="J377" s="28">
        <f>(Merge23[[#This Row],[Товарооборот, руб]]-Merge23[[#This Row],[Товарооборот в себестоимости]])/Merge23[[#This Row],[Товарооборот в себестоимости]]*100</f>
        <v>36.326457329616133</v>
      </c>
      <c r="K377" s="28">
        <f>(Merge23[[#This Row],[Товарооборот, руб]]-Merge23[[#This Row],[Потери, руб]])/Merge23[[#This Row],[Товарооборот, руб]]*100</f>
        <v>98.665355940050631</v>
      </c>
      <c r="L377">
        <f>Merge23[[#This Row],[Товарооборот, руб]]/Merge23[[#This Row],[Количество складов]]</f>
        <v>341649.83333333331</v>
      </c>
    </row>
    <row r="378" spans="1:12" x14ac:dyDescent="0.3">
      <c r="A378" s="16">
        <v>43968</v>
      </c>
      <c r="B378" t="s">
        <v>21</v>
      </c>
      <c r="C378">
        <v>193363.5</v>
      </c>
      <c r="D378">
        <v>19546386</v>
      </c>
      <c r="E378">
        <v>14278298.844000001</v>
      </c>
      <c r="F378">
        <v>264289.06153846154</v>
      </c>
      <c r="G378">
        <v>60</v>
      </c>
      <c r="H378">
        <v>11698</v>
      </c>
      <c r="I378">
        <v>10989</v>
      </c>
      <c r="J378" s="28">
        <f>(Merge23[[#This Row],[Товарооборот, руб]]-Merge23[[#This Row],[Товарооборот в себестоимости]])/Merge23[[#This Row],[Товарооборот в себестоимости]]*100</f>
        <v>36.895761978071675</v>
      </c>
      <c r="K378" s="28">
        <f>(Merge23[[#This Row],[Товарооборот, руб]]-Merge23[[#This Row],[Потери, руб]])/Merge23[[#This Row],[Товарооборот, руб]]*100</f>
        <v>98.647887842087727</v>
      </c>
      <c r="L378">
        <f>Merge23[[#This Row],[Товарооборот, руб]]/Merge23[[#This Row],[Количество складов]]</f>
        <v>325773.09999999998</v>
      </c>
    </row>
    <row r="379" spans="1:12" x14ac:dyDescent="0.3">
      <c r="A379" s="16">
        <v>43970</v>
      </c>
      <c r="B379" t="s">
        <v>20</v>
      </c>
      <c r="C379">
        <v>28882.5</v>
      </c>
      <c r="D379">
        <v>2446530</v>
      </c>
      <c r="E379">
        <v>1956748.2629999998</v>
      </c>
      <c r="F379">
        <v>108543.03143076923</v>
      </c>
      <c r="G379">
        <v>19</v>
      </c>
      <c r="H379">
        <v>1831</v>
      </c>
      <c r="I379">
        <v>1667</v>
      </c>
      <c r="J379" s="28">
        <f>(Merge23[[#This Row],[Товарооборот, руб]]-Merge23[[#This Row],[Товарооборот в себестоимости]])/Merge23[[#This Row],[Товарооборот в себестоимости]]*100</f>
        <v>25.030390789722155</v>
      </c>
      <c r="K379" s="28">
        <f>(Merge23[[#This Row],[Товарооборот, руб]]-Merge23[[#This Row],[Потери, руб]])/Merge23[[#This Row],[Товарооборот, руб]]*100</f>
        <v>95.563388495919966</v>
      </c>
      <c r="L379">
        <f>Merge23[[#This Row],[Товарооборот, руб]]/Merge23[[#This Row],[Количество складов]]</f>
        <v>128764.73684210527</v>
      </c>
    </row>
    <row r="380" spans="1:12" x14ac:dyDescent="0.3">
      <c r="A380" s="16">
        <v>43968</v>
      </c>
      <c r="B380" t="s">
        <v>23</v>
      </c>
      <c r="C380">
        <v>13440</v>
      </c>
      <c r="D380">
        <v>1157529</v>
      </c>
      <c r="E380">
        <v>935379.42299999984</v>
      </c>
      <c r="F380">
        <v>111375.6648</v>
      </c>
      <c r="G380">
        <v>16</v>
      </c>
      <c r="H380">
        <v>859</v>
      </c>
      <c r="I380">
        <v>746</v>
      </c>
      <c r="J380" s="28">
        <f>(Merge23[[#This Row],[Товарооборот, руб]]-Merge23[[#This Row],[Товарооборот в себестоимости]])/Merge23[[#This Row],[Товарооборот в себестоимости]]*100</f>
        <v>23.749675429838934</v>
      </c>
      <c r="K380" s="28">
        <f>(Merge23[[#This Row],[Товарооборот, руб]]-Merge23[[#This Row],[Потери, руб]])/Merge23[[#This Row],[Товарооборот, руб]]*100</f>
        <v>90.378153393997039</v>
      </c>
      <c r="L380">
        <f>Merge23[[#This Row],[Товарооборот, руб]]/Merge23[[#This Row],[Количество складов]]</f>
        <v>72345.5625</v>
      </c>
    </row>
    <row r="381" spans="1:12" x14ac:dyDescent="0.3">
      <c r="A381" s="16">
        <v>43977</v>
      </c>
      <c r="B381" t="s">
        <v>20</v>
      </c>
      <c r="C381">
        <v>27156</v>
      </c>
      <c r="D381">
        <v>2410803</v>
      </c>
      <c r="E381">
        <v>1897998.2520000001</v>
      </c>
      <c r="F381">
        <v>96303.4</v>
      </c>
      <c r="G381">
        <v>20</v>
      </c>
      <c r="H381">
        <v>1814</v>
      </c>
      <c r="I381">
        <v>1655</v>
      </c>
      <c r="J381" s="28">
        <f>(Merge23[[#This Row],[Товарооборот, руб]]-Merge23[[#This Row],[Товарооборот в себестоимости]])/Merge23[[#This Row],[Товарооборот в себестоимости]]*100</f>
        <v>27.018188634243266</v>
      </c>
      <c r="K381" s="28">
        <f>(Merge23[[#This Row],[Товарооборот, руб]]-Merge23[[#This Row],[Потери, руб]])/Merge23[[#This Row],[Товарооборот, руб]]*100</f>
        <v>96.005339299810061</v>
      </c>
      <c r="L381">
        <f>Merge23[[#This Row],[Товарооборот, руб]]/Merge23[[#This Row],[Количество складов]]</f>
        <v>120540.15</v>
      </c>
    </row>
    <row r="382" spans="1:12" x14ac:dyDescent="0.3">
      <c r="A382" s="16">
        <v>43969</v>
      </c>
      <c r="B382" t="s">
        <v>16</v>
      </c>
      <c r="C382">
        <v>70278</v>
      </c>
      <c r="D382">
        <v>5798476.5</v>
      </c>
      <c r="E382">
        <v>4485664.5060000001</v>
      </c>
      <c r="F382">
        <v>182019.63597692308</v>
      </c>
      <c r="G382">
        <v>36</v>
      </c>
      <c r="H382">
        <v>4885</v>
      </c>
      <c r="I382">
        <v>4502</v>
      </c>
      <c r="J382" s="28">
        <f>(Merge23[[#This Row],[Товарооборот, руб]]-Merge23[[#This Row],[Товарооборот в себестоимости]])/Merge23[[#This Row],[Товарооборот в себестоимости]]*100</f>
        <v>29.266834205812536</v>
      </c>
      <c r="K382" s="28">
        <f>(Merge23[[#This Row],[Товарооборот, руб]]-Merge23[[#This Row],[Потери, руб]])/Merge23[[#This Row],[Товарооборот, руб]]*100</f>
        <v>96.860905860756304</v>
      </c>
      <c r="L382">
        <f>Merge23[[#This Row],[Товарооборот, руб]]/Merge23[[#This Row],[Количество складов]]</f>
        <v>161068.79166666666</v>
      </c>
    </row>
    <row r="383" spans="1:12" x14ac:dyDescent="0.3">
      <c r="A383" s="16">
        <v>43972</v>
      </c>
      <c r="B383" t="s">
        <v>20</v>
      </c>
      <c r="C383">
        <v>25362</v>
      </c>
      <c r="D383">
        <v>2198935.5</v>
      </c>
      <c r="E383">
        <v>1755958.3049999999</v>
      </c>
      <c r="F383">
        <v>102833.37792307691</v>
      </c>
      <c r="G383">
        <v>19</v>
      </c>
      <c r="H383">
        <v>1650</v>
      </c>
      <c r="I383">
        <v>1505</v>
      </c>
      <c r="J383" s="28">
        <f>(Merge23[[#This Row],[Товарооборот, руб]]-Merge23[[#This Row],[Товарооборот в себестоимости]])/Merge23[[#This Row],[Товарооборот в себестоимости]]*100</f>
        <v>25.227090742339698</v>
      </c>
      <c r="K383" s="28">
        <f>(Merge23[[#This Row],[Товарооборот, руб]]-Merge23[[#This Row],[Потери, руб]])/Merge23[[#This Row],[Товарооборот, руб]]*100</f>
        <v>95.323492757151044</v>
      </c>
      <c r="L383">
        <f>Merge23[[#This Row],[Товарооборот, руб]]/Merge23[[#This Row],[Количество складов]]</f>
        <v>115733.44736842105</v>
      </c>
    </row>
    <row r="384" spans="1:12" x14ac:dyDescent="0.3">
      <c r="A384" s="16">
        <v>43969</v>
      </c>
      <c r="B384" t="s">
        <v>11</v>
      </c>
      <c r="C384">
        <v>78058.5</v>
      </c>
      <c r="D384">
        <v>6609714</v>
      </c>
      <c r="E384">
        <v>5024858.7929999996</v>
      </c>
      <c r="F384">
        <v>140406.07692307691</v>
      </c>
      <c r="G384">
        <v>31</v>
      </c>
      <c r="H384">
        <v>5165</v>
      </c>
      <c r="I384">
        <v>4813</v>
      </c>
      <c r="J384" s="28">
        <f>(Merge23[[#This Row],[Товарооборот, руб]]-Merge23[[#This Row],[Товарооборот в себестоимости]])/Merge23[[#This Row],[Товарооборот в себестоимости]]*100</f>
        <v>31.540293414967625</v>
      </c>
      <c r="K384" s="28">
        <f>(Merge23[[#This Row],[Товарооборот, руб]]-Merge23[[#This Row],[Потери, руб]])/Merge23[[#This Row],[Товарооборот, руб]]*100</f>
        <v>97.875761690701339</v>
      </c>
      <c r="L384">
        <f>Merge23[[#This Row],[Товарооборот, руб]]/Merge23[[#This Row],[Количество складов]]</f>
        <v>213216.5806451613</v>
      </c>
    </row>
    <row r="385" spans="1:12" x14ac:dyDescent="0.3">
      <c r="A385" s="16">
        <v>43971</v>
      </c>
      <c r="B385" t="s">
        <v>20</v>
      </c>
      <c r="C385">
        <v>28849.5</v>
      </c>
      <c r="D385">
        <v>2520759</v>
      </c>
      <c r="E385">
        <v>2010739.0729999999</v>
      </c>
      <c r="F385">
        <v>106300.0107076923</v>
      </c>
      <c r="G385">
        <v>19</v>
      </c>
      <c r="H385">
        <v>1823</v>
      </c>
      <c r="I385">
        <v>1678</v>
      </c>
      <c r="J385" s="28">
        <f>(Merge23[[#This Row],[Товарооборот, руб]]-Merge23[[#This Row],[Товарооборот в себестоимости]])/Merge23[[#This Row],[Товарооборот в себестоимости]]*100</f>
        <v>25.364799135228232</v>
      </c>
      <c r="K385" s="28">
        <f>(Merge23[[#This Row],[Товарооборот, руб]]-Merge23[[#This Row],[Потери, руб]])/Merge23[[#This Row],[Товарооборот, руб]]*100</f>
        <v>95.783015722340281</v>
      </c>
      <c r="L385">
        <f>Merge23[[#This Row],[Товарооборот, руб]]/Merge23[[#This Row],[Количество складов]]</f>
        <v>132671.52631578947</v>
      </c>
    </row>
    <row r="386" spans="1:12" x14ac:dyDescent="0.3">
      <c r="A386" s="16">
        <v>43969</v>
      </c>
      <c r="B386" t="s">
        <v>17</v>
      </c>
      <c r="C386">
        <v>36655.5</v>
      </c>
      <c r="D386">
        <v>3360135</v>
      </c>
      <c r="E386">
        <v>2596293.8219999997</v>
      </c>
      <c r="F386">
        <v>202175.53846153847</v>
      </c>
      <c r="G386">
        <v>21</v>
      </c>
      <c r="H386">
        <v>2136</v>
      </c>
      <c r="I386">
        <v>1947</v>
      </c>
      <c r="J386" s="28">
        <f>(Merge23[[#This Row],[Товарооборот, руб]]-Merge23[[#This Row],[Товарооборот в себестоимости]])/Merge23[[#This Row],[Товарооборот в себестоимости]]*100</f>
        <v>29.420444309018595</v>
      </c>
      <c r="K386" s="28">
        <f>(Merge23[[#This Row],[Товарооборот, руб]]-Merge23[[#This Row],[Потери, руб]])/Merge23[[#This Row],[Товарооборот, руб]]*100</f>
        <v>93.983112629059889</v>
      </c>
      <c r="L386">
        <f>Merge23[[#This Row],[Товарооборот, руб]]/Merge23[[#This Row],[Количество складов]]</f>
        <v>160006.42857142858</v>
      </c>
    </row>
    <row r="387" spans="1:12" x14ac:dyDescent="0.3">
      <c r="A387" s="16">
        <v>43969</v>
      </c>
      <c r="B387" t="s">
        <v>10</v>
      </c>
      <c r="C387">
        <v>31329</v>
      </c>
      <c r="D387">
        <v>2826379.5</v>
      </c>
      <c r="E387">
        <v>2229453.5079999999</v>
      </c>
      <c r="F387">
        <v>331756.18072307692</v>
      </c>
      <c r="G387">
        <v>21</v>
      </c>
      <c r="H387">
        <v>1834</v>
      </c>
      <c r="I387">
        <v>1660</v>
      </c>
      <c r="J387" s="28">
        <f>(Merge23[[#This Row],[Товарооборот, руб]]-Merge23[[#This Row],[Товарооборот в себестоимости]])/Merge23[[#This Row],[Товарооборот в себестоимости]]*100</f>
        <v>26.774543172039095</v>
      </c>
      <c r="K387" s="28">
        <f>(Merge23[[#This Row],[Товарооборот, руб]]-Merge23[[#This Row],[Потери, руб]])/Merge23[[#This Row],[Товарооборот, руб]]*100</f>
        <v>88.262150191682437</v>
      </c>
      <c r="L387">
        <f>Merge23[[#This Row],[Товарооборот, руб]]/Merge23[[#This Row],[Количество складов]]</f>
        <v>134589.5</v>
      </c>
    </row>
    <row r="388" spans="1:12" x14ac:dyDescent="0.3">
      <c r="A388" s="16">
        <v>43969</v>
      </c>
      <c r="B388" t="s">
        <v>20</v>
      </c>
      <c r="C388">
        <v>27181.5</v>
      </c>
      <c r="D388">
        <v>2324490</v>
      </c>
      <c r="E388">
        <v>1796459.4790000001</v>
      </c>
      <c r="F388">
        <v>129793.76153846155</v>
      </c>
      <c r="G388">
        <v>19</v>
      </c>
      <c r="H388">
        <v>1741</v>
      </c>
      <c r="I388">
        <v>1597</v>
      </c>
      <c r="J388" s="28">
        <f>(Merge23[[#This Row],[Товарооборот, руб]]-Merge23[[#This Row],[Товарооборот в себестоимости]])/Merge23[[#This Row],[Товарооборот в себестоимости]]*100</f>
        <v>29.392843377348449</v>
      </c>
      <c r="K388" s="28">
        <f>(Merge23[[#This Row],[Товарооборот, руб]]-Merge23[[#This Row],[Потери, руб]])/Merge23[[#This Row],[Товарооборот, руб]]*100</f>
        <v>94.416247798938173</v>
      </c>
      <c r="L388">
        <f>Merge23[[#This Row],[Товарооборот, руб]]/Merge23[[#This Row],[Количество складов]]</f>
        <v>122341.57894736843</v>
      </c>
    </row>
    <row r="389" spans="1:12" x14ac:dyDescent="0.3">
      <c r="A389" s="16">
        <v>43982</v>
      </c>
      <c r="B389" t="s">
        <v>19</v>
      </c>
      <c r="C389">
        <v>14808</v>
      </c>
      <c r="D389">
        <v>1336789.5</v>
      </c>
      <c r="E389">
        <v>1084824.9949999999</v>
      </c>
      <c r="F389">
        <v>167974.06755384614</v>
      </c>
      <c r="G389">
        <v>16</v>
      </c>
      <c r="H389">
        <v>917</v>
      </c>
      <c r="I389">
        <v>802</v>
      </c>
      <c r="J389" s="28">
        <f>(Merge23[[#This Row],[Товарооборот, руб]]-Merge23[[#This Row],[Товарооборот в себестоимости]])/Merge23[[#This Row],[Товарооборот в себестоимости]]*100</f>
        <v>23.226281304478992</v>
      </c>
      <c r="K389" s="28">
        <f>(Merge23[[#This Row],[Товарооборот, руб]]-Merge23[[#This Row],[Потери, руб]])/Merge23[[#This Row],[Товарооборот, руб]]*100</f>
        <v>87.434516238057952</v>
      </c>
      <c r="L389">
        <f>Merge23[[#This Row],[Товарооборот, руб]]/Merge23[[#This Row],[Количество складов]]</f>
        <v>83549.34375</v>
      </c>
    </row>
    <row r="390" spans="1:12" x14ac:dyDescent="0.3">
      <c r="A390" s="16">
        <v>43969</v>
      </c>
      <c r="B390" t="s">
        <v>22</v>
      </c>
      <c r="C390">
        <v>196560</v>
      </c>
      <c r="D390">
        <v>19855122</v>
      </c>
      <c r="E390">
        <v>14172342.450999999</v>
      </c>
      <c r="F390">
        <v>269626.30769230769</v>
      </c>
      <c r="G390">
        <v>54</v>
      </c>
      <c r="H390">
        <v>12012</v>
      </c>
      <c r="I390">
        <v>11308</v>
      </c>
      <c r="J390" s="28">
        <f>(Merge23[[#This Row],[Товарооборот, руб]]-Merge23[[#This Row],[Товарооборот в себестоимости]])/Merge23[[#This Row],[Товарооборот в себестоимости]]*100</f>
        <v>40.097673116832034</v>
      </c>
      <c r="K390" s="28">
        <f>(Merge23[[#This Row],[Товарооборот, руб]]-Merge23[[#This Row],[Потери, руб]])/Merge23[[#This Row],[Товарооборот, руб]]*100</f>
        <v>98.642031473328103</v>
      </c>
      <c r="L390">
        <f>Merge23[[#This Row],[Товарооборот, руб]]/Merge23[[#This Row],[Количество складов]]</f>
        <v>367687.44444444444</v>
      </c>
    </row>
    <row r="391" spans="1:12" x14ac:dyDescent="0.3">
      <c r="A391" s="16">
        <v>43969</v>
      </c>
      <c r="B391" t="s">
        <v>21</v>
      </c>
      <c r="C391">
        <v>201999</v>
      </c>
      <c r="D391">
        <v>20422435.5</v>
      </c>
      <c r="E391">
        <v>14541626.939999998</v>
      </c>
      <c r="F391">
        <v>279597.86153846153</v>
      </c>
      <c r="G391">
        <v>60</v>
      </c>
      <c r="H391">
        <v>12460</v>
      </c>
      <c r="I391">
        <v>11665</v>
      </c>
      <c r="J391" s="28">
        <f>(Merge23[[#This Row],[Товарооборот, руб]]-Merge23[[#This Row],[Товарооборот в себестоимости]])/Merge23[[#This Row],[Товарооборот в себестоимости]]*100</f>
        <v>40.441200866070375</v>
      </c>
      <c r="K391" s="28">
        <f>(Merge23[[#This Row],[Товарооборот, руб]]-Merge23[[#This Row],[Потери, руб]])/Merge23[[#This Row],[Товарооборот, руб]]*100</f>
        <v>98.63092792464218</v>
      </c>
      <c r="L391">
        <f>Merge23[[#This Row],[Товарооборот, руб]]/Merge23[[#This Row],[Количество складов]]</f>
        <v>340373.92499999999</v>
      </c>
    </row>
    <row r="392" spans="1:12" x14ac:dyDescent="0.3">
      <c r="A392" s="16">
        <v>43981</v>
      </c>
      <c r="B392" t="s">
        <v>19</v>
      </c>
      <c r="C392">
        <v>17946</v>
      </c>
      <c r="D392">
        <v>1609090.5</v>
      </c>
      <c r="E392">
        <v>1298844.2</v>
      </c>
      <c r="F392">
        <v>137945.5276</v>
      </c>
      <c r="G392">
        <v>16</v>
      </c>
      <c r="H392">
        <v>1048</v>
      </c>
      <c r="I392">
        <v>918</v>
      </c>
      <c r="J392" s="28">
        <f>(Merge23[[#This Row],[Товарооборот, руб]]-Merge23[[#This Row],[Товарооборот в себестоимости]])/Merge23[[#This Row],[Товарооборот в себестоимости]]*100</f>
        <v>23.886336790817563</v>
      </c>
      <c r="K392" s="28">
        <f>(Merge23[[#This Row],[Товарооборот, руб]]-Merge23[[#This Row],[Потери, руб]])/Merge23[[#This Row],[Товарооборот, руб]]*100</f>
        <v>91.427111924406987</v>
      </c>
      <c r="L392">
        <f>Merge23[[#This Row],[Товарооборот, руб]]/Merge23[[#This Row],[Количество складов]]</f>
        <v>100568.15625</v>
      </c>
    </row>
    <row r="393" spans="1:12" x14ac:dyDescent="0.3">
      <c r="A393" s="16">
        <v>43969</v>
      </c>
      <c r="B393" t="s">
        <v>13</v>
      </c>
      <c r="C393">
        <v>28668</v>
      </c>
      <c r="D393">
        <v>2588148</v>
      </c>
      <c r="E393">
        <v>2042294.1669999999</v>
      </c>
      <c r="F393">
        <v>160977.42935384615</v>
      </c>
      <c r="G393">
        <v>19</v>
      </c>
      <c r="H393">
        <v>1858</v>
      </c>
      <c r="I393">
        <v>1648</v>
      </c>
      <c r="J393" s="28">
        <f>(Merge23[[#This Row],[Товарооборот, руб]]-Merge23[[#This Row],[Товарооборот в себестоимости]])/Merge23[[#This Row],[Товарооборот в себестоимости]]*100</f>
        <v>26.727483328311347</v>
      </c>
      <c r="K393" s="28">
        <f>(Merge23[[#This Row],[Товарооборот, руб]]-Merge23[[#This Row],[Потери, руб]])/Merge23[[#This Row],[Товарооборот, руб]]*100</f>
        <v>93.780207725607411</v>
      </c>
      <c r="L393">
        <f>Merge23[[#This Row],[Товарооборот, руб]]/Merge23[[#This Row],[Количество складов]]</f>
        <v>136218.31578947368</v>
      </c>
    </row>
    <row r="394" spans="1:12" x14ac:dyDescent="0.3">
      <c r="A394" s="16">
        <v>43969</v>
      </c>
      <c r="B394" t="s">
        <v>23</v>
      </c>
      <c r="C394">
        <v>14497.5</v>
      </c>
      <c r="D394">
        <v>1230711</v>
      </c>
      <c r="E394">
        <v>1005560.455</v>
      </c>
      <c r="F394">
        <v>171097.83406153845</v>
      </c>
      <c r="G394">
        <v>16</v>
      </c>
      <c r="H394">
        <v>864</v>
      </c>
      <c r="I394">
        <v>765</v>
      </c>
      <c r="J394" s="28">
        <f>(Merge23[[#This Row],[Товарооборот, руб]]-Merge23[[#This Row],[Товарооборот в себестоимости]])/Merge23[[#This Row],[Товарооборот в себестоимости]]*100</f>
        <v>22.39055283851631</v>
      </c>
      <c r="K394" s="28">
        <f>(Merge23[[#This Row],[Товарооборот, руб]]-Merge23[[#This Row],[Потери, руб]])/Merge23[[#This Row],[Товарооборот, руб]]*100</f>
        <v>86.0976432272452</v>
      </c>
      <c r="L394">
        <f>Merge23[[#This Row],[Товарооборот, руб]]/Merge23[[#This Row],[Количество складов]]</f>
        <v>76919.4375</v>
      </c>
    </row>
    <row r="395" spans="1:12" x14ac:dyDescent="0.3">
      <c r="A395" s="16">
        <v>43974</v>
      </c>
      <c r="B395" t="s">
        <v>20</v>
      </c>
      <c r="C395">
        <v>36997.5</v>
      </c>
      <c r="D395">
        <v>3089140.5</v>
      </c>
      <c r="E395">
        <v>2533823.1740000001</v>
      </c>
      <c r="F395">
        <v>109891.53846153845</v>
      </c>
      <c r="G395">
        <v>19</v>
      </c>
      <c r="H395">
        <v>2195</v>
      </c>
      <c r="I395">
        <v>1999</v>
      </c>
      <c r="J395" s="28">
        <f>(Merge23[[#This Row],[Товарооборот, руб]]-Merge23[[#This Row],[Товарооборот в себестоимости]])/Merge23[[#This Row],[Товарооборот в себестоимости]]*100</f>
        <v>21.916183090367454</v>
      </c>
      <c r="K395" s="28">
        <f>(Merge23[[#This Row],[Товарооборот, руб]]-Merge23[[#This Row],[Потери, руб]])/Merge23[[#This Row],[Товарооборот, руб]]*100</f>
        <v>96.442650036101028</v>
      </c>
      <c r="L395">
        <f>Merge23[[#This Row],[Товарооборот, руб]]/Merge23[[#This Row],[Количество складов]]</f>
        <v>162586.34210526315</v>
      </c>
    </row>
    <row r="396" spans="1:12" x14ac:dyDescent="0.3">
      <c r="A396" s="16">
        <v>43969</v>
      </c>
      <c r="B396" t="s">
        <v>18</v>
      </c>
      <c r="C396">
        <v>14290.5</v>
      </c>
      <c r="D396">
        <v>1246162.5</v>
      </c>
      <c r="E396">
        <v>983143.48999999987</v>
      </c>
      <c r="F396">
        <v>263823.34615384613</v>
      </c>
      <c r="G396">
        <v>16</v>
      </c>
      <c r="H396">
        <v>925</v>
      </c>
      <c r="I396">
        <v>816</v>
      </c>
      <c r="J396" s="28">
        <f>(Merge23[[#This Row],[Товарооборот, руб]]-Merge23[[#This Row],[Товарооборот в себестоимости]])/Merge23[[#This Row],[Товарооборот в себестоимости]]*100</f>
        <v>26.752860866728632</v>
      </c>
      <c r="K396" s="28">
        <f>(Merge23[[#This Row],[Товарооборот, руб]]-Merge23[[#This Row],[Потери, руб]])/Merge23[[#This Row],[Товарооборот, руб]]*100</f>
        <v>78.829137760617414</v>
      </c>
      <c r="L396">
        <f>Merge23[[#This Row],[Товарооборот, руб]]/Merge23[[#This Row],[Количество складов]]</f>
        <v>77885.15625</v>
      </c>
    </row>
    <row r="397" spans="1:12" x14ac:dyDescent="0.3">
      <c r="A397" s="16">
        <v>43979</v>
      </c>
      <c r="B397" t="s">
        <v>19</v>
      </c>
      <c r="C397">
        <v>13864.5</v>
      </c>
      <c r="D397">
        <v>1239747</v>
      </c>
      <c r="E397">
        <v>995597.5199999999</v>
      </c>
      <c r="F397">
        <v>216733.44615384613</v>
      </c>
      <c r="G397">
        <v>16</v>
      </c>
      <c r="H397">
        <v>876</v>
      </c>
      <c r="I397">
        <v>762</v>
      </c>
      <c r="J397" s="28">
        <f>(Merge23[[#This Row],[Товарооборот, руб]]-Merge23[[#This Row],[Товарооборот в себестоимости]])/Merge23[[#This Row],[Товарооборот в себестоимости]]*100</f>
        <v>24.522909619140083</v>
      </c>
      <c r="K397" s="28">
        <f>(Merge23[[#This Row],[Товарооборот, руб]]-Merge23[[#This Row],[Потери, руб]])/Merge23[[#This Row],[Товарооборот, руб]]*100</f>
        <v>82.517929371569679</v>
      </c>
      <c r="L397">
        <f>Merge23[[#This Row],[Товарооборот, руб]]/Merge23[[#This Row],[Количество складов]]</f>
        <v>77484.1875</v>
      </c>
    </row>
    <row r="398" spans="1:12" x14ac:dyDescent="0.3">
      <c r="A398" s="16">
        <v>43969</v>
      </c>
      <c r="B398" t="s">
        <v>19</v>
      </c>
      <c r="C398">
        <v>12450</v>
      </c>
      <c r="D398">
        <v>1115146.5</v>
      </c>
      <c r="E398">
        <v>897555.51099999994</v>
      </c>
      <c r="F398">
        <v>150809.61403846153</v>
      </c>
      <c r="G398">
        <v>15</v>
      </c>
      <c r="H398">
        <v>729</v>
      </c>
      <c r="I398">
        <v>636</v>
      </c>
      <c r="J398" s="28">
        <f>(Merge23[[#This Row],[Товарооборот, руб]]-Merge23[[#This Row],[Товарооборот в себестоимости]])/Merge23[[#This Row],[Товарооборот в себестоимости]]*100</f>
        <v>24.242621913999933</v>
      </c>
      <c r="K398" s="28">
        <f>(Merge23[[#This Row],[Товарооборот, руб]]-Merge23[[#This Row],[Потери, руб]])/Merge23[[#This Row],[Товарооборот, руб]]*100</f>
        <v>86.476250964473138</v>
      </c>
      <c r="L398">
        <f>Merge23[[#This Row],[Товарооборот, руб]]/Merge23[[#This Row],[Количество складов]]</f>
        <v>74343.100000000006</v>
      </c>
    </row>
    <row r="399" spans="1:12" x14ac:dyDescent="0.3">
      <c r="A399" s="16">
        <v>43976</v>
      </c>
      <c r="B399" t="s">
        <v>20</v>
      </c>
      <c r="C399">
        <v>28494</v>
      </c>
      <c r="D399">
        <v>2512803</v>
      </c>
      <c r="E399">
        <v>1972327.267</v>
      </c>
      <c r="F399">
        <v>174025.3846153846</v>
      </c>
      <c r="G399">
        <v>20</v>
      </c>
      <c r="H399">
        <v>1899</v>
      </c>
      <c r="I399">
        <v>1738</v>
      </c>
      <c r="J399" s="28">
        <f>(Merge23[[#This Row],[Товарооборот, руб]]-Merge23[[#This Row],[Товарооборот в себестоимости]])/Merge23[[#This Row],[Товарооборот в себестоимости]]*100</f>
        <v>27.402943823926762</v>
      </c>
      <c r="K399" s="28">
        <f>(Merge23[[#This Row],[Товарооборот, руб]]-Merge23[[#This Row],[Потери, руб]])/Merge23[[#This Row],[Товарооборот, руб]]*100</f>
        <v>93.074451733168715</v>
      </c>
      <c r="L399">
        <f>Merge23[[#This Row],[Товарооборот, руб]]/Merge23[[#This Row],[Количество складов]]</f>
        <v>125640.15</v>
      </c>
    </row>
    <row r="400" spans="1:12" x14ac:dyDescent="0.3">
      <c r="A400" s="16">
        <v>43969</v>
      </c>
      <c r="B400" t="s">
        <v>15</v>
      </c>
      <c r="C400">
        <v>355081.5</v>
      </c>
      <c r="D400">
        <v>36876888</v>
      </c>
      <c r="E400">
        <v>26228948.559</v>
      </c>
      <c r="F400">
        <v>898617.75030769221</v>
      </c>
      <c r="G400">
        <v>125</v>
      </c>
      <c r="H400">
        <v>20449</v>
      </c>
      <c r="I400">
        <v>19060</v>
      </c>
      <c r="J400" s="28">
        <f>(Merge23[[#This Row],[Товарооборот, руб]]-Merge23[[#This Row],[Товарооборот в себестоимости]])/Merge23[[#This Row],[Товарооборот в себестоимости]]*100</f>
        <v>40.596135285592098</v>
      </c>
      <c r="K400" s="28">
        <f>(Merge23[[#This Row],[Товарооборот, руб]]-Merge23[[#This Row],[Потери, руб]])/Merge23[[#This Row],[Товарооборот, руб]]*100</f>
        <v>97.563195272042222</v>
      </c>
      <c r="L400">
        <f>Merge23[[#This Row],[Товарооборот, руб]]/Merge23[[#This Row],[Количество складов]]</f>
        <v>295015.10399999999</v>
      </c>
    </row>
    <row r="401" spans="1:12" x14ac:dyDescent="0.3">
      <c r="A401" s="16">
        <v>43969</v>
      </c>
      <c r="B401" t="s">
        <v>14</v>
      </c>
      <c r="C401">
        <v>273900</v>
      </c>
      <c r="D401">
        <v>27535284.147600003</v>
      </c>
      <c r="E401">
        <v>19680985.969000001</v>
      </c>
      <c r="F401">
        <v>764540.58792307694</v>
      </c>
      <c r="G401">
        <v>129</v>
      </c>
      <c r="H401">
        <v>16110</v>
      </c>
      <c r="I401">
        <v>14992</v>
      </c>
      <c r="J401" s="28">
        <f>(Merge23[[#This Row],[Товарооборот, руб]]-Merge23[[#This Row],[Товарооборот в себестоимости]])/Merge23[[#This Row],[Товарооборот в себестоимости]]*100</f>
        <v>39.908052325079133</v>
      </c>
      <c r="K401" s="28">
        <f>(Merge23[[#This Row],[Товарооборот, руб]]-Merge23[[#This Row],[Потери, руб]])/Merge23[[#This Row],[Товарооборот, руб]]*100</f>
        <v>97.223414932546774</v>
      </c>
      <c r="L401">
        <f>Merge23[[#This Row],[Товарооборот, руб]]/Merge23[[#This Row],[Количество складов]]</f>
        <v>213451.81509767444</v>
      </c>
    </row>
    <row r="402" spans="1:12" x14ac:dyDescent="0.3">
      <c r="A402" s="16">
        <v>43969</v>
      </c>
      <c r="B402" t="s">
        <v>12</v>
      </c>
      <c r="C402">
        <v>11680.5</v>
      </c>
      <c r="D402">
        <v>936427.5</v>
      </c>
      <c r="E402">
        <v>813406.68400000001</v>
      </c>
      <c r="F402">
        <v>117272.7846153846</v>
      </c>
      <c r="G402">
        <v>10</v>
      </c>
      <c r="H402">
        <v>645</v>
      </c>
      <c r="I402">
        <v>565</v>
      </c>
      <c r="J402" s="28">
        <f>(Merge23[[#This Row],[Товарооборот, руб]]-Merge23[[#This Row],[Товарооборот в себестоимости]])/Merge23[[#This Row],[Товарооборот в себестоимости]]*100</f>
        <v>15.124146189091309</v>
      </c>
      <c r="K402" s="28">
        <f>(Merge23[[#This Row],[Товарооборот, руб]]-Merge23[[#This Row],[Потери, руб]])/Merge23[[#This Row],[Товарооборот, руб]]*100</f>
        <v>87.476576177506033</v>
      </c>
      <c r="L402">
        <f>Merge23[[#This Row],[Товарооборот, руб]]/Merge23[[#This Row],[Количество складов]]</f>
        <v>93642.75</v>
      </c>
    </row>
    <row r="403" spans="1:12" x14ac:dyDescent="0.3">
      <c r="A403" s="16">
        <v>43975</v>
      </c>
      <c r="B403" t="s">
        <v>20</v>
      </c>
      <c r="C403">
        <v>29824.5</v>
      </c>
      <c r="D403">
        <v>2526909</v>
      </c>
      <c r="E403">
        <v>2092407.26</v>
      </c>
      <c r="F403">
        <v>62346.415384615379</v>
      </c>
      <c r="G403">
        <v>19</v>
      </c>
      <c r="H403">
        <v>1868</v>
      </c>
      <c r="I403">
        <v>1706</v>
      </c>
      <c r="J403" s="28">
        <f>(Merge23[[#This Row],[Товарооборот, руб]]-Merge23[[#This Row],[Товарооборот в себестоимости]])/Merge23[[#This Row],[Товарооборот в себестоимости]]*100</f>
        <v>20.765639094561354</v>
      </c>
      <c r="K403" s="28">
        <f>(Merge23[[#This Row],[Товарооборот, руб]]-Merge23[[#This Row],[Потери, руб]])/Merge23[[#This Row],[Товарооборот, руб]]*100</f>
        <v>97.532700410477176</v>
      </c>
      <c r="L403">
        <f>Merge23[[#This Row],[Товарооборот, руб]]/Merge23[[#This Row],[Количество складов]]</f>
        <v>132995.21052631579</v>
      </c>
    </row>
    <row r="404" spans="1:12" x14ac:dyDescent="0.3">
      <c r="A404" s="16">
        <v>43982</v>
      </c>
      <c r="B404" t="s">
        <v>20</v>
      </c>
      <c r="C404">
        <v>31372.5</v>
      </c>
      <c r="D404">
        <v>2794324.5</v>
      </c>
      <c r="E404">
        <v>2251714.5490000001</v>
      </c>
      <c r="F404">
        <v>37852.04366923077</v>
      </c>
      <c r="G404">
        <v>21</v>
      </c>
      <c r="H404">
        <v>2056</v>
      </c>
      <c r="I404">
        <v>1879</v>
      </c>
      <c r="J404" s="28">
        <f>(Merge23[[#This Row],[Товарооборот, руб]]-Merge23[[#This Row],[Товарооборот в себестоимости]])/Merge23[[#This Row],[Товарооборот в себестоимости]]*100</f>
        <v>24.097634899635757</v>
      </c>
      <c r="K404" s="28">
        <f>(Merge23[[#This Row],[Товарооборот, руб]]-Merge23[[#This Row],[Потери, руб]])/Merge23[[#This Row],[Товарооборот, руб]]*100</f>
        <v>98.645395562711826</v>
      </c>
      <c r="L404">
        <f>Merge23[[#This Row],[Товарооборот, руб]]/Merge23[[#This Row],[Количество складов]]</f>
        <v>133063.07142857142</v>
      </c>
    </row>
    <row r="405" spans="1:12" x14ac:dyDescent="0.3">
      <c r="A405" s="16">
        <v>43970</v>
      </c>
      <c r="B405" t="s">
        <v>22</v>
      </c>
      <c r="C405">
        <v>211453.5</v>
      </c>
      <c r="D405">
        <v>20590072.5</v>
      </c>
      <c r="E405">
        <v>15078027.685000001</v>
      </c>
      <c r="F405">
        <v>293452.29237692308</v>
      </c>
      <c r="G405">
        <v>54</v>
      </c>
      <c r="H405">
        <v>13070</v>
      </c>
      <c r="I405">
        <v>12244</v>
      </c>
      <c r="J405" s="28">
        <f>(Merge23[[#This Row],[Товарооборот, руб]]-Merge23[[#This Row],[Товарооборот в себестоимости]])/Merge23[[#This Row],[Товарооборот в себестоимости]]*100</f>
        <v>36.5568025882027</v>
      </c>
      <c r="K405" s="28">
        <f>(Merge23[[#This Row],[Товарооборот, руб]]-Merge23[[#This Row],[Потери, руб]])/Merge23[[#This Row],[Товарооборот, руб]]*100</f>
        <v>98.574787474026991</v>
      </c>
      <c r="L405">
        <f>Merge23[[#This Row],[Товарооборот, руб]]/Merge23[[#This Row],[Количество складов]]</f>
        <v>381297.63888888888</v>
      </c>
    </row>
    <row r="406" spans="1:12" x14ac:dyDescent="0.3">
      <c r="A406" s="16">
        <v>43981</v>
      </c>
      <c r="B406" t="s">
        <v>20</v>
      </c>
      <c r="C406">
        <v>34681.5</v>
      </c>
      <c r="D406">
        <v>3005334</v>
      </c>
      <c r="E406">
        <v>2408136.8190000001</v>
      </c>
      <c r="F406">
        <v>113231.09230769232</v>
      </c>
      <c r="G406">
        <v>20</v>
      </c>
      <c r="H406">
        <v>2174</v>
      </c>
      <c r="I406">
        <v>1957</v>
      </c>
      <c r="J406" s="28">
        <f>(Merge23[[#This Row],[Товарооборот, руб]]-Merge23[[#This Row],[Товарооборот в себестоимости]])/Merge23[[#This Row],[Товарооборот в себестоимости]]*100</f>
        <v>24.799138333344001</v>
      </c>
      <c r="K406" s="28">
        <f>(Merge23[[#This Row],[Товарооборот, руб]]-Merge23[[#This Row],[Потери, руб]])/Merge23[[#This Row],[Товарооборот, руб]]*100</f>
        <v>96.232329175136854</v>
      </c>
      <c r="L406">
        <f>Merge23[[#This Row],[Товарооборот, руб]]/Merge23[[#This Row],[Количество складов]]</f>
        <v>150266.70000000001</v>
      </c>
    </row>
    <row r="407" spans="1:12" x14ac:dyDescent="0.3">
      <c r="A407" s="16">
        <v>43970</v>
      </c>
      <c r="B407" t="s">
        <v>21</v>
      </c>
      <c r="C407">
        <v>223597.5</v>
      </c>
      <c r="D407">
        <v>21945858</v>
      </c>
      <c r="E407">
        <v>15975681.728</v>
      </c>
      <c r="F407">
        <v>296759.42307692306</v>
      </c>
      <c r="G407">
        <v>60</v>
      </c>
      <c r="H407">
        <v>13867</v>
      </c>
      <c r="I407">
        <v>12987</v>
      </c>
      <c r="J407" s="28">
        <f>(Merge23[[#This Row],[Товарооборот, руб]]-Merge23[[#This Row],[Товарооборот в себестоимости]])/Merge23[[#This Row],[Товарооборот в себестоимости]]*100</f>
        <v>37.370400673019716</v>
      </c>
      <c r="K407" s="28">
        <f>(Merge23[[#This Row],[Товарооборот, руб]]-Merge23[[#This Row],[Потери, руб]])/Merge23[[#This Row],[Товарооборот, руб]]*100</f>
        <v>98.64776568281394</v>
      </c>
      <c r="L407">
        <f>Merge23[[#This Row],[Товарооборот, руб]]/Merge23[[#This Row],[Количество складов]]</f>
        <v>365764.3</v>
      </c>
    </row>
    <row r="408" spans="1:12" x14ac:dyDescent="0.3">
      <c r="A408" s="16">
        <v>43979</v>
      </c>
      <c r="B408" t="s">
        <v>20</v>
      </c>
      <c r="C408">
        <v>28197</v>
      </c>
      <c r="D408">
        <v>2559211.5</v>
      </c>
      <c r="E408">
        <v>2038847.0090000001</v>
      </c>
      <c r="F408">
        <v>74270.530769230769</v>
      </c>
      <c r="G408">
        <v>20</v>
      </c>
      <c r="H408">
        <v>1875</v>
      </c>
      <c r="I408">
        <v>1701</v>
      </c>
      <c r="J408" s="28">
        <f>(Merge23[[#This Row],[Товарооборот, руб]]-Merge23[[#This Row],[Товарооборот в себестоимости]])/Merge23[[#This Row],[Товарооборот в себестоимости]]*100</f>
        <v>25.522488382059862</v>
      </c>
      <c r="K408" s="28">
        <f>(Merge23[[#This Row],[Товарооборот, руб]]-Merge23[[#This Row],[Потери, руб]])/Merge23[[#This Row],[Товарооборот, руб]]*100</f>
        <v>97.097913526520543</v>
      </c>
      <c r="L408">
        <f>Merge23[[#This Row],[Товарооборот, руб]]/Merge23[[#This Row],[Количество складов]]</f>
        <v>127960.575</v>
      </c>
    </row>
    <row r="409" spans="1:12" x14ac:dyDescent="0.3">
      <c r="A409" s="16">
        <v>43970</v>
      </c>
      <c r="B409" t="s">
        <v>23</v>
      </c>
      <c r="C409">
        <v>14427</v>
      </c>
      <c r="D409">
        <v>1126810.5</v>
      </c>
      <c r="E409">
        <v>963035.41399999999</v>
      </c>
      <c r="F409">
        <v>202056.34519230769</v>
      </c>
      <c r="G409">
        <v>17</v>
      </c>
      <c r="H409">
        <v>857</v>
      </c>
      <c r="I409">
        <v>757</v>
      </c>
      <c r="J409" s="28">
        <f>(Merge23[[#This Row],[Товарооборот, руб]]-Merge23[[#This Row],[Товарооборот в себестоимости]])/Merge23[[#This Row],[Товарооборот в себестоимости]]*100</f>
        <v>17.006133276008477</v>
      </c>
      <c r="K409" s="28">
        <f>(Merge23[[#This Row],[Товарооборот, руб]]-Merge23[[#This Row],[Потери, руб]])/Merge23[[#This Row],[Товарооборот, руб]]*100</f>
        <v>82.068294074974659</v>
      </c>
      <c r="L409">
        <f>Merge23[[#This Row],[Товарооборот, руб]]/Merge23[[#This Row],[Количество складов]]</f>
        <v>66282.970588235301</v>
      </c>
    </row>
    <row r="410" spans="1:12" x14ac:dyDescent="0.3">
      <c r="A410" s="16">
        <v>43977</v>
      </c>
      <c r="B410" t="s">
        <v>21</v>
      </c>
      <c r="C410">
        <v>244905</v>
      </c>
      <c r="D410">
        <v>25163431.5</v>
      </c>
      <c r="E410">
        <v>18210825.697000001</v>
      </c>
      <c r="F410">
        <v>272401.2</v>
      </c>
      <c r="G410">
        <v>59</v>
      </c>
      <c r="H410">
        <v>15369</v>
      </c>
      <c r="I410">
        <v>14299</v>
      </c>
      <c r="J410" s="28">
        <f>(Merge23[[#This Row],[Товарооборот, руб]]-Merge23[[#This Row],[Товарооборот в себестоимости]])/Merge23[[#This Row],[Товарооборот в себестоимости]]*100</f>
        <v>38.178421553644057</v>
      </c>
      <c r="K410" s="28">
        <f>(Merge23[[#This Row],[Товарооборот, руб]]-Merge23[[#This Row],[Потери, руб]])/Merge23[[#This Row],[Товарооборот, руб]]*100</f>
        <v>98.917471967207661</v>
      </c>
      <c r="L410">
        <f>Merge23[[#This Row],[Товарооборот, руб]]/Merge23[[#This Row],[Количество складов]]</f>
        <v>426498.83898305084</v>
      </c>
    </row>
    <row r="411" spans="1:12" x14ac:dyDescent="0.3">
      <c r="A411" s="16">
        <v>43972</v>
      </c>
      <c r="B411" t="s">
        <v>21</v>
      </c>
      <c r="C411">
        <v>224233.5</v>
      </c>
      <c r="D411">
        <v>22253295</v>
      </c>
      <c r="E411">
        <v>16496134.313999999</v>
      </c>
      <c r="F411">
        <v>334550.50769230764</v>
      </c>
      <c r="G411">
        <v>60</v>
      </c>
      <c r="H411">
        <v>14005</v>
      </c>
      <c r="I411">
        <v>13002</v>
      </c>
      <c r="J411" s="28">
        <f>(Merge23[[#This Row],[Товарооборот, руб]]-Merge23[[#This Row],[Товарооборот в себестоимости]])/Merge23[[#This Row],[Товарооборот в себестоимости]]*100</f>
        <v>34.900059470987657</v>
      </c>
      <c r="K411" s="28">
        <f>(Merge23[[#This Row],[Товарооборот, руб]]-Merge23[[#This Row],[Потери, руб]])/Merge23[[#This Row],[Товарооборот, руб]]*100</f>
        <v>98.496624847276294</v>
      </c>
      <c r="L411">
        <f>Merge23[[#This Row],[Товарооборот, руб]]/Merge23[[#This Row],[Количество складов]]</f>
        <v>370888.25</v>
      </c>
    </row>
    <row r="412" spans="1:12" x14ac:dyDescent="0.3">
      <c r="A412" s="16">
        <v>43971</v>
      </c>
      <c r="B412" t="s">
        <v>21</v>
      </c>
      <c r="C412">
        <v>219622.5</v>
      </c>
      <c r="D412">
        <v>21959286</v>
      </c>
      <c r="E412">
        <v>15958453.927999999</v>
      </c>
      <c r="F412">
        <v>417117.17692307686</v>
      </c>
      <c r="G412">
        <v>60</v>
      </c>
      <c r="H412">
        <v>13792</v>
      </c>
      <c r="I412">
        <v>12834</v>
      </c>
      <c r="J412" s="28">
        <f>(Merge23[[#This Row],[Товарооборот, руб]]-Merge23[[#This Row],[Товарооборот в себестоимости]])/Merge23[[#This Row],[Товарооборот в себестоимости]]*100</f>
        <v>37.602841096474926</v>
      </c>
      <c r="K412" s="28">
        <f>(Merge23[[#This Row],[Товарооборот, руб]]-Merge23[[#This Row],[Потери, руб]])/Merge23[[#This Row],[Товарооборот, руб]]*100</f>
        <v>98.100497543849656</v>
      </c>
      <c r="L412">
        <f>Merge23[[#This Row],[Товарооборот, руб]]/Merge23[[#This Row],[Количество складов]]</f>
        <v>365988.1</v>
      </c>
    </row>
    <row r="413" spans="1:12" x14ac:dyDescent="0.3">
      <c r="A413" s="16">
        <v>43971</v>
      </c>
      <c r="B413" t="s">
        <v>22</v>
      </c>
      <c r="C413">
        <v>214885.5</v>
      </c>
      <c r="D413">
        <v>21411349.5</v>
      </c>
      <c r="E413">
        <v>15600701.422999999</v>
      </c>
      <c r="F413">
        <v>410370.5153846154</v>
      </c>
      <c r="G413">
        <v>54</v>
      </c>
      <c r="H413">
        <v>13298</v>
      </c>
      <c r="I413">
        <v>12428</v>
      </c>
      <c r="J413" s="28">
        <f>(Merge23[[#This Row],[Товарооборот, руб]]-Merge23[[#This Row],[Товарооборот в себестоимости]])/Merge23[[#This Row],[Товарооборот в себестоимости]]*100</f>
        <v>37.246069387837949</v>
      </c>
      <c r="K413" s="28">
        <f>(Merge23[[#This Row],[Товарооборот, руб]]-Merge23[[#This Row],[Потери, руб]])/Merge23[[#This Row],[Товарооборот, руб]]*100</f>
        <v>98.083397240399933</v>
      </c>
      <c r="L413">
        <f>Merge23[[#This Row],[Товарооборот, руб]]/Merge23[[#This Row],[Количество складов]]</f>
        <v>396506.47222222225</v>
      </c>
    </row>
    <row r="414" spans="1:12" x14ac:dyDescent="0.3">
      <c r="A414" s="16">
        <v>43971</v>
      </c>
      <c r="B414" t="s">
        <v>23</v>
      </c>
      <c r="C414">
        <v>14928</v>
      </c>
      <c r="D414">
        <v>1217749.5</v>
      </c>
      <c r="E414">
        <v>1025585.5199999999</v>
      </c>
      <c r="F414">
        <v>84618.754369230766</v>
      </c>
      <c r="G414">
        <v>17</v>
      </c>
      <c r="H414">
        <v>890</v>
      </c>
      <c r="I414">
        <v>794</v>
      </c>
      <c r="J414" s="28">
        <f>(Merge23[[#This Row],[Товарооборот, руб]]-Merge23[[#This Row],[Товарооборот в себестоимости]])/Merge23[[#This Row],[Товарооборот в себестоимости]]*100</f>
        <v>18.737002059077447</v>
      </c>
      <c r="K414" s="28">
        <f>(Merge23[[#This Row],[Товарооборот, руб]]-Merge23[[#This Row],[Потери, руб]])/Merge23[[#This Row],[Товарооборот, руб]]*100</f>
        <v>93.051218303170671</v>
      </c>
      <c r="L414">
        <f>Merge23[[#This Row],[Товарооборот, руб]]/Merge23[[#This Row],[Количество складов]]</f>
        <v>71632.323529411762</v>
      </c>
    </row>
    <row r="415" spans="1:12" x14ac:dyDescent="0.3">
      <c r="A415" s="16">
        <v>43974</v>
      </c>
      <c r="B415" t="s">
        <v>21</v>
      </c>
      <c r="C415">
        <v>292018.5</v>
      </c>
      <c r="D415">
        <v>28590910.5</v>
      </c>
      <c r="E415">
        <v>21740920.338999998</v>
      </c>
      <c r="F415">
        <v>206427.73076923075</v>
      </c>
      <c r="G415">
        <v>60</v>
      </c>
      <c r="H415">
        <v>17295</v>
      </c>
      <c r="I415">
        <v>16010</v>
      </c>
      <c r="J415" s="28">
        <f>(Merge23[[#This Row],[Товарооборот, руб]]-Merge23[[#This Row],[Товарооборот в себестоимости]])/Merge23[[#This Row],[Товарооборот в себестоимости]]*100</f>
        <v>31.507360563352659</v>
      </c>
      <c r="K415" s="28">
        <f>(Merge23[[#This Row],[Товарооборот, руб]]-Merge23[[#This Row],[Потери, руб]])/Merge23[[#This Row],[Товарооборот, руб]]*100</f>
        <v>99.277995253878913</v>
      </c>
      <c r="L415">
        <f>Merge23[[#This Row],[Товарооборот, руб]]/Merge23[[#This Row],[Количество складов]]</f>
        <v>476515.17499999999</v>
      </c>
    </row>
    <row r="416" spans="1:12" x14ac:dyDescent="0.3">
      <c r="A416" s="16">
        <v>43976</v>
      </c>
      <c r="B416" t="s">
        <v>21</v>
      </c>
      <c r="C416">
        <v>198751.5</v>
      </c>
      <c r="D416">
        <v>20582743.5</v>
      </c>
      <c r="E416">
        <v>14894008.652000001</v>
      </c>
      <c r="F416">
        <v>316452.66153846157</v>
      </c>
      <c r="G416">
        <v>59</v>
      </c>
      <c r="H416">
        <v>12983</v>
      </c>
      <c r="I416">
        <v>12056</v>
      </c>
      <c r="J416" s="28">
        <f>(Merge23[[#This Row],[Товарооборот, руб]]-Merge23[[#This Row],[Товарооборот в себестоимости]])/Merge23[[#This Row],[Товарооборот в себестоимости]]*100</f>
        <v>38.19478678251005</v>
      </c>
      <c r="K416" s="28">
        <f>(Merge23[[#This Row],[Товарооборот, руб]]-Merge23[[#This Row],[Потери, руб]])/Merge23[[#This Row],[Товарооборот, руб]]*100</f>
        <v>98.46253410514268</v>
      </c>
      <c r="L416">
        <f>Merge23[[#This Row],[Товарооборот, руб]]/Merge23[[#This Row],[Количество складов]]</f>
        <v>348860.05932203389</v>
      </c>
    </row>
    <row r="417" spans="1:12" x14ac:dyDescent="0.3">
      <c r="A417" s="16">
        <v>43975</v>
      </c>
      <c r="B417" t="s">
        <v>21</v>
      </c>
      <c r="C417">
        <v>200029.5</v>
      </c>
      <c r="D417">
        <v>19959801</v>
      </c>
      <c r="E417">
        <v>15125624.641999999</v>
      </c>
      <c r="F417">
        <v>318671.85465384612</v>
      </c>
      <c r="G417">
        <v>60</v>
      </c>
      <c r="H417">
        <v>12822</v>
      </c>
      <c r="I417">
        <v>11916</v>
      </c>
      <c r="J417" s="28">
        <f>(Merge23[[#This Row],[Товарооборот, руб]]-Merge23[[#This Row],[Товарооборот в себестоимости]])/Merge23[[#This Row],[Товарооборот в себестоимости]]*100</f>
        <v>31.960176669839651</v>
      </c>
      <c r="K417" s="28">
        <f>(Merge23[[#This Row],[Товарооборот, руб]]-Merge23[[#This Row],[Потери, руб]])/Merge23[[#This Row],[Товарооборот, руб]]*100</f>
        <v>98.403431704284799</v>
      </c>
      <c r="L417">
        <f>Merge23[[#This Row],[Товарооборот, руб]]/Merge23[[#This Row],[Количество складов]]</f>
        <v>332663.34999999998</v>
      </c>
    </row>
    <row r="418" spans="1:12" x14ac:dyDescent="0.3">
      <c r="A418" s="16">
        <v>43972</v>
      </c>
      <c r="B418" t="s">
        <v>22</v>
      </c>
      <c r="C418">
        <v>213640.5</v>
      </c>
      <c r="D418">
        <v>21042673.5</v>
      </c>
      <c r="E418">
        <v>15681371.557000002</v>
      </c>
      <c r="F418">
        <v>296732.59615384613</v>
      </c>
      <c r="G418">
        <v>54</v>
      </c>
      <c r="H418">
        <v>13240</v>
      </c>
      <c r="I418">
        <v>12360</v>
      </c>
      <c r="J418" s="28">
        <f>(Merge23[[#This Row],[Товарооборот, руб]]-Merge23[[#This Row],[Товарооборот в себестоимости]])/Merge23[[#This Row],[Товарооборот в себестоимости]]*100</f>
        <v>34.18898610693762</v>
      </c>
      <c r="K418" s="28">
        <f>(Merge23[[#This Row],[Товарооборот, руб]]-Merge23[[#This Row],[Потери, руб]])/Merge23[[#This Row],[Товарооборот, руб]]*100</f>
        <v>98.589853156473453</v>
      </c>
      <c r="L418">
        <f>Merge23[[#This Row],[Товарооборот, руб]]/Merge23[[#This Row],[Количество складов]]</f>
        <v>389679.13888888888</v>
      </c>
    </row>
    <row r="419" spans="1:12" x14ac:dyDescent="0.3">
      <c r="A419" s="16">
        <v>43972</v>
      </c>
      <c r="B419" t="s">
        <v>23</v>
      </c>
      <c r="C419">
        <v>14182.5</v>
      </c>
      <c r="D419">
        <v>1172574</v>
      </c>
      <c r="E419">
        <v>968784.86499999987</v>
      </c>
      <c r="F419">
        <v>94547</v>
      </c>
      <c r="G419">
        <v>18</v>
      </c>
      <c r="H419">
        <v>888</v>
      </c>
      <c r="I419">
        <v>786</v>
      </c>
      <c r="J419" s="28">
        <f>(Merge23[[#This Row],[Товарооборот, руб]]-Merge23[[#This Row],[Товарооборот в себестоимости]])/Merge23[[#This Row],[Товарооборот в себестоимости]]*100</f>
        <v>21.035540744125907</v>
      </c>
      <c r="K419" s="28">
        <f>(Merge23[[#This Row],[Товарооборот, руб]]-Merge23[[#This Row],[Потери, руб]])/Merge23[[#This Row],[Товарооборот, руб]]*100</f>
        <v>91.936798871542436</v>
      </c>
      <c r="L419">
        <f>Merge23[[#This Row],[Товарооборот, руб]]/Merge23[[#This Row],[Количество складов]]</f>
        <v>65143</v>
      </c>
    </row>
    <row r="420" spans="1:12" x14ac:dyDescent="0.3">
      <c r="A420" s="16">
        <v>43977</v>
      </c>
      <c r="B420" t="s">
        <v>22</v>
      </c>
      <c r="C420">
        <v>232369.5</v>
      </c>
      <c r="D420">
        <v>23856345</v>
      </c>
      <c r="E420">
        <v>17297352.185000002</v>
      </c>
      <c r="F420">
        <v>279472.16153846151</v>
      </c>
      <c r="G420">
        <v>54</v>
      </c>
      <c r="H420">
        <v>14482</v>
      </c>
      <c r="I420">
        <v>13510</v>
      </c>
      <c r="J420" s="28">
        <f>(Merge23[[#This Row],[Товарооборот, руб]]-Merge23[[#This Row],[Товарооборот в себестоимости]])/Merge23[[#This Row],[Товарооборот в себестоимости]]*100</f>
        <v>37.91905688714516</v>
      </c>
      <c r="K420" s="28">
        <f>(Merge23[[#This Row],[Товарооборот, руб]]-Merge23[[#This Row],[Потери, руб]])/Merge23[[#This Row],[Товарооборот, руб]]*100</f>
        <v>98.828520624016534</v>
      </c>
      <c r="L420">
        <f>Merge23[[#This Row],[Товарооборот, руб]]/Merge23[[#This Row],[Количество складов]]</f>
        <v>441784.16666666669</v>
      </c>
    </row>
    <row r="421" spans="1:12" x14ac:dyDescent="0.3">
      <c r="A421" s="16">
        <v>43973</v>
      </c>
      <c r="B421" t="s">
        <v>16</v>
      </c>
      <c r="C421">
        <v>75820.5</v>
      </c>
      <c r="D421">
        <v>5943489</v>
      </c>
      <c r="E421">
        <v>5046963.6720000003</v>
      </c>
      <c r="F421">
        <v>196334.07284615384</v>
      </c>
      <c r="G421">
        <v>36</v>
      </c>
      <c r="H421">
        <v>4857</v>
      </c>
      <c r="I421">
        <v>4456</v>
      </c>
      <c r="J421" s="28">
        <f>(Merge23[[#This Row],[Товарооборот, руб]]-Merge23[[#This Row],[Товарооборот в себестоимости]])/Merge23[[#This Row],[Товарооборот в себестоимости]]*100</f>
        <v>17.763657245520186</v>
      </c>
      <c r="K421" s="28">
        <f>(Merge23[[#This Row],[Товарооборот, руб]]-Merge23[[#This Row],[Потери, руб]])/Merge23[[#This Row],[Товарооборот, руб]]*100</f>
        <v>96.696652877692657</v>
      </c>
      <c r="L421">
        <f>Merge23[[#This Row],[Товарооборот, руб]]/Merge23[[#This Row],[Количество складов]]</f>
        <v>165096.91666666666</v>
      </c>
    </row>
    <row r="422" spans="1:12" x14ac:dyDescent="0.3">
      <c r="A422" s="16">
        <v>43973</v>
      </c>
      <c r="B422" t="s">
        <v>11</v>
      </c>
      <c r="C422">
        <v>97963.5</v>
      </c>
      <c r="D422">
        <v>7728465</v>
      </c>
      <c r="E422">
        <v>6415904.9240000006</v>
      </c>
      <c r="F422">
        <v>150138.82307692309</v>
      </c>
      <c r="G422">
        <v>31</v>
      </c>
      <c r="H422">
        <v>5965</v>
      </c>
      <c r="I422">
        <v>5533</v>
      </c>
      <c r="J422" s="28">
        <f>(Merge23[[#This Row],[Товарооборот, руб]]-Merge23[[#This Row],[Товарооборот в себестоимости]])/Merge23[[#This Row],[Товарооборот в себестоимости]]*100</f>
        <v>20.457910326727269</v>
      </c>
      <c r="K422" s="28">
        <f>(Merge23[[#This Row],[Товарооборот, руб]]-Merge23[[#This Row],[Потери, руб]])/Merge23[[#This Row],[Товарооборот, руб]]*100</f>
        <v>98.05732673853187</v>
      </c>
      <c r="L422">
        <f>Merge23[[#This Row],[Товарооборот, руб]]/Merge23[[#This Row],[Количество складов]]</f>
        <v>249305.32258064515</v>
      </c>
    </row>
    <row r="423" spans="1:12" x14ac:dyDescent="0.3">
      <c r="A423" s="16">
        <v>43973</v>
      </c>
      <c r="B423" t="s">
        <v>17</v>
      </c>
      <c r="C423">
        <v>53838</v>
      </c>
      <c r="D423">
        <v>4840833</v>
      </c>
      <c r="E423">
        <v>4017247.747</v>
      </c>
      <c r="F423">
        <v>147709.19777692307</v>
      </c>
      <c r="G423">
        <v>21</v>
      </c>
      <c r="H423">
        <v>2861</v>
      </c>
      <c r="I423">
        <v>2612</v>
      </c>
      <c r="J423" s="28">
        <f>(Merge23[[#This Row],[Товарооборот, руб]]-Merge23[[#This Row],[Товарооборот в себестоимости]])/Merge23[[#This Row],[Товарооборот в себестоимости]]*100</f>
        <v>20.501231312284311</v>
      </c>
      <c r="K423" s="28">
        <f>(Merge23[[#This Row],[Товарооборот, руб]]-Merge23[[#This Row],[Потери, руб]])/Merge23[[#This Row],[Товарооборот, руб]]*100</f>
        <v>96.948682225209524</v>
      </c>
      <c r="L423">
        <f>Merge23[[#This Row],[Товарооборот, руб]]/Merge23[[#This Row],[Количество складов]]</f>
        <v>230515.85714285713</v>
      </c>
    </row>
    <row r="424" spans="1:12" x14ac:dyDescent="0.3">
      <c r="A424" s="16">
        <v>43982</v>
      </c>
      <c r="B424" t="s">
        <v>21</v>
      </c>
      <c r="C424">
        <v>215277</v>
      </c>
      <c r="D424">
        <v>21585316.5</v>
      </c>
      <c r="E424">
        <v>16285354.714</v>
      </c>
      <c r="F424">
        <v>183249.26153846155</v>
      </c>
      <c r="G424">
        <v>59</v>
      </c>
      <c r="H424">
        <v>13684</v>
      </c>
      <c r="I424">
        <v>12690</v>
      </c>
      <c r="J424" s="28">
        <f>(Merge23[[#This Row],[Товарооборот, руб]]-Merge23[[#This Row],[Товарооборот в себестоимости]])/Merge23[[#This Row],[Товарооборот в себестоимости]]*100</f>
        <v>32.544343547173661</v>
      </c>
      <c r="K424" s="28">
        <f>(Merge23[[#This Row],[Товарооборот, руб]]-Merge23[[#This Row],[Потери, руб]])/Merge23[[#This Row],[Товарооборот, руб]]*100</f>
        <v>99.151046677779959</v>
      </c>
      <c r="L424">
        <f>Merge23[[#This Row],[Товарооборот, руб]]/Merge23[[#This Row],[Количество складов]]</f>
        <v>365852.82203389832</v>
      </c>
    </row>
    <row r="425" spans="1:12" x14ac:dyDescent="0.3">
      <c r="A425" s="16">
        <v>43973</v>
      </c>
      <c r="B425" t="s">
        <v>10</v>
      </c>
      <c r="C425">
        <v>36031.5</v>
      </c>
      <c r="D425">
        <v>3091069.5</v>
      </c>
      <c r="E425">
        <v>2549333.4129999997</v>
      </c>
      <c r="F425">
        <v>289900.09384615382</v>
      </c>
      <c r="G425">
        <v>21</v>
      </c>
      <c r="H425">
        <v>2046</v>
      </c>
      <c r="I425">
        <v>1853</v>
      </c>
      <c r="J425" s="28">
        <f>(Merge23[[#This Row],[Товарооборот, руб]]-Merge23[[#This Row],[Товарооборот в себестоимости]])/Merge23[[#This Row],[Товарооборот в себестоимости]]*100</f>
        <v>21.250107351101523</v>
      </c>
      <c r="K425" s="28">
        <f>(Merge23[[#This Row],[Товарооборот, руб]]-Merge23[[#This Row],[Потери, руб]])/Merge23[[#This Row],[Товарооборот, руб]]*100</f>
        <v>90.621366040260369</v>
      </c>
      <c r="L425">
        <f>Merge23[[#This Row],[Товарооборот, руб]]/Merge23[[#This Row],[Количество складов]]</f>
        <v>147193.78571428571</v>
      </c>
    </row>
    <row r="426" spans="1:12" x14ac:dyDescent="0.3">
      <c r="A426" s="16">
        <v>43973</v>
      </c>
      <c r="B426" t="s">
        <v>20</v>
      </c>
      <c r="C426">
        <v>30781.5</v>
      </c>
      <c r="D426">
        <v>2540715</v>
      </c>
      <c r="E426">
        <v>2108065.5690000001</v>
      </c>
      <c r="F426">
        <v>90381.169230769228</v>
      </c>
      <c r="G426">
        <v>19</v>
      </c>
      <c r="H426">
        <v>1859</v>
      </c>
      <c r="I426">
        <v>1697</v>
      </c>
      <c r="J426" s="28">
        <f>(Merge23[[#This Row],[Товарооборот, руб]]-Merge23[[#This Row],[Товарооборот в себестоимости]])/Merge23[[#This Row],[Товарооборот в себестоимости]]*100</f>
        <v>20.523528174943586</v>
      </c>
      <c r="K426" s="28">
        <f>(Merge23[[#This Row],[Товарооборот, руб]]-Merge23[[#This Row],[Потери, руб]])/Merge23[[#This Row],[Товарооборот, руб]]*100</f>
        <v>96.442687620186859</v>
      </c>
      <c r="L426">
        <f>Merge23[[#This Row],[Товарооборот, руб]]/Merge23[[#This Row],[Количество складов]]</f>
        <v>133721.84210526315</v>
      </c>
    </row>
    <row r="427" spans="1:12" x14ac:dyDescent="0.3">
      <c r="A427" s="16">
        <v>43981</v>
      </c>
      <c r="B427" t="s">
        <v>21</v>
      </c>
      <c r="C427">
        <v>246414</v>
      </c>
      <c r="D427">
        <v>24527245.5</v>
      </c>
      <c r="E427">
        <v>18595804.535</v>
      </c>
      <c r="F427">
        <v>282204.5230769231</v>
      </c>
      <c r="G427">
        <v>59</v>
      </c>
      <c r="H427">
        <v>15030</v>
      </c>
      <c r="I427">
        <v>13956</v>
      </c>
      <c r="J427" s="28">
        <f>(Merge23[[#This Row],[Товарооборот, руб]]-Merge23[[#This Row],[Товарооборот в себестоимости]])/Merge23[[#This Row],[Товарооборот в себестоимости]]*100</f>
        <v>31.896662248929147</v>
      </c>
      <c r="K427" s="28">
        <f>(Merge23[[#This Row],[Товарооборот, руб]]-Merge23[[#This Row],[Потери, руб]])/Merge23[[#This Row],[Товарооборот, руб]]*100</f>
        <v>98.849424314373493</v>
      </c>
      <c r="L427">
        <f>Merge23[[#This Row],[Товарооборот, руб]]/Merge23[[#This Row],[Количество складов]]</f>
        <v>415716.0254237288</v>
      </c>
    </row>
    <row r="428" spans="1:12" x14ac:dyDescent="0.3">
      <c r="A428" s="16">
        <v>43973</v>
      </c>
      <c r="B428" t="s">
        <v>22</v>
      </c>
      <c r="C428">
        <v>214428</v>
      </c>
      <c r="D428">
        <v>20812585.5</v>
      </c>
      <c r="E428">
        <v>15857489.721000001</v>
      </c>
      <c r="F428">
        <v>256649.16153846151</v>
      </c>
      <c r="G428">
        <v>54</v>
      </c>
      <c r="H428">
        <v>13014</v>
      </c>
      <c r="I428">
        <v>12095</v>
      </c>
      <c r="J428" s="28">
        <f>(Merge23[[#This Row],[Товарооборот, руб]]-Merge23[[#This Row],[Товарооборот в себестоимости]])/Merge23[[#This Row],[Товарооборот в себестоимости]]*100</f>
        <v>31.247668238674553</v>
      </c>
      <c r="K428" s="28">
        <f>(Merge23[[#This Row],[Товарооборот, руб]]-Merge23[[#This Row],[Потери, руб]])/Merge23[[#This Row],[Товарооборот, руб]]*100</f>
        <v>98.766855941379973</v>
      </c>
      <c r="L428">
        <f>Merge23[[#This Row],[Товарооборот, руб]]/Merge23[[#This Row],[Количество складов]]</f>
        <v>385418.25</v>
      </c>
    </row>
    <row r="429" spans="1:12" x14ac:dyDescent="0.3">
      <c r="A429" s="16">
        <v>43973</v>
      </c>
      <c r="B429" t="s">
        <v>21</v>
      </c>
      <c r="C429">
        <v>228334.5</v>
      </c>
      <c r="D429">
        <v>22380772.5</v>
      </c>
      <c r="E429">
        <v>17031004.072999999</v>
      </c>
      <c r="F429">
        <v>275436.23846153845</v>
      </c>
      <c r="G429">
        <v>60</v>
      </c>
      <c r="H429">
        <v>14050</v>
      </c>
      <c r="I429">
        <v>13027</v>
      </c>
      <c r="J429" s="28">
        <f>(Merge23[[#This Row],[Товарооборот, руб]]-Merge23[[#This Row],[Товарооборот в себестоимости]])/Merge23[[#This Row],[Товарооборот в себестоимости]]*100</f>
        <v>31.411937922563382</v>
      </c>
      <c r="K429" s="28">
        <f>(Merge23[[#This Row],[Товарооборот, руб]]-Merge23[[#This Row],[Потери, руб]])/Merge23[[#This Row],[Товарооборот, руб]]*100</f>
        <v>98.769317553888996</v>
      </c>
      <c r="L429">
        <f>Merge23[[#This Row],[Товарооборот, руб]]/Merge23[[#This Row],[Количество складов]]</f>
        <v>373012.875</v>
      </c>
    </row>
    <row r="430" spans="1:12" x14ac:dyDescent="0.3">
      <c r="A430" s="16">
        <v>43974</v>
      </c>
      <c r="B430" t="s">
        <v>22</v>
      </c>
      <c r="C430">
        <v>275793</v>
      </c>
      <c r="D430">
        <v>26806626</v>
      </c>
      <c r="E430">
        <v>20508194.544999998</v>
      </c>
      <c r="F430">
        <v>239346.81538461536</v>
      </c>
      <c r="G430">
        <v>54</v>
      </c>
      <c r="H430">
        <v>16221</v>
      </c>
      <c r="I430">
        <v>15065</v>
      </c>
      <c r="J430" s="28">
        <f>(Merge23[[#This Row],[Товарооборот, руб]]-Merge23[[#This Row],[Товарооборот в себестоимости]])/Merge23[[#This Row],[Товарооборот в себестоимости]]*100</f>
        <v>30.711779338642909</v>
      </c>
      <c r="K430" s="28">
        <f>(Merge23[[#This Row],[Товарооборот, руб]]-Merge23[[#This Row],[Потери, руб]])/Merge23[[#This Row],[Товарооборот, руб]]*100</f>
        <v>99.107135618691373</v>
      </c>
      <c r="L430">
        <f>Merge23[[#This Row],[Товарооборот, руб]]/Merge23[[#This Row],[Количество складов]]</f>
        <v>496419</v>
      </c>
    </row>
    <row r="431" spans="1:12" x14ac:dyDescent="0.3">
      <c r="A431" s="16">
        <v>43973</v>
      </c>
      <c r="B431" t="s">
        <v>13</v>
      </c>
      <c r="C431">
        <v>38074.5</v>
      </c>
      <c r="D431">
        <v>3414180</v>
      </c>
      <c r="E431">
        <v>2805831.5209999997</v>
      </c>
      <c r="F431">
        <v>124540.74078461538</v>
      </c>
      <c r="G431">
        <v>20</v>
      </c>
      <c r="H431">
        <v>2306</v>
      </c>
      <c r="I431">
        <v>2054</v>
      </c>
      <c r="J431" s="28">
        <f>(Merge23[[#This Row],[Товарооборот, руб]]-Merge23[[#This Row],[Товарооборот в себестоимости]])/Merge23[[#This Row],[Товарооборот в себестоимости]]*100</f>
        <v>21.681575477603324</v>
      </c>
      <c r="K431" s="28">
        <f>(Merge23[[#This Row],[Товарооборот, руб]]-Merge23[[#This Row],[Потери, руб]])/Merge23[[#This Row],[Товарооборот, руб]]*100</f>
        <v>96.352250297740156</v>
      </c>
      <c r="L431">
        <f>Merge23[[#This Row],[Товарооборот, руб]]/Merge23[[#This Row],[Количество складов]]</f>
        <v>170709</v>
      </c>
    </row>
    <row r="432" spans="1:12" x14ac:dyDescent="0.3">
      <c r="A432" s="16">
        <v>43979</v>
      </c>
      <c r="B432" t="s">
        <v>21</v>
      </c>
      <c r="C432">
        <v>199753.5</v>
      </c>
      <c r="D432">
        <v>20535733.5</v>
      </c>
      <c r="E432">
        <v>15173462.744000001</v>
      </c>
      <c r="F432">
        <v>257491.36923076925</v>
      </c>
      <c r="G432">
        <v>60</v>
      </c>
      <c r="H432">
        <v>12854</v>
      </c>
      <c r="I432">
        <v>11954</v>
      </c>
      <c r="J432" s="28">
        <f>(Merge23[[#This Row],[Товарооборот, руб]]-Merge23[[#This Row],[Товарооборот в себестоимости]])/Merge23[[#This Row],[Товарооборот в себестоимости]]*100</f>
        <v>35.33979584271485</v>
      </c>
      <c r="K432" s="28">
        <f>(Merge23[[#This Row],[Товарооборот, руб]]-Merge23[[#This Row],[Потери, руб]])/Merge23[[#This Row],[Товарооборот, руб]]*100</f>
        <v>98.746130157801431</v>
      </c>
      <c r="L432">
        <f>Merge23[[#This Row],[Товарооборот, руб]]/Merge23[[#This Row],[Количество складов]]</f>
        <v>342262.22499999998</v>
      </c>
    </row>
    <row r="433" spans="1:12" x14ac:dyDescent="0.3">
      <c r="A433" s="16">
        <v>43973</v>
      </c>
      <c r="B433" t="s">
        <v>23</v>
      </c>
      <c r="C433">
        <v>17008.5</v>
      </c>
      <c r="D433">
        <v>1398771</v>
      </c>
      <c r="E433">
        <v>1144986.3970000001</v>
      </c>
      <c r="F433">
        <v>158820.4117</v>
      </c>
      <c r="G433">
        <v>18</v>
      </c>
      <c r="H433">
        <v>985</v>
      </c>
      <c r="I433">
        <v>861</v>
      </c>
      <c r="J433" s="28">
        <f>(Merge23[[#This Row],[Товарооборот, руб]]-Merge23[[#This Row],[Товарооборот в себестоимости]])/Merge23[[#This Row],[Товарооборот в себестоимости]]*100</f>
        <v>22.164857474721586</v>
      </c>
      <c r="K433" s="28">
        <f>(Merge23[[#This Row],[Товарооборот, руб]]-Merge23[[#This Row],[Потери, руб]])/Merge23[[#This Row],[Товарооборот, руб]]*100</f>
        <v>88.645717440524578</v>
      </c>
      <c r="L433">
        <f>Merge23[[#This Row],[Товарооборот, руб]]/Merge23[[#This Row],[Количество складов]]</f>
        <v>77709.5</v>
      </c>
    </row>
    <row r="434" spans="1:12" x14ac:dyDescent="0.3">
      <c r="A434" s="16">
        <v>43976</v>
      </c>
      <c r="B434" t="s">
        <v>22</v>
      </c>
      <c r="C434">
        <v>192948</v>
      </c>
      <c r="D434">
        <v>19806927</v>
      </c>
      <c r="E434">
        <v>14358653.389999999</v>
      </c>
      <c r="F434">
        <v>319377.7946153846</v>
      </c>
      <c r="G434">
        <v>54</v>
      </c>
      <c r="H434">
        <v>12336</v>
      </c>
      <c r="I434">
        <v>11519</v>
      </c>
      <c r="J434" s="28">
        <f>(Merge23[[#This Row],[Товарооборот, руб]]-Merge23[[#This Row],[Товарооборот в себестоимости]])/Merge23[[#This Row],[Товарооборот в себестоимости]]*100</f>
        <v>37.944182243401876</v>
      </c>
      <c r="K434" s="28">
        <f>(Merge23[[#This Row],[Товарооборот, руб]]-Merge23[[#This Row],[Потери, руб]])/Merge23[[#This Row],[Товарооборот, руб]]*100</f>
        <v>98.387544950231884</v>
      </c>
      <c r="L434">
        <f>Merge23[[#This Row],[Товарооборот, руб]]/Merge23[[#This Row],[Количество складов]]</f>
        <v>366794.94444444444</v>
      </c>
    </row>
    <row r="435" spans="1:12" x14ac:dyDescent="0.3">
      <c r="A435" s="16">
        <v>43973</v>
      </c>
      <c r="B435" t="s">
        <v>18</v>
      </c>
      <c r="C435">
        <v>21483</v>
      </c>
      <c r="D435">
        <v>1774329</v>
      </c>
      <c r="E435">
        <v>1460215.51</v>
      </c>
      <c r="F435">
        <v>181509.9923076923</v>
      </c>
      <c r="G435">
        <v>17</v>
      </c>
      <c r="H435">
        <v>1268</v>
      </c>
      <c r="I435">
        <v>1129</v>
      </c>
      <c r="J435" s="28">
        <f>(Merge23[[#This Row],[Товарооборот, руб]]-Merge23[[#This Row],[Товарооборот в себестоимости]])/Merge23[[#This Row],[Товарооборот в себестоимости]]*100</f>
        <v>21.511447306843081</v>
      </c>
      <c r="K435" s="28">
        <f>(Merge23[[#This Row],[Товарооборот, руб]]-Merge23[[#This Row],[Потери, руб]])/Merge23[[#This Row],[Товарооборот, руб]]*100</f>
        <v>89.770217794575174</v>
      </c>
      <c r="L435">
        <f>Merge23[[#This Row],[Товарооборот, руб]]/Merge23[[#This Row],[Количество складов]]</f>
        <v>104372.29411764706</v>
      </c>
    </row>
    <row r="436" spans="1:12" x14ac:dyDescent="0.3">
      <c r="A436" s="16">
        <v>43973</v>
      </c>
      <c r="B436" t="s">
        <v>19</v>
      </c>
      <c r="C436">
        <v>15802.5</v>
      </c>
      <c r="D436">
        <v>1411909.5</v>
      </c>
      <c r="E436">
        <v>1158841.584</v>
      </c>
      <c r="F436">
        <v>186035.59738461539</v>
      </c>
      <c r="G436">
        <v>15</v>
      </c>
      <c r="H436">
        <v>903</v>
      </c>
      <c r="I436">
        <v>792</v>
      </c>
      <c r="J436" s="28">
        <f>(Merge23[[#This Row],[Товарооборот, руб]]-Merge23[[#This Row],[Товарооборот в себестоимости]])/Merge23[[#This Row],[Товарооборот в себестоимости]]*100</f>
        <v>21.838007842839023</v>
      </c>
      <c r="K436" s="28">
        <f>(Merge23[[#This Row],[Товарооборот, руб]]-Merge23[[#This Row],[Потери, руб]])/Merge23[[#This Row],[Товарооборот, руб]]*100</f>
        <v>86.823829899535681</v>
      </c>
      <c r="L436">
        <f>Merge23[[#This Row],[Товарооборот, руб]]/Merge23[[#This Row],[Количество складов]]</f>
        <v>94127.3</v>
      </c>
    </row>
    <row r="437" spans="1:12" x14ac:dyDescent="0.3">
      <c r="A437" s="16">
        <v>43973</v>
      </c>
      <c r="B437" t="s">
        <v>15</v>
      </c>
      <c r="C437">
        <v>393018</v>
      </c>
      <c r="D437">
        <v>39498373.5</v>
      </c>
      <c r="E437">
        <v>29683782.432999995</v>
      </c>
      <c r="F437">
        <v>636230.32011538453</v>
      </c>
      <c r="G437">
        <v>125</v>
      </c>
      <c r="H437">
        <v>21427</v>
      </c>
      <c r="I437">
        <v>19799</v>
      </c>
      <c r="J437" s="28">
        <f>(Merge23[[#This Row],[Товарооборот, руб]]-Merge23[[#This Row],[Товарооборот в себестоимости]])/Merge23[[#This Row],[Товарооборот в себестоимости]]*100</f>
        <v>33.063815533457579</v>
      </c>
      <c r="K437" s="28">
        <f>(Merge23[[#This Row],[Товарооборот, руб]]-Merge23[[#This Row],[Потери, руб]])/Merge23[[#This Row],[Товарооборот, руб]]*100</f>
        <v>98.389224001551895</v>
      </c>
      <c r="L437">
        <f>Merge23[[#This Row],[Товарооборот, руб]]/Merge23[[#This Row],[Количество складов]]</f>
        <v>315986.98800000001</v>
      </c>
    </row>
    <row r="438" spans="1:12" x14ac:dyDescent="0.3">
      <c r="A438" s="16">
        <v>43973</v>
      </c>
      <c r="B438" t="s">
        <v>14</v>
      </c>
      <c r="C438">
        <v>304092</v>
      </c>
      <c r="D438">
        <v>29465769</v>
      </c>
      <c r="E438">
        <v>22276452.264999997</v>
      </c>
      <c r="F438">
        <v>570447.6369538462</v>
      </c>
      <c r="G438">
        <v>129</v>
      </c>
      <c r="H438">
        <v>17088</v>
      </c>
      <c r="I438">
        <v>15804</v>
      </c>
      <c r="J438" s="28">
        <f>(Merge23[[#This Row],[Товарооборот, руб]]-Merge23[[#This Row],[Товарооборот в себестоимости]])/Merge23[[#This Row],[Товарооборот в себестоимости]]*100</f>
        <v>32.273167421257703</v>
      </c>
      <c r="K438" s="28">
        <f>(Merge23[[#This Row],[Товарооборот, руб]]-Merge23[[#This Row],[Потери, руб]])/Merge23[[#This Row],[Товарооборот, руб]]*100</f>
        <v>98.064032752873871</v>
      </c>
      <c r="L438">
        <f>Merge23[[#This Row],[Товарооборот, руб]]/Merge23[[#This Row],[Количество складов]]</f>
        <v>228416.81395348837</v>
      </c>
    </row>
    <row r="439" spans="1:12" x14ac:dyDescent="0.3">
      <c r="A439" s="16">
        <v>43973</v>
      </c>
      <c r="B439" t="s">
        <v>12</v>
      </c>
      <c r="C439">
        <v>18036</v>
      </c>
      <c r="D439">
        <v>1455049.5</v>
      </c>
      <c r="E439">
        <v>1301439.284</v>
      </c>
      <c r="F439">
        <v>69189.123076923075</v>
      </c>
      <c r="G439">
        <v>10</v>
      </c>
      <c r="H439">
        <v>965</v>
      </c>
      <c r="I439">
        <v>861</v>
      </c>
      <c r="J439" s="28">
        <f>(Merge23[[#This Row],[Товарооборот, руб]]-Merge23[[#This Row],[Товарооборот в себестоимости]])/Merge23[[#This Row],[Товарооборот в себестоимости]]*100</f>
        <v>11.803102756194351</v>
      </c>
      <c r="K439" s="28">
        <f>(Merge23[[#This Row],[Товарооборот, руб]]-Merge23[[#This Row],[Потери, руб]])/Merge23[[#This Row],[Товарооборот, руб]]*100</f>
        <v>95.244895580739822</v>
      </c>
      <c r="L439">
        <f>Merge23[[#This Row],[Товарооборот, руб]]/Merge23[[#This Row],[Количество складов]]</f>
        <v>145504.95000000001</v>
      </c>
    </row>
    <row r="440" spans="1:12" x14ac:dyDescent="0.3">
      <c r="A440" s="16">
        <v>43975</v>
      </c>
      <c r="B440" t="s">
        <v>22</v>
      </c>
      <c r="C440">
        <v>193719</v>
      </c>
      <c r="D440">
        <v>19071117</v>
      </c>
      <c r="E440">
        <v>14541424.877999999</v>
      </c>
      <c r="F440">
        <v>304806.9854230769</v>
      </c>
      <c r="G440">
        <v>54</v>
      </c>
      <c r="H440">
        <v>12211</v>
      </c>
      <c r="I440">
        <v>11427</v>
      </c>
      <c r="J440" s="28">
        <f>(Merge23[[#This Row],[Товарооборот, руб]]-Merge23[[#This Row],[Товарооборот в себестоимости]])/Merge23[[#This Row],[Товарооборот в себестоимости]]*100</f>
        <v>31.150263196373967</v>
      </c>
      <c r="K440" s="28">
        <f>(Merge23[[#This Row],[Товарооборот, руб]]-Merge23[[#This Row],[Потери, руб]])/Merge23[[#This Row],[Товарооборот, руб]]*100</f>
        <v>98.401735014141664</v>
      </c>
      <c r="L440">
        <f>Merge23[[#This Row],[Товарооборот, руб]]/Merge23[[#This Row],[Количество складов]]</f>
        <v>353168.83333333331</v>
      </c>
    </row>
    <row r="441" spans="1:12" x14ac:dyDescent="0.3">
      <c r="A441" s="16">
        <v>43982</v>
      </c>
      <c r="B441" t="s">
        <v>22</v>
      </c>
      <c r="C441">
        <v>206758.5</v>
      </c>
      <c r="D441">
        <v>20717248.5</v>
      </c>
      <c r="E441">
        <v>15667372.685999999</v>
      </c>
      <c r="F441">
        <v>180007.08753846152</v>
      </c>
      <c r="G441">
        <v>54</v>
      </c>
      <c r="H441">
        <v>13106</v>
      </c>
      <c r="I441">
        <v>12164</v>
      </c>
      <c r="J441" s="28">
        <f>(Merge23[[#This Row],[Товарооборот, руб]]-Merge23[[#This Row],[Товарооборот в себестоимости]])/Merge23[[#This Row],[Товарооборот в себестоимости]]*100</f>
        <v>32.231797348590888</v>
      </c>
      <c r="K441" s="28">
        <f>(Merge23[[#This Row],[Товарооборот, руб]]-Merge23[[#This Row],[Потери, руб]])/Merge23[[#This Row],[Товарооборот, руб]]*100</f>
        <v>99.131124543211129</v>
      </c>
      <c r="L441">
        <f>Merge23[[#This Row],[Товарооборот, руб]]/Merge23[[#This Row],[Количество складов]]</f>
        <v>383652.75</v>
      </c>
    </row>
    <row r="442" spans="1:12" x14ac:dyDescent="0.3">
      <c r="A442" s="16">
        <v>43981</v>
      </c>
      <c r="B442" t="s">
        <v>22</v>
      </c>
      <c r="C442">
        <v>244734</v>
      </c>
      <c r="D442">
        <v>24151980</v>
      </c>
      <c r="E442">
        <v>18429449.488000002</v>
      </c>
      <c r="F442">
        <v>303444.36538461538</v>
      </c>
      <c r="G442">
        <v>54</v>
      </c>
      <c r="H442">
        <v>14590</v>
      </c>
      <c r="I442">
        <v>13551</v>
      </c>
      <c r="J442" s="28">
        <f>(Merge23[[#This Row],[Товарооборот, руб]]-Merge23[[#This Row],[Товарооборот в себестоимости]])/Merge23[[#This Row],[Товарооборот в себестоимости]]*100</f>
        <v>31.051011674147507</v>
      </c>
      <c r="K442" s="28">
        <f>(Merge23[[#This Row],[Товарооборот, руб]]-Merge23[[#This Row],[Потери, руб]])/Merge23[[#This Row],[Товарооборот, руб]]*100</f>
        <v>98.743604601425574</v>
      </c>
      <c r="L442">
        <f>Merge23[[#This Row],[Товарооборот, руб]]/Merge23[[#This Row],[Количество складов]]</f>
        <v>447258.88888888888</v>
      </c>
    </row>
    <row r="443" spans="1:12" x14ac:dyDescent="0.3">
      <c r="A443" s="16">
        <v>43979</v>
      </c>
      <c r="B443" t="s">
        <v>22</v>
      </c>
      <c r="C443">
        <v>191641.5</v>
      </c>
      <c r="D443">
        <v>19549036.5</v>
      </c>
      <c r="E443">
        <v>14481164.23</v>
      </c>
      <c r="F443">
        <v>266079.27846153843</v>
      </c>
      <c r="G443">
        <v>54</v>
      </c>
      <c r="H443">
        <v>12409</v>
      </c>
      <c r="I443">
        <v>11582</v>
      </c>
      <c r="J443" s="28">
        <f>(Merge23[[#This Row],[Товарооборот, руб]]-Merge23[[#This Row],[Товарооборот в себестоимости]])/Merge23[[#This Row],[Товарооборот в себестоимости]]*100</f>
        <v>34.996304092050195</v>
      </c>
      <c r="K443" s="28">
        <f>(Merge23[[#This Row],[Товарооборот, руб]]-Merge23[[#This Row],[Потери, руб]])/Merge23[[#This Row],[Товарооборот, руб]]*100</f>
        <v>98.638913593201707</v>
      </c>
      <c r="L443">
        <f>Merge23[[#This Row],[Товарооборот, руб]]/Merge23[[#This Row],[Количество складов]]</f>
        <v>362019.19444444444</v>
      </c>
    </row>
    <row r="444" spans="1:12" x14ac:dyDescent="0.3">
      <c r="A444" s="16">
        <v>43974</v>
      </c>
      <c r="B444" t="s">
        <v>23</v>
      </c>
      <c r="C444">
        <v>17943</v>
      </c>
      <c r="D444">
        <v>1457391</v>
      </c>
      <c r="E444">
        <v>1194154.7659999998</v>
      </c>
      <c r="F444">
        <v>124621.03076923077</v>
      </c>
      <c r="G444">
        <v>18</v>
      </c>
      <c r="H444">
        <v>1031</v>
      </c>
      <c r="I444">
        <v>918</v>
      </c>
      <c r="J444" s="28">
        <f>(Merge23[[#This Row],[Товарооборот, руб]]-Merge23[[#This Row],[Товарооборот в себестоимости]])/Merge23[[#This Row],[Товарооборот в себестоимости]]*100</f>
        <v>22.043728459230568</v>
      </c>
      <c r="K444" s="28">
        <f>(Merge23[[#This Row],[Товарооборот, руб]]-Merge23[[#This Row],[Потери, руб]])/Merge23[[#This Row],[Товарооборот, руб]]*100</f>
        <v>91.449032499224245</v>
      </c>
      <c r="L444">
        <f>Merge23[[#This Row],[Товарооборот, руб]]/Merge23[[#This Row],[Количество складов]]</f>
        <v>80966.166666666672</v>
      </c>
    </row>
    <row r="445" spans="1:12" x14ac:dyDescent="0.3">
      <c r="A445" s="16">
        <v>43977</v>
      </c>
      <c r="B445" t="s">
        <v>24</v>
      </c>
      <c r="C445">
        <v>10437</v>
      </c>
      <c r="D445">
        <v>833815.5</v>
      </c>
      <c r="E445">
        <v>737888.36599999992</v>
      </c>
      <c r="F445">
        <v>39424.853846153841</v>
      </c>
      <c r="G445">
        <v>7</v>
      </c>
      <c r="H445">
        <v>577</v>
      </c>
      <c r="I445">
        <v>389</v>
      </c>
      <c r="J445" s="28">
        <f>(Merge23[[#This Row],[Товарооборот, руб]]-Merge23[[#This Row],[Товарооборот в себестоимости]])/Merge23[[#This Row],[Товарооборот в себестоимости]]*100</f>
        <v>13.000223125892202</v>
      </c>
      <c r="K445" s="28">
        <f>(Merge23[[#This Row],[Товарооборот, руб]]-Merge23[[#This Row],[Потери, руб]])/Merge23[[#This Row],[Товарооборот, руб]]*100</f>
        <v>95.271753302001002</v>
      </c>
      <c r="L445">
        <f>Merge23[[#This Row],[Товарооборот, руб]]/Merge23[[#This Row],[Количество складов]]</f>
        <v>119116.5</v>
      </c>
    </row>
    <row r="446" spans="1:12" x14ac:dyDescent="0.3">
      <c r="A446" s="16">
        <v>43976</v>
      </c>
      <c r="B446" t="s">
        <v>23</v>
      </c>
      <c r="C446">
        <v>15807</v>
      </c>
      <c r="D446">
        <v>1326705</v>
      </c>
      <c r="E446">
        <v>1070563.6439999999</v>
      </c>
      <c r="F446">
        <v>123343.24153846155</v>
      </c>
      <c r="G446">
        <v>18</v>
      </c>
      <c r="H446">
        <v>989</v>
      </c>
      <c r="I446">
        <v>887</v>
      </c>
      <c r="J446" s="28">
        <f>(Merge23[[#This Row],[Товарооборот, руб]]-Merge23[[#This Row],[Товарооборот в себестоимости]])/Merge23[[#This Row],[Товарооборот в себестоимости]]*100</f>
        <v>23.925841068445642</v>
      </c>
      <c r="K446" s="28">
        <f>(Merge23[[#This Row],[Товарооборот, руб]]-Merge23[[#This Row],[Потери, руб]])/Merge23[[#This Row],[Товарооборот, руб]]*100</f>
        <v>90.703039369078923</v>
      </c>
      <c r="L446">
        <f>Merge23[[#This Row],[Товарооборот, руб]]/Merge23[[#This Row],[Количество складов]]</f>
        <v>73705.833333333328</v>
      </c>
    </row>
    <row r="447" spans="1:12" x14ac:dyDescent="0.3">
      <c r="A447" s="16">
        <v>43975</v>
      </c>
      <c r="B447" t="s">
        <v>23</v>
      </c>
      <c r="C447">
        <v>17197.5</v>
      </c>
      <c r="D447">
        <v>1386262.5</v>
      </c>
      <c r="E447">
        <v>1130117.3810000001</v>
      </c>
      <c r="F447">
        <v>121581.84923076924</v>
      </c>
      <c r="G447">
        <v>18</v>
      </c>
      <c r="H447">
        <v>1006</v>
      </c>
      <c r="I447">
        <v>904</v>
      </c>
      <c r="J447" s="28">
        <f>(Merge23[[#This Row],[Товарооборот, руб]]-Merge23[[#This Row],[Товарооборот в себестоимости]])/Merge23[[#This Row],[Товарооборот в себестоимости]]*100</f>
        <v>22.665355237112305</v>
      </c>
      <c r="K447" s="28">
        <f>(Merge23[[#This Row],[Товарооборот, руб]]-Merge23[[#This Row],[Потери, руб]])/Merge23[[#This Row],[Товарооборот, руб]]*100</f>
        <v>91.229521881262073</v>
      </c>
      <c r="L447">
        <f>Merge23[[#This Row],[Товарооборот, руб]]/Merge23[[#This Row],[Количество складов]]</f>
        <v>77014.583333333328</v>
      </c>
    </row>
    <row r="448" spans="1:12" x14ac:dyDescent="0.3">
      <c r="A448" s="16">
        <v>43977</v>
      </c>
      <c r="B448" t="s">
        <v>23</v>
      </c>
      <c r="C448">
        <v>14419.5</v>
      </c>
      <c r="D448">
        <v>1210456.5</v>
      </c>
      <c r="E448">
        <v>970917.12399999995</v>
      </c>
      <c r="F448">
        <v>88147.13846153846</v>
      </c>
      <c r="G448">
        <v>18</v>
      </c>
      <c r="H448">
        <v>914</v>
      </c>
      <c r="I448">
        <v>804</v>
      </c>
      <c r="J448" s="28">
        <f>(Merge23[[#This Row],[Товарооборот, руб]]-Merge23[[#This Row],[Товарооборот в себестоимости]])/Merge23[[#This Row],[Товарооборот в себестоимости]]*100</f>
        <v>24.671454450524248</v>
      </c>
      <c r="K448" s="28">
        <f>(Merge23[[#This Row],[Товарооборот, руб]]-Merge23[[#This Row],[Потери, руб]])/Merge23[[#This Row],[Товарооборот, руб]]*100</f>
        <v>92.717859876704495</v>
      </c>
      <c r="L448">
        <f>Merge23[[#This Row],[Товарооборот, руб]]/Merge23[[#This Row],[Количество складов]]</f>
        <v>67247.583333333328</v>
      </c>
    </row>
    <row r="449" spans="1:12" x14ac:dyDescent="0.3">
      <c r="A449" s="16">
        <v>43983</v>
      </c>
      <c r="B449" t="s">
        <v>9</v>
      </c>
      <c r="C449">
        <v>7816.5</v>
      </c>
      <c r="D449">
        <v>636345</v>
      </c>
      <c r="E449">
        <v>550528.66300000006</v>
      </c>
      <c r="F449">
        <v>190344.3008</v>
      </c>
      <c r="G449">
        <v>15</v>
      </c>
      <c r="H449">
        <v>453</v>
      </c>
      <c r="I449">
        <v>370</v>
      </c>
      <c r="J449" s="28">
        <f>(Merge23[[#This Row],[Товарооборот, руб]]-Merge23[[#This Row],[Товарооборот в себестоимости]])/Merge23[[#This Row],[Товарооборот в себестоимости]]*100</f>
        <v>15.587987105405251</v>
      </c>
      <c r="K449" s="28">
        <f>(Merge23[[#This Row],[Товарооборот, руб]]-Merge23[[#This Row],[Потери, руб]])/Merge23[[#This Row],[Товарооборот, руб]]*100</f>
        <v>70.087876733532923</v>
      </c>
      <c r="L449">
        <f>Merge23[[#This Row],[Товарооборот, руб]]/Merge23[[#This Row],[Количество складов]]</f>
        <v>42423</v>
      </c>
    </row>
    <row r="450" spans="1:12" x14ac:dyDescent="0.3">
      <c r="A450" s="16">
        <v>43982</v>
      </c>
      <c r="B450" t="s">
        <v>25</v>
      </c>
      <c r="C450">
        <v>6409.5</v>
      </c>
      <c r="D450">
        <v>493893</v>
      </c>
      <c r="E450">
        <v>459762.61999999994</v>
      </c>
      <c r="F450">
        <v>28040.97692307692</v>
      </c>
      <c r="G450">
        <v>9</v>
      </c>
      <c r="H450">
        <v>345</v>
      </c>
      <c r="I450">
        <v>255</v>
      </c>
      <c r="J450" s="28">
        <f>(Merge23[[#This Row],[Товарооборот, руб]]-Merge23[[#This Row],[Товарооборот в себестоимости]])/Merge23[[#This Row],[Товарооборот в себестоимости]]*100</f>
        <v>7.4234786638374528</v>
      </c>
      <c r="K450" s="28">
        <f>(Merge23[[#This Row],[Товарооборот, руб]]-Merge23[[#This Row],[Потери, руб]])/Merge23[[#This Row],[Товарооборот, руб]]*100</f>
        <v>94.32245913121325</v>
      </c>
      <c r="L450">
        <f>Merge23[[#This Row],[Товарооборот, руб]]/Merge23[[#This Row],[Количество складов]]</f>
        <v>54877</v>
      </c>
    </row>
    <row r="451" spans="1:12" x14ac:dyDescent="0.3">
      <c r="A451" s="16">
        <v>43981</v>
      </c>
      <c r="B451" t="s">
        <v>24</v>
      </c>
      <c r="C451">
        <v>11220</v>
      </c>
      <c r="D451">
        <v>928675.5</v>
      </c>
      <c r="E451">
        <v>802403.80799999996</v>
      </c>
      <c r="F451">
        <v>136423.60523076923</v>
      </c>
      <c r="G451">
        <v>7</v>
      </c>
      <c r="H451">
        <v>532</v>
      </c>
      <c r="I451">
        <v>449</v>
      </c>
      <c r="J451" s="28">
        <f>(Merge23[[#This Row],[Товарооборот, руб]]-Merge23[[#This Row],[Товарооборот в себестоимости]])/Merge23[[#This Row],[Товарооборот в себестоимости]]*100</f>
        <v>15.736676563728377</v>
      </c>
      <c r="K451" s="28">
        <f>(Merge23[[#This Row],[Товарооборот, руб]]-Merge23[[#This Row],[Потери, руб]])/Merge23[[#This Row],[Товарооборот, руб]]*100</f>
        <v>85.309873553165843</v>
      </c>
      <c r="L451">
        <f>Merge23[[#This Row],[Товарооборот, руб]]/Merge23[[#This Row],[Количество складов]]</f>
        <v>132667.92857142858</v>
      </c>
    </row>
    <row r="452" spans="1:12" x14ac:dyDescent="0.3">
      <c r="A452" s="16">
        <v>43980</v>
      </c>
      <c r="B452" t="s">
        <v>9</v>
      </c>
      <c r="C452">
        <v>8350.5</v>
      </c>
      <c r="D452">
        <v>651237</v>
      </c>
      <c r="E452">
        <v>601485.12600000005</v>
      </c>
      <c r="F452">
        <v>83014.635053846156</v>
      </c>
      <c r="G452">
        <v>15</v>
      </c>
      <c r="H452">
        <v>400</v>
      </c>
      <c r="I452">
        <v>329</v>
      </c>
      <c r="J452" s="28">
        <f>(Merge23[[#This Row],[Товарооборот, руб]]-Merge23[[#This Row],[Товарооборот в себестоимости]])/Merge23[[#This Row],[Товарооборот в себестоимости]]*100</f>
        <v>8.2715052873975718</v>
      </c>
      <c r="K452" s="28">
        <f>(Merge23[[#This Row],[Товарооборот, руб]]-Merge23[[#This Row],[Потери, руб]])/Merge23[[#This Row],[Товарооборот, руб]]*100</f>
        <v>87.252776630651184</v>
      </c>
      <c r="L452">
        <f>Merge23[[#This Row],[Товарооборот, руб]]/Merge23[[#This Row],[Количество складов]]</f>
        <v>43415.8</v>
      </c>
    </row>
    <row r="453" spans="1:12" x14ac:dyDescent="0.3">
      <c r="A453" s="16">
        <v>43979</v>
      </c>
      <c r="B453" t="s">
        <v>24</v>
      </c>
      <c r="C453">
        <v>8428.5</v>
      </c>
      <c r="D453">
        <v>694669.5</v>
      </c>
      <c r="E453">
        <v>594994.696</v>
      </c>
      <c r="F453">
        <v>42699.38461538461</v>
      </c>
      <c r="G453">
        <v>7</v>
      </c>
      <c r="H453">
        <v>420</v>
      </c>
      <c r="I453">
        <v>347</v>
      </c>
      <c r="J453" s="28">
        <f>(Merge23[[#This Row],[Товарооборот, руб]]-Merge23[[#This Row],[Товарооборот в себестоимости]])/Merge23[[#This Row],[Товарооборот в себестоимости]]*100</f>
        <v>16.752217233210427</v>
      </c>
      <c r="K453" s="28">
        <f>(Merge23[[#This Row],[Товарооборот, руб]]-Merge23[[#This Row],[Потери, руб]])/Merge23[[#This Row],[Товарооборот, руб]]*100</f>
        <v>93.853280644193447</v>
      </c>
      <c r="L453">
        <f>Merge23[[#This Row],[Товарооборот, руб]]/Merge23[[#This Row],[Количество складов]]</f>
        <v>99238.5</v>
      </c>
    </row>
    <row r="454" spans="1:12" x14ac:dyDescent="0.3">
      <c r="A454" s="16">
        <v>43978</v>
      </c>
      <c r="B454" t="s">
        <v>10</v>
      </c>
      <c r="C454">
        <v>32817</v>
      </c>
      <c r="D454">
        <v>3015751.5</v>
      </c>
      <c r="E454">
        <v>2415980.7719999999</v>
      </c>
      <c r="F454">
        <v>346048.63569230767</v>
      </c>
      <c r="G454">
        <v>20</v>
      </c>
      <c r="H454">
        <v>2079</v>
      </c>
      <c r="I454">
        <v>1893</v>
      </c>
      <c r="J454" s="28">
        <f>(Merge23[[#This Row],[Товарооборот, руб]]-Merge23[[#This Row],[Товарооборот в себестоимости]])/Merge23[[#This Row],[Товарооборот в себестоимости]]*100</f>
        <v>24.825144924621949</v>
      </c>
      <c r="K454" s="28">
        <f>(Merge23[[#This Row],[Товарооборот, руб]]-Merge23[[#This Row],[Потери, руб]])/Merge23[[#This Row],[Товарооборот, руб]]*100</f>
        <v>88.525293423801415</v>
      </c>
      <c r="L454">
        <f>Merge23[[#This Row],[Товарооборот, руб]]/Merge23[[#This Row],[Количество складов]]</f>
        <v>150787.57500000001</v>
      </c>
    </row>
    <row r="455" spans="1:12" x14ac:dyDescent="0.3">
      <c r="A455" s="16">
        <v>43982</v>
      </c>
      <c r="B455" t="s">
        <v>26</v>
      </c>
      <c r="C455">
        <v>5127</v>
      </c>
      <c r="D455">
        <v>468835.5</v>
      </c>
      <c r="E455">
        <v>412625.88699999999</v>
      </c>
      <c r="F455">
        <v>8642.376923076923</v>
      </c>
      <c r="G455">
        <v>6</v>
      </c>
      <c r="H455">
        <v>261</v>
      </c>
      <c r="I455">
        <v>188</v>
      </c>
      <c r="J455" s="28">
        <f>(Merge23[[#This Row],[Товарооборот, руб]]-Merge23[[#This Row],[Товарооборот в себестоимости]])/Merge23[[#This Row],[Товарооборот в себестоимости]]*100</f>
        <v>13.62241555145085</v>
      </c>
      <c r="K455" s="28">
        <f>(Merge23[[#This Row],[Товарооборот, руб]]-Merge23[[#This Row],[Потери, руб]])/Merge23[[#This Row],[Товарооборот, руб]]*100</f>
        <v>98.156629153919255</v>
      </c>
      <c r="L455">
        <f>Merge23[[#This Row],[Товарооборот, руб]]/Merge23[[#This Row],[Количество складов]]</f>
        <v>78139.25</v>
      </c>
    </row>
    <row r="456" spans="1:12" x14ac:dyDescent="0.3">
      <c r="A456" s="16">
        <v>43981</v>
      </c>
      <c r="B456" t="s">
        <v>23</v>
      </c>
      <c r="C456">
        <v>20688</v>
      </c>
      <c r="D456">
        <v>1773154.5</v>
      </c>
      <c r="E456">
        <v>1458979.4909999999</v>
      </c>
      <c r="F456">
        <v>98432.213407692296</v>
      </c>
      <c r="G456">
        <v>18</v>
      </c>
      <c r="H456">
        <v>1216</v>
      </c>
      <c r="I456">
        <v>1101</v>
      </c>
      <c r="J456" s="28">
        <f>(Merge23[[#This Row],[Товарооборот, руб]]-Merge23[[#This Row],[Товарооборот в себестоимости]])/Merge23[[#This Row],[Товарооборот в себестоимости]]*100</f>
        <v>21.533887963336703</v>
      </c>
      <c r="K456" s="28">
        <f>(Merge23[[#This Row],[Товарооборот, руб]]-Merge23[[#This Row],[Потери, руб]])/Merge23[[#This Row],[Товарооборот, руб]]*100</f>
        <v>94.448751453542698</v>
      </c>
      <c r="L456">
        <f>Merge23[[#This Row],[Товарооборот, руб]]/Merge23[[#This Row],[Количество складов]]</f>
        <v>98508.583333333328</v>
      </c>
    </row>
    <row r="457" spans="1:12" x14ac:dyDescent="0.3">
      <c r="A457" s="16">
        <v>43979</v>
      </c>
      <c r="B457" t="s">
        <v>23</v>
      </c>
      <c r="C457">
        <v>15678</v>
      </c>
      <c r="D457">
        <v>1387443</v>
      </c>
      <c r="E457">
        <v>1121336.507</v>
      </c>
      <c r="F457">
        <v>101620.2923076923</v>
      </c>
      <c r="G457">
        <v>18</v>
      </c>
      <c r="H457">
        <v>1020</v>
      </c>
      <c r="I457">
        <v>911</v>
      </c>
      <c r="J457" s="28">
        <f>(Merge23[[#This Row],[Товарооборот, руб]]-Merge23[[#This Row],[Товарооборот в себестоимости]])/Merge23[[#This Row],[Товарооборот в себестоимости]]*100</f>
        <v>23.731189641897572</v>
      </c>
      <c r="K457" s="28">
        <f>(Merge23[[#This Row],[Товарооборот, руб]]-Merge23[[#This Row],[Потери, руб]])/Merge23[[#This Row],[Товарооборот, руб]]*100</f>
        <v>92.675714079231199</v>
      </c>
      <c r="L457">
        <f>Merge23[[#This Row],[Товарооборот, руб]]/Merge23[[#This Row],[Количество складов]]</f>
        <v>77080.166666666672</v>
      </c>
    </row>
    <row r="458" spans="1:12" x14ac:dyDescent="0.3">
      <c r="A458" s="16">
        <v>43983</v>
      </c>
      <c r="B458" t="s">
        <v>10</v>
      </c>
      <c r="C458">
        <v>31947</v>
      </c>
      <c r="D458">
        <v>2945035.5</v>
      </c>
      <c r="E458">
        <v>2320195.4450000003</v>
      </c>
      <c r="F458">
        <v>383761.6669230769</v>
      </c>
      <c r="G458">
        <v>21</v>
      </c>
      <c r="H458">
        <v>2025</v>
      </c>
      <c r="I458">
        <v>1849</v>
      </c>
      <c r="J458" s="28">
        <f>(Merge23[[#This Row],[Товарооборот, руб]]-Merge23[[#This Row],[Товарооборот в себестоимости]])/Merge23[[#This Row],[Товарооборот в себестоимости]]*100</f>
        <v>26.930492271524979</v>
      </c>
      <c r="K458" s="28">
        <f>(Merge23[[#This Row],[Товарооборот, руб]]-Merge23[[#This Row],[Потери, руб]])/Merge23[[#This Row],[Товарооборот, руб]]*100</f>
        <v>86.96920064552441</v>
      </c>
      <c r="L458">
        <f>Merge23[[#This Row],[Товарооборот, руб]]/Merge23[[#This Row],[Количество складов]]</f>
        <v>140239.78571428571</v>
      </c>
    </row>
    <row r="459" spans="1:12" x14ac:dyDescent="0.3">
      <c r="A459" s="16">
        <v>43982</v>
      </c>
      <c r="B459" t="s">
        <v>24</v>
      </c>
      <c r="C459">
        <v>10416</v>
      </c>
      <c r="D459">
        <v>866023.5</v>
      </c>
      <c r="E459">
        <v>744833.00199999998</v>
      </c>
      <c r="F459">
        <v>19998.63846153846</v>
      </c>
      <c r="G459">
        <v>7</v>
      </c>
      <c r="H459">
        <v>530</v>
      </c>
      <c r="I459">
        <v>447</v>
      </c>
      <c r="J459" s="28">
        <f>(Merge23[[#This Row],[Товарооборот, руб]]-Merge23[[#This Row],[Товарооборот в себестоимости]])/Merge23[[#This Row],[Товарооборот в себестоимости]]*100</f>
        <v>16.270828182234602</v>
      </c>
      <c r="K459" s="28">
        <f>(Merge23[[#This Row],[Товарооборот, руб]]-Merge23[[#This Row],[Потери, руб]])/Merge23[[#This Row],[Товарооборот, руб]]*100</f>
        <v>97.690751063736897</v>
      </c>
      <c r="L459">
        <f>Merge23[[#This Row],[Товарооборот, руб]]/Merge23[[#This Row],[Количество складов]]</f>
        <v>123717.64285714286</v>
      </c>
    </row>
    <row r="460" spans="1:12" x14ac:dyDescent="0.3">
      <c r="A460" s="16">
        <v>43980</v>
      </c>
      <c r="B460" t="s">
        <v>10</v>
      </c>
      <c r="C460">
        <v>35431.5</v>
      </c>
      <c r="D460">
        <v>3193167</v>
      </c>
      <c r="E460">
        <v>2545757.0549999997</v>
      </c>
      <c r="F460">
        <v>202281.06923076924</v>
      </c>
      <c r="G460">
        <v>20</v>
      </c>
      <c r="H460">
        <v>2111</v>
      </c>
      <c r="I460">
        <v>1917</v>
      </c>
      <c r="J460" s="28">
        <f>(Merge23[[#This Row],[Товарооборот, руб]]-Merge23[[#This Row],[Товарооборот в себестоимости]])/Merge23[[#This Row],[Товарооборот в себестоимости]]*100</f>
        <v>25.430939834908965</v>
      </c>
      <c r="K460" s="28">
        <f>(Merge23[[#This Row],[Товарооборот, руб]]-Merge23[[#This Row],[Потери, руб]])/Merge23[[#This Row],[Товарооборот, руб]]*100</f>
        <v>93.665189787105746</v>
      </c>
      <c r="L460">
        <f>Merge23[[#This Row],[Товарооборот, руб]]/Merge23[[#This Row],[Количество складов]]</f>
        <v>159658.35</v>
      </c>
    </row>
    <row r="461" spans="1:12" x14ac:dyDescent="0.3">
      <c r="A461" s="16">
        <v>43978</v>
      </c>
      <c r="B461" t="s">
        <v>11</v>
      </c>
      <c r="C461">
        <v>78544.5</v>
      </c>
      <c r="D461">
        <v>6701083.5</v>
      </c>
      <c r="E461">
        <v>5109499.6169999996</v>
      </c>
      <c r="F461">
        <v>76226.26923076922</v>
      </c>
      <c r="G461">
        <v>31</v>
      </c>
      <c r="H461">
        <v>5330</v>
      </c>
      <c r="I461">
        <v>4977</v>
      </c>
      <c r="J461" s="28">
        <f>(Merge23[[#This Row],[Товарооборот, руб]]-Merge23[[#This Row],[Товарооборот в себестоимости]])/Merge23[[#This Row],[Товарооборот в себестоимости]]*100</f>
        <v>31.149505867552751</v>
      </c>
      <c r="K461" s="28">
        <f>(Merge23[[#This Row],[Товарооборот, руб]]-Merge23[[#This Row],[Потери, руб]])/Merge23[[#This Row],[Товарооборот, руб]]*100</f>
        <v>98.862478445004172</v>
      </c>
      <c r="L461">
        <f>Merge23[[#This Row],[Товарооборот, руб]]/Merge23[[#This Row],[Количество складов]]</f>
        <v>216163.98387096773</v>
      </c>
    </row>
    <row r="462" spans="1:12" x14ac:dyDescent="0.3">
      <c r="A462" s="16">
        <v>43983</v>
      </c>
      <c r="B462" t="s">
        <v>11</v>
      </c>
      <c r="C462">
        <v>77269.5</v>
      </c>
      <c r="D462">
        <v>6829921.5</v>
      </c>
      <c r="E462">
        <v>5152925.182</v>
      </c>
      <c r="F462">
        <v>219200.11557692307</v>
      </c>
      <c r="G462">
        <v>31</v>
      </c>
      <c r="H462">
        <v>5468</v>
      </c>
      <c r="I462">
        <v>5081</v>
      </c>
      <c r="J462" s="28">
        <f>(Merge23[[#This Row],[Товарооборот, руб]]-Merge23[[#This Row],[Товарооборот в себестоимости]])/Merge23[[#This Row],[Товарооборот в себестоимости]]*100</f>
        <v>32.544550110256189</v>
      </c>
      <c r="K462" s="28">
        <f>(Merge23[[#This Row],[Товарооборот, руб]]-Merge23[[#This Row],[Потери, руб]])/Merge23[[#This Row],[Товарооборот, руб]]*100</f>
        <v>96.790590996149476</v>
      </c>
      <c r="L462">
        <f>Merge23[[#This Row],[Товарооборот, руб]]/Merge23[[#This Row],[Количество складов]]</f>
        <v>220320.04838709679</v>
      </c>
    </row>
    <row r="463" spans="1:12" x14ac:dyDescent="0.3">
      <c r="A463" s="16">
        <v>43982</v>
      </c>
      <c r="B463" t="s">
        <v>23</v>
      </c>
      <c r="C463">
        <v>16143</v>
      </c>
      <c r="D463">
        <v>1423410</v>
      </c>
      <c r="E463">
        <v>1183524.9380000001</v>
      </c>
      <c r="F463">
        <v>41938.950392307692</v>
      </c>
      <c r="G463">
        <v>18</v>
      </c>
      <c r="H463">
        <v>1029</v>
      </c>
      <c r="I463">
        <v>925</v>
      </c>
      <c r="J463" s="28">
        <f>(Merge23[[#This Row],[Товарооборот, руб]]-Merge23[[#This Row],[Товарооборот в себестоимости]])/Merge23[[#This Row],[Товарооборот в себестоимости]]*100</f>
        <v>20.268695174718822</v>
      </c>
      <c r="K463" s="28">
        <f>(Merge23[[#This Row],[Товарооборот, руб]]-Merge23[[#This Row],[Потери, руб]])/Merge23[[#This Row],[Товарооборот, руб]]*100</f>
        <v>97.05362823133828</v>
      </c>
      <c r="L463">
        <f>Merge23[[#This Row],[Товарооборот, руб]]/Merge23[[#This Row],[Количество складов]]</f>
        <v>79078.333333333328</v>
      </c>
    </row>
    <row r="464" spans="1:12" x14ac:dyDescent="0.3">
      <c r="A464" s="16">
        <v>43978</v>
      </c>
      <c r="B464" t="s">
        <v>12</v>
      </c>
      <c r="C464">
        <v>12490.5</v>
      </c>
      <c r="D464">
        <v>1054798.5</v>
      </c>
      <c r="E464">
        <v>878389.06499999994</v>
      </c>
      <c r="F464">
        <v>67454.765369230765</v>
      </c>
      <c r="G464">
        <v>10</v>
      </c>
      <c r="H464">
        <v>757</v>
      </c>
      <c r="I464">
        <v>660</v>
      </c>
      <c r="J464" s="28">
        <f>(Merge23[[#This Row],[Товарооборот, руб]]-Merge23[[#This Row],[Товарооборот в себестоимости]])/Merge23[[#This Row],[Товарооборот в себестоимости]]*100</f>
        <v>20.083291337421201</v>
      </c>
      <c r="K464" s="28">
        <f>(Merge23[[#This Row],[Товарооборот, руб]]-Merge23[[#This Row],[Потери, руб]])/Merge23[[#This Row],[Товарооборот, руб]]*100</f>
        <v>93.604961955365809</v>
      </c>
      <c r="L464">
        <f>Merge23[[#This Row],[Товарооборот, руб]]/Merge23[[#This Row],[Количество складов]]</f>
        <v>105479.85</v>
      </c>
    </row>
    <row r="465" spans="1:12" x14ac:dyDescent="0.3">
      <c r="A465" s="16">
        <v>43983</v>
      </c>
      <c r="B465" t="s">
        <v>12</v>
      </c>
      <c r="C465">
        <v>11416.5</v>
      </c>
      <c r="D465">
        <v>1007742</v>
      </c>
      <c r="E465">
        <v>815296.88</v>
      </c>
      <c r="F465">
        <v>145147.84546153847</v>
      </c>
      <c r="G465">
        <v>10</v>
      </c>
      <c r="H465">
        <v>719</v>
      </c>
      <c r="I465">
        <v>627</v>
      </c>
      <c r="J465" s="28">
        <f>(Merge23[[#This Row],[Товарооборот, руб]]-Merge23[[#This Row],[Товарооборот в себестоимости]])/Merge23[[#This Row],[Товарооборот в себестоимости]]*100</f>
        <v>23.604299822660916</v>
      </c>
      <c r="K465" s="28">
        <f>(Merge23[[#This Row],[Товарооборот, руб]]-Merge23[[#This Row],[Потери, руб]])/Merge23[[#This Row],[Товарооборот, руб]]*100</f>
        <v>85.596725604218292</v>
      </c>
      <c r="L465">
        <f>Merge23[[#This Row],[Товарооборот, руб]]/Merge23[[#This Row],[Количество складов]]</f>
        <v>100774.2</v>
      </c>
    </row>
    <row r="466" spans="1:12" x14ac:dyDescent="0.3">
      <c r="A466" s="16">
        <v>43978</v>
      </c>
      <c r="B466" t="s">
        <v>16</v>
      </c>
      <c r="C466">
        <v>69010.5</v>
      </c>
      <c r="D466">
        <v>5985894</v>
      </c>
      <c r="E466">
        <v>4624968.49</v>
      </c>
      <c r="F466">
        <v>168769.33384615384</v>
      </c>
      <c r="G466">
        <v>36</v>
      </c>
      <c r="H466">
        <v>4951</v>
      </c>
      <c r="I466">
        <v>4584</v>
      </c>
      <c r="J466" s="28">
        <f>(Merge23[[#This Row],[Товарооборот, руб]]-Merge23[[#This Row],[Товарооборот в себестоимости]])/Merge23[[#This Row],[Товарооборот в себестоимости]]*100</f>
        <v>29.425616908365136</v>
      </c>
      <c r="K466" s="28">
        <f>(Merge23[[#This Row],[Товарооборот, руб]]-Merge23[[#This Row],[Потери, руб]])/Merge23[[#This Row],[Товарооборот, руб]]*100</f>
        <v>97.180549240495168</v>
      </c>
      <c r="L466">
        <f>Merge23[[#This Row],[Товарооборот, руб]]/Merge23[[#This Row],[Количество складов]]</f>
        <v>166274.83333333334</v>
      </c>
    </row>
    <row r="467" spans="1:12" x14ac:dyDescent="0.3">
      <c r="A467" s="16">
        <v>43980</v>
      </c>
      <c r="B467" t="s">
        <v>11</v>
      </c>
      <c r="C467">
        <v>87552</v>
      </c>
      <c r="D467">
        <v>7387116</v>
      </c>
      <c r="E467">
        <v>5815890.3319999995</v>
      </c>
      <c r="F467">
        <v>161811.89230769229</v>
      </c>
      <c r="G467">
        <v>31</v>
      </c>
      <c r="H467">
        <v>5751</v>
      </c>
      <c r="I467">
        <v>5319</v>
      </c>
      <c r="J467" s="28">
        <f>(Merge23[[#This Row],[Товарооборот, руб]]-Merge23[[#This Row],[Товарооборот в себестоимости]])/Merge23[[#This Row],[Товарооборот в себестоимости]]*100</f>
        <v>27.016081430470834</v>
      </c>
      <c r="K467" s="28">
        <f>(Merge23[[#This Row],[Товарооборот, руб]]-Merge23[[#This Row],[Потери, руб]])/Merge23[[#This Row],[Товарооборот, руб]]*100</f>
        <v>97.809539036510429</v>
      </c>
      <c r="L467">
        <f>Merge23[[#This Row],[Товарооборот, руб]]/Merge23[[#This Row],[Количество складов]]</f>
        <v>238294.06451612903</v>
      </c>
    </row>
    <row r="468" spans="1:12" x14ac:dyDescent="0.3">
      <c r="A468" s="16">
        <v>43978</v>
      </c>
      <c r="B468" t="s">
        <v>17</v>
      </c>
      <c r="C468">
        <v>40420.5</v>
      </c>
      <c r="D468">
        <v>3780852</v>
      </c>
      <c r="E468">
        <v>2893288.4459999995</v>
      </c>
      <c r="F468">
        <v>291528.45785384614</v>
      </c>
      <c r="G468">
        <v>21</v>
      </c>
      <c r="H468">
        <v>2430</v>
      </c>
      <c r="I468">
        <v>2216</v>
      </c>
      <c r="J468" s="28">
        <f>(Merge23[[#This Row],[Товарооборот, руб]]-Merge23[[#This Row],[Товарооборот в себестоимости]])/Merge23[[#This Row],[Товарооборот в себестоимости]]*100</f>
        <v>30.676635619482255</v>
      </c>
      <c r="K468" s="28">
        <f>(Merge23[[#This Row],[Товарооборот, руб]]-Merge23[[#This Row],[Потери, руб]])/Merge23[[#This Row],[Товарооборот, руб]]*100</f>
        <v>92.289344892266442</v>
      </c>
      <c r="L468">
        <f>Merge23[[#This Row],[Товарооборот, руб]]/Merge23[[#This Row],[Количество складов]]</f>
        <v>180040.57142857142</v>
      </c>
    </row>
    <row r="469" spans="1:12" x14ac:dyDescent="0.3">
      <c r="A469" s="16">
        <v>43978</v>
      </c>
      <c r="B469" t="s">
        <v>20</v>
      </c>
      <c r="C469">
        <v>28050</v>
      </c>
      <c r="D469">
        <v>2458555.5</v>
      </c>
      <c r="E469">
        <v>1979227.4479999999</v>
      </c>
      <c r="F469">
        <v>122940.53466153846</v>
      </c>
      <c r="G469">
        <v>20</v>
      </c>
      <c r="H469">
        <v>1873</v>
      </c>
      <c r="I469">
        <v>1715</v>
      </c>
      <c r="J469" s="28">
        <f>(Merge23[[#This Row],[Товарооборот, руб]]-Merge23[[#This Row],[Товарооборот в себестоимости]])/Merge23[[#This Row],[Товарооборот в себестоимости]]*100</f>
        <v>24.217936775500913</v>
      </c>
      <c r="K469" s="28">
        <f>(Merge23[[#This Row],[Товарооборот, руб]]-Merge23[[#This Row],[Потери, руб]])/Merge23[[#This Row],[Товарооборот, руб]]*100</f>
        <v>94.9994810098231</v>
      </c>
      <c r="L469">
        <f>Merge23[[#This Row],[Товарооборот, руб]]/Merge23[[#This Row],[Количество складов]]</f>
        <v>122927.77499999999</v>
      </c>
    </row>
    <row r="470" spans="1:12" x14ac:dyDescent="0.3">
      <c r="A470" s="16">
        <v>43980</v>
      </c>
      <c r="B470" t="s">
        <v>12</v>
      </c>
      <c r="C470">
        <v>14823</v>
      </c>
      <c r="D470">
        <v>1273464</v>
      </c>
      <c r="E470">
        <v>1068326.9369999999</v>
      </c>
      <c r="F470">
        <v>76299.023384615386</v>
      </c>
      <c r="G470">
        <v>10</v>
      </c>
      <c r="H470">
        <v>873</v>
      </c>
      <c r="I470">
        <v>770</v>
      </c>
      <c r="J470" s="28">
        <f>(Merge23[[#This Row],[Товарооборот, руб]]-Merge23[[#This Row],[Товарооборот в себестоимости]])/Merge23[[#This Row],[Товарооборот в себестоимости]]*100</f>
        <v>19.201712125321059</v>
      </c>
      <c r="K470" s="28">
        <f>(Merge23[[#This Row],[Товарооборот, руб]]-Merge23[[#This Row],[Потери, руб]])/Merge23[[#This Row],[Товарооборот, руб]]*100</f>
        <v>94.008544930628958</v>
      </c>
      <c r="L470">
        <f>Merge23[[#This Row],[Товарооборот, руб]]/Merge23[[#This Row],[Количество складов]]</f>
        <v>127346.4</v>
      </c>
    </row>
    <row r="471" spans="1:12" x14ac:dyDescent="0.3">
      <c r="A471" s="16">
        <v>43978</v>
      </c>
      <c r="B471" t="s">
        <v>22</v>
      </c>
      <c r="C471">
        <v>203532</v>
      </c>
      <c r="D471">
        <v>20953324.5</v>
      </c>
      <c r="E471">
        <v>15301120.521000002</v>
      </c>
      <c r="F471">
        <v>356339.00384615385</v>
      </c>
      <c r="G471">
        <v>54</v>
      </c>
      <c r="H471">
        <v>13091</v>
      </c>
      <c r="I471">
        <v>12216</v>
      </c>
      <c r="J471" s="28">
        <f>(Merge23[[#This Row],[Товарооборот, руб]]-Merge23[[#This Row],[Товарооборот в себестоимости]])/Merge23[[#This Row],[Товарооборот в себестоимости]]*100</f>
        <v>36.939804318531046</v>
      </c>
      <c r="K471" s="28">
        <f>(Merge23[[#This Row],[Товарооборот, руб]]-Merge23[[#This Row],[Потери, руб]])/Merge23[[#This Row],[Товарооборот, руб]]*100</f>
        <v>98.299367702503943</v>
      </c>
      <c r="L471">
        <f>Merge23[[#This Row],[Товарооборот, руб]]/Merge23[[#This Row],[Количество складов]]</f>
        <v>388024.52777777775</v>
      </c>
    </row>
    <row r="472" spans="1:12" x14ac:dyDescent="0.3">
      <c r="A472" s="16">
        <v>43978</v>
      </c>
      <c r="B472" t="s">
        <v>13</v>
      </c>
      <c r="C472">
        <v>31257</v>
      </c>
      <c r="D472">
        <v>2924133</v>
      </c>
      <c r="E472">
        <v>2311405.017</v>
      </c>
      <c r="F472">
        <v>148582.33846153846</v>
      </c>
      <c r="G472">
        <v>20</v>
      </c>
      <c r="H472">
        <v>2079</v>
      </c>
      <c r="I472">
        <v>1856</v>
      </c>
      <c r="J472" s="28">
        <f>(Merge23[[#This Row],[Товарооборот, руб]]-Merge23[[#This Row],[Товарооборот в себестоимости]])/Merge23[[#This Row],[Товарооборот в себестоимости]]*100</f>
        <v>26.50889733705203</v>
      </c>
      <c r="K472" s="28">
        <f>(Merge23[[#This Row],[Товарооборот, руб]]-Merge23[[#This Row],[Потери, руб]])/Merge23[[#This Row],[Товарооборот, руб]]*100</f>
        <v>94.918755800042661</v>
      </c>
      <c r="L472">
        <f>Merge23[[#This Row],[Товарооборот, руб]]/Merge23[[#This Row],[Количество складов]]</f>
        <v>146206.65</v>
      </c>
    </row>
    <row r="473" spans="1:12" x14ac:dyDescent="0.3">
      <c r="A473" s="16">
        <v>43978</v>
      </c>
      <c r="B473" t="s">
        <v>21</v>
      </c>
      <c r="C473">
        <v>215592</v>
      </c>
      <c r="D473">
        <v>22342300.5</v>
      </c>
      <c r="E473">
        <v>16240834.603999998</v>
      </c>
      <c r="F473">
        <v>285591.72307692305</v>
      </c>
      <c r="G473">
        <v>59</v>
      </c>
      <c r="H473">
        <v>13942</v>
      </c>
      <c r="I473">
        <v>12986</v>
      </c>
      <c r="J473" s="28">
        <f>(Merge23[[#This Row],[Товарооборот, руб]]-Merge23[[#This Row],[Товарооборот в себестоимости]])/Merge23[[#This Row],[Товарооборот в себестоимости]]*100</f>
        <v>37.568672083497823</v>
      </c>
      <c r="K473" s="28">
        <f>(Merge23[[#This Row],[Товарооборот, руб]]-Merge23[[#This Row],[Потери, руб]])/Merge23[[#This Row],[Товарооборот, руб]]*100</f>
        <v>98.721744329430521</v>
      </c>
      <c r="L473">
        <f>Merge23[[#This Row],[Товарооборот, руб]]/Merge23[[#This Row],[Количество складов]]</f>
        <v>378683.05932203389</v>
      </c>
    </row>
    <row r="474" spans="1:12" x14ac:dyDescent="0.3">
      <c r="A474" s="16">
        <v>43983</v>
      </c>
      <c r="B474" t="s">
        <v>13</v>
      </c>
      <c r="C474">
        <v>32170.5</v>
      </c>
      <c r="D474">
        <v>3013512</v>
      </c>
      <c r="E474">
        <v>2355616.679</v>
      </c>
      <c r="F474">
        <v>219429.2774153846</v>
      </c>
      <c r="G474">
        <v>20</v>
      </c>
      <c r="H474">
        <v>2136</v>
      </c>
      <c r="I474">
        <v>1899</v>
      </c>
      <c r="J474" s="28">
        <f>(Merge23[[#This Row],[Товарооборот, руб]]-Merge23[[#This Row],[Товарооборот в себестоимости]])/Merge23[[#This Row],[Товарооборот в себестоимости]]*100</f>
        <v>27.928793630349396</v>
      </c>
      <c r="K474" s="28">
        <f>(Merge23[[#This Row],[Товарооборот, руб]]-Merge23[[#This Row],[Потери, руб]])/Merge23[[#This Row],[Товарооборот, руб]]*100</f>
        <v>92.718486688774277</v>
      </c>
      <c r="L474">
        <f>Merge23[[#This Row],[Товарооборот, руб]]/Merge23[[#This Row],[Количество складов]]</f>
        <v>150675.6</v>
      </c>
    </row>
    <row r="475" spans="1:12" x14ac:dyDescent="0.3">
      <c r="A475" s="16">
        <v>43978</v>
      </c>
      <c r="B475" t="s">
        <v>23</v>
      </c>
      <c r="C475">
        <v>15276</v>
      </c>
      <c r="D475">
        <v>1350199.5</v>
      </c>
      <c r="E475">
        <v>1100106.21</v>
      </c>
      <c r="F475">
        <v>107692.85196923077</v>
      </c>
      <c r="G475">
        <v>18</v>
      </c>
      <c r="H475">
        <v>962</v>
      </c>
      <c r="I475">
        <v>859</v>
      </c>
      <c r="J475" s="28">
        <f>(Merge23[[#This Row],[Товарооборот, руб]]-Merge23[[#This Row],[Товарооборот в себестоимости]])/Merge23[[#This Row],[Товарооборот в себестоимости]]*100</f>
        <v>22.733558607945685</v>
      </c>
      <c r="K475" s="28">
        <f>(Merge23[[#This Row],[Товарооборот, руб]]-Merge23[[#This Row],[Потери, руб]])/Merge23[[#This Row],[Товарооборот, руб]]*100</f>
        <v>92.023930391825004</v>
      </c>
      <c r="L475">
        <f>Merge23[[#This Row],[Товарооборот, руб]]/Merge23[[#This Row],[Количество складов]]</f>
        <v>75011.083333333328</v>
      </c>
    </row>
    <row r="476" spans="1:12" x14ac:dyDescent="0.3">
      <c r="A476" s="16">
        <v>43978</v>
      </c>
      <c r="B476" t="s">
        <v>18</v>
      </c>
      <c r="C476">
        <v>18069</v>
      </c>
      <c r="D476">
        <v>1603084.5</v>
      </c>
      <c r="E476">
        <v>1312709.0090000001</v>
      </c>
      <c r="F476">
        <v>241760.20769230771</v>
      </c>
      <c r="G476">
        <v>17</v>
      </c>
      <c r="H476">
        <v>1203</v>
      </c>
      <c r="I476">
        <v>1077</v>
      </c>
      <c r="J476" s="28">
        <f>(Merge23[[#This Row],[Товарооборот, руб]]-Merge23[[#This Row],[Товарооборот в себестоимости]])/Merge23[[#This Row],[Товарооборот в себестоимости]]*100</f>
        <v>22.120324383330249</v>
      </c>
      <c r="K476" s="28">
        <f>(Merge23[[#This Row],[Товарооборот, руб]]-Merge23[[#This Row],[Потери, руб]])/Merge23[[#This Row],[Товарооборот, руб]]*100</f>
        <v>84.919060243405283</v>
      </c>
      <c r="L476">
        <f>Merge23[[#This Row],[Товарооборот, руб]]/Merge23[[#This Row],[Количество складов]]</f>
        <v>94299.088235294112</v>
      </c>
    </row>
    <row r="477" spans="1:12" x14ac:dyDescent="0.3">
      <c r="A477" s="16">
        <v>43978</v>
      </c>
      <c r="B477" t="s">
        <v>19</v>
      </c>
      <c r="C477">
        <v>13203</v>
      </c>
      <c r="D477">
        <v>1211457</v>
      </c>
      <c r="E477">
        <v>964554.21099999989</v>
      </c>
      <c r="F477">
        <v>156117.80846153846</v>
      </c>
      <c r="G477">
        <v>15</v>
      </c>
      <c r="H477">
        <v>809</v>
      </c>
      <c r="I477">
        <v>702</v>
      </c>
      <c r="J477" s="28">
        <f>(Merge23[[#This Row],[Товарооборот, руб]]-Merge23[[#This Row],[Товарооборот в себестоимости]])/Merge23[[#This Row],[Товарооборот в себестоимости]]*100</f>
        <v>25.597606250044159</v>
      </c>
      <c r="K477" s="28">
        <f>(Merge23[[#This Row],[Товарооборот, руб]]-Merge23[[#This Row],[Потери, руб]])/Merge23[[#This Row],[Товарооборот, руб]]*100</f>
        <v>87.113219168196764</v>
      </c>
      <c r="L477">
        <f>Merge23[[#This Row],[Товарооборот, руб]]/Merge23[[#This Row],[Количество складов]]</f>
        <v>80763.8</v>
      </c>
    </row>
    <row r="478" spans="1:12" x14ac:dyDescent="0.3">
      <c r="A478" s="16">
        <v>43978</v>
      </c>
      <c r="B478" t="s">
        <v>15</v>
      </c>
      <c r="C478">
        <v>370012.5</v>
      </c>
      <c r="D478">
        <v>39034861.5</v>
      </c>
      <c r="E478">
        <v>28040467.216000002</v>
      </c>
      <c r="F478">
        <v>681486.56664615381</v>
      </c>
      <c r="G478">
        <v>124</v>
      </c>
      <c r="H478">
        <v>21384</v>
      </c>
      <c r="I478">
        <v>19897</v>
      </c>
      <c r="J478" s="28">
        <f>(Merge23[[#This Row],[Товарооборот, руб]]-Merge23[[#This Row],[Товарооборот в себестоимости]])/Merge23[[#This Row],[Товарооборот в себестоимости]]*100</f>
        <v>39.209026723087383</v>
      </c>
      <c r="K478" s="28">
        <f>(Merge23[[#This Row],[Товарооборот, руб]]-Merge23[[#This Row],[Потери, руб]])/Merge23[[#This Row],[Товарооборот, руб]]*100</f>
        <v>98.254159127358108</v>
      </c>
      <c r="L478">
        <f>Merge23[[#This Row],[Товарооборот, руб]]/Merge23[[#This Row],[Количество складов]]</f>
        <v>314797.2701612903</v>
      </c>
    </row>
    <row r="479" spans="1:12" x14ac:dyDescent="0.3">
      <c r="A479" s="16">
        <v>43978</v>
      </c>
      <c r="B479" t="s">
        <v>14</v>
      </c>
      <c r="C479">
        <v>286558.5</v>
      </c>
      <c r="D479">
        <v>29256993</v>
      </c>
      <c r="E479">
        <v>21169527.457000002</v>
      </c>
      <c r="F479">
        <v>646741.28130000003</v>
      </c>
      <c r="G479">
        <v>129</v>
      </c>
      <c r="H479">
        <v>17115</v>
      </c>
      <c r="I479">
        <v>15962</v>
      </c>
      <c r="J479" s="28">
        <f>(Merge23[[#This Row],[Товарооборот, руб]]-Merge23[[#This Row],[Товарооборот в себестоимости]])/Merge23[[#This Row],[Товарооборот в себестоимости]]*100</f>
        <v>38.203335239425776</v>
      </c>
      <c r="K479" s="28">
        <f>(Merge23[[#This Row],[Товарооборот, руб]]-Merge23[[#This Row],[Потери, руб]])/Merge23[[#This Row],[Товарооборот, руб]]*100</f>
        <v>97.789447188574712</v>
      </c>
      <c r="L479">
        <f>Merge23[[#This Row],[Товарооборот, руб]]/Merge23[[#This Row],[Количество складов]]</f>
        <v>226798.39534883722</v>
      </c>
    </row>
    <row r="480" spans="1:12" x14ac:dyDescent="0.3">
      <c r="A480" s="16">
        <v>43980</v>
      </c>
      <c r="B480" t="s">
        <v>13</v>
      </c>
      <c r="C480">
        <v>35346</v>
      </c>
      <c r="D480">
        <v>3258054</v>
      </c>
      <c r="E480">
        <v>2595610.66</v>
      </c>
      <c r="F480">
        <v>195198.78461538462</v>
      </c>
      <c r="G480">
        <v>20</v>
      </c>
      <c r="H480">
        <v>2249</v>
      </c>
      <c r="I480">
        <v>2000</v>
      </c>
      <c r="J480" s="28">
        <f>(Merge23[[#This Row],[Товарооборот, руб]]-Merge23[[#This Row],[Товарооборот в себестоимости]])/Merge23[[#This Row],[Товарооборот в себестоимости]]*100</f>
        <v>25.521675889557326</v>
      </c>
      <c r="K480" s="28">
        <f>(Merge23[[#This Row],[Товарооборот, руб]]-Merge23[[#This Row],[Потери, руб]])/Merge23[[#This Row],[Товарооборот, руб]]*100</f>
        <v>94.008730837015449</v>
      </c>
      <c r="L480">
        <f>Merge23[[#This Row],[Товарооборот, руб]]/Merge23[[#This Row],[Количество складов]]</f>
        <v>162902.70000000001</v>
      </c>
    </row>
    <row r="481" spans="1:12" x14ac:dyDescent="0.3">
      <c r="A481" s="16">
        <v>43978</v>
      </c>
      <c r="B481" t="s">
        <v>24</v>
      </c>
      <c r="C481">
        <v>8362.5</v>
      </c>
      <c r="D481">
        <v>687684</v>
      </c>
      <c r="E481">
        <v>597300.38899999997</v>
      </c>
      <c r="F481">
        <v>48380.499253846152</v>
      </c>
      <c r="G481">
        <v>7</v>
      </c>
      <c r="H481">
        <v>409</v>
      </c>
      <c r="I481">
        <v>329</v>
      </c>
      <c r="J481" s="28">
        <f>(Merge23[[#This Row],[Товарооборот, руб]]-Merge23[[#This Row],[Товарооборот в себестоимости]])/Merge23[[#This Row],[Товарооборот в себестоимости]]*100</f>
        <v>15.132019443570133</v>
      </c>
      <c r="K481" s="28">
        <f>(Merge23[[#This Row],[Товарооборот, руб]]-Merge23[[#This Row],[Потери, руб]])/Merge23[[#This Row],[Товарооборот, руб]]*100</f>
        <v>92.964719369093046</v>
      </c>
      <c r="L481">
        <f>Merge23[[#This Row],[Товарооборот, руб]]/Merge23[[#This Row],[Количество складов]]</f>
        <v>98240.571428571435</v>
      </c>
    </row>
    <row r="482" spans="1:12" x14ac:dyDescent="0.3">
      <c r="A482" s="16">
        <v>43983</v>
      </c>
      <c r="B482" t="s">
        <v>14</v>
      </c>
      <c r="C482">
        <v>272926.5</v>
      </c>
      <c r="D482">
        <v>27770092.5</v>
      </c>
      <c r="E482">
        <v>20952913.508000001</v>
      </c>
      <c r="F482">
        <v>872904.40428461542</v>
      </c>
      <c r="G482">
        <v>128</v>
      </c>
      <c r="H482">
        <v>16285</v>
      </c>
      <c r="I482">
        <v>15130</v>
      </c>
      <c r="J482" s="28">
        <f>(Merge23[[#This Row],[Товарооборот, руб]]-Merge23[[#This Row],[Товарооборот в себестоимости]])/Merge23[[#This Row],[Товарооборот в себестоимости]]*100</f>
        <v>32.535709124161379</v>
      </c>
      <c r="K482" s="28">
        <f>(Merge23[[#This Row],[Товарооборот, руб]]-Merge23[[#This Row],[Потери, руб]])/Merge23[[#This Row],[Товарооборот, руб]]*100</f>
        <v>96.856674480703958</v>
      </c>
      <c r="L482">
        <f>Merge23[[#This Row],[Товарооборот, руб]]/Merge23[[#This Row],[Количество складов]]</f>
        <v>216953.84765625</v>
      </c>
    </row>
    <row r="483" spans="1:12" x14ac:dyDescent="0.3">
      <c r="A483" s="16">
        <v>43983</v>
      </c>
      <c r="B483" t="s">
        <v>15</v>
      </c>
      <c r="C483">
        <v>349699.5</v>
      </c>
      <c r="D483">
        <v>37257840.18135</v>
      </c>
      <c r="E483">
        <v>27640203.134</v>
      </c>
      <c r="F483">
        <v>744856.58547692304</v>
      </c>
      <c r="G483">
        <v>123</v>
      </c>
      <c r="H483">
        <v>20325</v>
      </c>
      <c r="I483">
        <v>18935</v>
      </c>
      <c r="J483" s="28">
        <f>(Merge23[[#This Row],[Товарооборот, руб]]-Merge23[[#This Row],[Товарооборот в себестоимости]])/Merge23[[#This Row],[Товарооборот в себестоимости]]*100</f>
        <v>34.795826212722076</v>
      </c>
      <c r="K483" s="28">
        <f>(Merge23[[#This Row],[Товарооборот, руб]]-Merge23[[#This Row],[Потери, руб]])/Merge23[[#This Row],[Товарооборот, руб]]*100</f>
        <v>98.000805785167955</v>
      </c>
      <c r="L483">
        <f>Merge23[[#This Row],[Товарооборот, руб]]/Merge23[[#This Row],[Количество складов]]</f>
        <v>302909.26976707316</v>
      </c>
    </row>
    <row r="484" spans="1:12" x14ac:dyDescent="0.3">
      <c r="A484" s="16">
        <v>43980</v>
      </c>
      <c r="B484" t="s">
        <v>14</v>
      </c>
      <c r="C484">
        <v>422965.5</v>
      </c>
      <c r="D484">
        <v>41767140.105000004</v>
      </c>
      <c r="E484">
        <v>32361318.846999999</v>
      </c>
      <c r="F484">
        <v>525087.91538461542</v>
      </c>
      <c r="G484">
        <v>129</v>
      </c>
      <c r="H484">
        <v>22403</v>
      </c>
      <c r="I484">
        <v>20676</v>
      </c>
      <c r="J484" s="28">
        <f>(Merge23[[#This Row],[Товарооборот, руб]]-Merge23[[#This Row],[Товарооборот в себестоимости]])/Merge23[[#This Row],[Товарооборот в себестоимости]]*100</f>
        <v>29.065012159947727</v>
      </c>
      <c r="K484" s="28">
        <f>(Merge23[[#This Row],[Товарооборот, руб]]-Merge23[[#This Row],[Потери, руб]])/Merge23[[#This Row],[Товарооборот, руб]]*100</f>
        <v>98.742820518559398</v>
      </c>
      <c r="L484">
        <f>Merge23[[#This Row],[Товарооборот, руб]]/Merge23[[#This Row],[Количество складов]]</f>
        <v>323776.27988372097</v>
      </c>
    </row>
    <row r="485" spans="1:12" x14ac:dyDescent="0.3">
      <c r="A485" s="16">
        <v>43983</v>
      </c>
      <c r="B485" t="s">
        <v>16</v>
      </c>
      <c r="C485">
        <v>64740</v>
      </c>
      <c r="D485">
        <v>5800290</v>
      </c>
      <c r="E485">
        <v>4332158.4330000002</v>
      </c>
      <c r="F485">
        <v>205428.24997692305</v>
      </c>
      <c r="G485">
        <v>37</v>
      </c>
      <c r="H485">
        <v>4722</v>
      </c>
      <c r="I485">
        <v>4352</v>
      </c>
      <c r="J485" s="28">
        <f>(Merge23[[#This Row],[Товарооборот, руб]]-Merge23[[#This Row],[Товарооборот в себестоимости]])/Merge23[[#This Row],[Товарооборот в себестоимости]]*100</f>
        <v>33.889147631734353</v>
      </c>
      <c r="K485" s="28">
        <f>(Merge23[[#This Row],[Товарооборот, руб]]-Merge23[[#This Row],[Потери, руб]])/Merge23[[#This Row],[Товарооборот, руб]]*100</f>
        <v>96.458310705552265</v>
      </c>
      <c r="L485">
        <f>Merge23[[#This Row],[Товарооборот, руб]]/Merge23[[#This Row],[Количество складов]]</f>
        <v>156764.59459459459</v>
      </c>
    </row>
    <row r="486" spans="1:12" x14ac:dyDescent="0.3">
      <c r="A486" s="16">
        <v>43980</v>
      </c>
      <c r="B486" t="s">
        <v>16</v>
      </c>
      <c r="C486">
        <v>84433.5</v>
      </c>
      <c r="D486">
        <v>7228395</v>
      </c>
      <c r="E486">
        <v>5795765.9359999998</v>
      </c>
      <c r="F486">
        <v>264121.66047692305</v>
      </c>
      <c r="G486">
        <v>37</v>
      </c>
      <c r="H486">
        <v>5672</v>
      </c>
      <c r="I486">
        <v>5198</v>
      </c>
      <c r="J486" s="28">
        <f>(Merge23[[#This Row],[Товарооборот, руб]]-Merge23[[#This Row],[Товарооборот в себестоимости]])/Merge23[[#This Row],[Товарооборот в себестоимости]]*100</f>
        <v>24.718545914722398</v>
      </c>
      <c r="K486" s="28">
        <f>(Merge23[[#This Row],[Товарооборот, руб]]-Merge23[[#This Row],[Потери, руб]])/Merge23[[#This Row],[Товарооборот, руб]]*100</f>
        <v>96.346053854598111</v>
      </c>
      <c r="L486">
        <f>Merge23[[#This Row],[Товарооборот, руб]]/Merge23[[#This Row],[Количество складов]]</f>
        <v>195362.02702702704</v>
      </c>
    </row>
    <row r="487" spans="1:12" x14ac:dyDescent="0.3">
      <c r="A487" s="16">
        <v>43980</v>
      </c>
      <c r="B487" t="s">
        <v>15</v>
      </c>
      <c r="C487">
        <v>524481</v>
      </c>
      <c r="D487">
        <v>54172029</v>
      </c>
      <c r="E487">
        <v>41382275.210999995</v>
      </c>
      <c r="F487">
        <v>512623.0388076923</v>
      </c>
      <c r="G487">
        <v>124</v>
      </c>
      <c r="H487">
        <v>25828</v>
      </c>
      <c r="I487">
        <v>23974</v>
      </c>
      <c r="J487" s="28">
        <f>(Merge23[[#This Row],[Товарооборот, руб]]-Merge23[[#This Row],[Товарооборот в себестоимости]])/Merge23[[#This Row],[Товарооборот в себестоимости]]*100</f>
        <v>30.906357187437354</v>
      </c>
      <c r="K487" s="28">
        <f>(Merge23[[#This Row],[Товарооборот, руб]]-Merge23[[#This Row],[Потери, руб]])/Merge23[[#This Row],[Товарооборот, руб]]*100</f>
        <v>99.053712684810662</v>
      </c>
      <c r="L487">
        <f>Merge23[[#This Row],[Товарооборот, руб]]/Merge23[[#This Row],[Количество складов]]</f>
        <v>436871.20161290321</v>
      </c>
    </row>
    <row r="488" spans="1:12" x14ac:dyDescent="0.3">
      <c r="A488" s="16">
        <v>43980</v>
      </c>
      <c r="B488" t="s">
        <v>17</v>
      </c>
      <c r="C488">
        <v>44569.5</v>
      </c>
      <c r="D488">
        <v>4108596</v>
      </c>
      <c r="E488">
        <v>3229427.0830000001</v>
      </c>
      <c r="F488">
        <v>121448.35925384614</v>
      </c>
      <c r="G488">
        <v>22</v>
      </c>
      <c r="H488">
        <v>2597</v>
      </c>
      <c r="I488">
        <v>2379</v>
      </c>
      <c r="J488" s="28">
        <f>(Merge23[[#This Row],[Товарооборот, руб]]-Merge23[[#This Row],[Товарооборот в себестоимости]])/Merge23[[#This Row],[Товарооборот в себестоимости]]*100</f>
        <v>27.223680684045341</v>
      </c>
      <c r="K488" s="28">
        <f>(Merge23[[#This Row],[Товарооборот, руб]]-Merge23[[#This Row],[Потери, руб]])/Merge23[[#This Row],[Товарооборот, руб]]*100</f>
        <v>97.044042313874471</v>
      </c>
      <c r="L488">
        <f>Merge23[[#This Row],[Товарооборот, руб]]/Merge23[[#This Row],[Количество складов]]</f>
        <v>186754.36363636365</v>
      </c>
    </row>
    <row r="489" spans="1:12" x14ac:dyDescent="0.3">
      <c r="A489" s="16">
        <v>43980</v>
      </c>
      <c r="B489" t="s">
        <v>20</v>
      </c>
      <c r="C489">
        <v>32782.5</v>
      </c>
      <c r="D489">
        <v>2854741.5</v>
      </c>
      <c r="E489">
        <v>2293738.9569999999</v>
      </c>
      <c r="F489">
        <v>58400.799200000001</v>
      </c>
      <c r="G489">
        <v>20</v>
      </c>
      <c r="H489">
        <v>2064</v>
      </c>
      <c r="I489">
        <v>1896</v>
      </c>
      <c r="J489" s="28">
        <f>(Merge23[[#This Row],[Товарооборот, руб]]-Merge23[[#This Row],[Товарооборот в себестоимости]])/Merge23[[#This Row],[Товарооборот в себестоимости]]*100</f>
        <v>24.457994284307745</v>
      </c>
      <c r="K489" s="28">
        <f>(Merge23[[#This Row],[Товарооборот, руб]]-Merge23[[#This Row],[Потери, руб]])/Merge23[[#This Row],[Товарооборот, руб]]*100</f>
        <v>97.954252628477917</v>
      </c>
      <c r="L489">
        <f>Merge23[[#This Row],[Товарооборот, руб]]/Merge23[[#This Row],[Количество складов]]</f>
        <v>142737.07500000001</v>
      </c>
    </row>
    <row r="490" spans="1:12" x14ac:dyDescent="0.3">
      <c r="A490" s="16">
        <v>43980</v>
      </c>
      <c r="B490" t="s">
        <v>22</v>
      </c>
      <c r="C490">
        <v>226476</v>
      </c>
      <c r="D490">
        <v>22416151.5</v>
      </c>
      <c r="E490">
        <v>17175270.221000001</v>
      </c>
      <c r="F490">
        <v>306548.18846153846</v>
      </c>
      <c r="G490">
        <v>54</v>
      </c>
      <c r="H490">
        <v>14031</v>
      </c>
      <c r="I490">
        <v>12943</v>
      </c>
      <c r="J490" s="28">
        <f>(Merge23[[#This Row],[Товарооборот, руб]]-Merge23[[#This Row],[Товарооборот в себестоимости]])/Merge23[[#This Row],[Товарооборот в себестоимости]]*100</f>
        <v>30.514112509228735</v>
      </c>
      <c r="K490" s="28">
        <f>(Merge23[[#This Row],[Товарооборот, руб]]-Merge23[[#This Row],[Потери, руб]])/Merge23[[#This Row],[Товарооборот, руб]]*100</f>
        <v>98.632467359700271</v>
      </c>
      <c r="L490">
        <f>Merge23[[#This Row],[Товарооборот, руб]]/Merge23[[#This Row],[Количество складов]]</f>
        <v>415113.91666666669</v>
      </c>
    </row>
    <row r="491" spans="1:12" x14ac:dyDescent="0.3">
      <c r="A491" s="16">
        <v>43980</v>
      </c>
      <c r="B491" t="s">
        <v>21</v>
      </c>
      <c r="C491">
        <v>232102.5</v>
      </c>
      <c r="D491">
        <v>23120443.5</v>
      </c>
      <c r="E491">
        <v>17632080.519000001</v>
      </c>
      <c r="F491">
        <v>331721.66923076921</v>
      </c>
      <c r="G491">
        <v>59</v>
      </c>
      <c r="H491">
        <v>14507</v>
      </c>
      <c r="I491">
        <v>13386</v>
      </c>
      <c r="J491" s="28">
        <f>(Merge23[[#This Row],[Товарооборот, руб]]-Merge23[[#This Row],[Товарооборот в себестоимости]])/Merge23[[#This Row],[Товарооборот в себестоимости]]*100</f>
        <v>31.127143362837078</v>
      </c>
      <c r="K491" s="28">
        <f>(Merge23[[#This Row],[Товарооборот, руб]]-Merge23[[#This Row],[Потери, руб]])/Merge23[[#This Row],[Товарооборот, руб]]*100</f>
        <v>98.56524521585942</v>
      </c>
      <c r="L491">
        <f>Merge23[[#This Row],[Товарооборот, руб]]/Merge23[[#This Row],[Количество складов]]</f>
        <v>391871.92372881353</v>
      </c>
    </row>
    <row r="492" spans="1:12" x14ac:dyDescent="0.3">
      <c r="A492" s="16">
        <v>43983</v>
      </c>
      <c r="B492" t="s">
        <v>17</v>
      </c>
      <c r="C492">
        <v>40528.5</v>
      </c>
      <c r="D492">
        <v>3865251</v>
      </c>
      <c r="E492">
        <v>2972895.4169999999</v>
      </c>
      <c r="F492">
        <v>336001.08039230772</v>
      </c>
      <c r="G492">
        <v>23</v>
      </c>
      <c r="H492">
        <v>2531</v>
      </c>
      <c r="I492">
        <v>2296</v>
      </c>
      <c r="J492" s="28">
        <f>(Merge23[[#This Row],[Товарооборот, руб]]-Merge23[[#This Row],[Товарооборот в себестоимости]])/Merge23[[#This Row],[Товарооборот в себестоимости]]*100</f>
        <v>30.016379920303134</v>
      </c>
      <c r="K492" s="28">
        <f>(Merge23[[#This Row],[Товарооборот, руб]]-Merge23[[#This Row],[Потери, руб]])/Merge23[[#This Row],[Товарооборот, руб]]*100</f>
        <v>91.30713424840178</v>
      </c>
      <c r="L492">
        <f>Merge23[[#This Row],[Товарооборот, руб]]/Merge23[[#This Row],[Количество складов]]</f>
        <v>168054.39130434784</v>
      </c>
    </row>
    <row r="493" spans="1:12" x14ac:dyDescent="0.3">
      <c r="A493" s="16">
        <v>43980</v>
      </c>
      <c r="B493" t="s">
        <v>23</v>
      </c>
      <c r="C493">
        <v>16878</v>
      </c>
      <c r="D493">
        <v>1438255.5</v>
      </c>
      <c r="E493">
        <v>1180692.7039999999</v>
      </c>
      <c r="F493">
        <v>102040.10621538461</v>
      </c>
      <c r="G493">
        <v>18</v>
      </c>
      <c r="H493">
        <v>1014</v>
      </c>
      <c r="I493">
        <v>893</v>
      </c>
      <c r="J493" s="28">
        <f>(Merge23[[#This Row],[Товарооборот, руб]]-Merge23[[#This Row],[Товарооборот в себестоимости]])/Merge23[[#This Row],[Товарооборот в себестоимости]]*100</f>
        <v>21.81454963915828</v>
      </c>
      <c r="K493" s="28">
        <f>(Merge23[[#This Row],[Товарооборот, руб]]-Merge23[[#This Row],[Потери, руб]])/Merge23[[#This Row],[Товарооборот, руб]]*100</f>
        <v>92.905286563104781</v>
      </c>
      <c r="L493">
        <f>Merge23[[#This Row],[Товарооборот, руб]]/Merge23[[#This Row],[Количество складов]]</f>
        <v>79903.083333333328</v>
      </c>
    </row>
    <row r="494" spans="1:12" x14ac:dyDescent="0.3">
      <c r="A494" s="16">
        <v>43980</v>
      </c>
      <c r="B494" t="s">
        <v>18</v>
      </c>
      <c r="C494">
        <v>19647</v>
      </c>
      <c r="D494">
        <v>1764669</v>
      </c>
      <c r="E494">
        <v>1409485.402</v>
      </c>
      <c r="F494">
        <v>182377.32307692306</v>
      </c>
      <c r="G494">
        <v>17</v>
      </c>
      <c r="H494">
        <v>1296</v>
      </c>
      <c r="I494">
        <v>1153</v>
      </c>
      <c r="J494" s="28">
        <f>(Merge23[[#This Row],[Товарооборот, руб]]-Merge23[[#This Row],[Товарооборот в себестоимости]])/Merge23[[#This Row],[Товарооборот в себестоимости]]*100</f>
        <v>25.199522995840152</v>
      </c>
      <c r="K494" s="28">
        <f>(Merge23[[#This Row],[Товарооборот, руб]]-Merge23[[#This Row],[Потери, руб]])/Merge23[[#This Row],[Товарооборот, руб]]*100</f>
        <v>89.665069025583648</v>
      </c>
      <c r="L494">
        <f>Merge23[[#This Row],[Товарооборот, руб]]/Merge23[[#This Row],[Количество складов]]</f>
        <v>103804.05882352941</v>
      </c>
    </row>
    <row r="495" spans="1:12" x14ac:dyDescent="0.3">
      <c r="A495" s="16">
        <v>43980</v>
      </c>
      <c r="B495" t="s">
        <v>19</v>
      </c>
      <c r="C495">
        <v>17052</v>
      </c>
      <c r="D495">
        <v>1549020</v>
      </c>
      <c r="E495">
        <v>1246591.997</v>
      </c>
      <c r="F495">
        <v>104864.4846153846</v>
      </c>
      <c r="G495">
        <v>16</v>
      </c>
      <c r="H495">
        <v>981</v>
      </c>
      <c r="I495">
        <v>859</v>
      </c>
      <c r="J495" s="28">
        <f>(Merge23[[#This Row],[Товарооборот, руб]]-Merge23[[#This Row],[Товарооборот в себестоимости]])/Merge23[[#This Row],[Товарооборот в себестоимости]]*100</f>
        <v>24.2603838086408</v>
      </c>
      <c r="K495" s="28">
        <f>(Merge23[[#This Row],[Товарооборот, руб]]-Merge23[[#This Row],[Потери, руб]])/Merge23[[#This Row],[Товарооборот, руб]]*100</f>
        <v>93.23026916273615</v>
      </c>
      <c r="L495">
        <f>Merge23[[#This Row],[Товарооборот, руб]]/Merge23[[#This Row],[Количество складов]]</f>
        <v>96813.75</v>
      </c>
    </row>
    <row r="496" spans="1:12" x14ac:dyDescent="0.3">
      <c r="A496" s="16">
        <v>43980</v>
      </c>
      <c r="B496" t="s">
        <v>24</v>
      </c>
      <c r="C496">
        <v>9927</v>
      </c>
      <c r="D496">
        <v>850840.5</v>
      </c>
      <c r="E496">
        <v>733232.38899999997</v>
      </c>
      <c r="F496">
        <v>51066.353846153841</v>
      </c>
      <c r="G496">
        <v>7</v>
      </c>
      <c r="H496">
        <v>491</v>
      </c>
      <c r="I496">
        <v>411</v>
      </c>
      <c r="J496" s="28">
        <f>(Merge23[[#This Row],[Товарооборот, руб]]-Merge23[[#This Row],[Товарооборот в себестоимости]])/Merge23[[#This Row],[Товарооборот в себестоимости]]*100</f>
        <v>16.03967756530734</v>
      </c>
      <c r="K496" s="28">
        <f>(Merge23[[#This Row],[Товарооборот, руб]]-Merge23[[#This Row],[Потери, руб]])/Merge23[[#This Row],[Товарооборот, руб]]*100</f>
        <v>93.998128456960643</v>
      </c>
      <c r="L496">
        <f>Merge23[[#This Row],[Товарооборот, руб]]/Merge23[[#This Row],[Количество складов]]</f>
        <v>121548.64285714286</v>
      </c>
    </row>
    <row r="497" spans="1:12" x14ac:dyDescent="0.3">
      <c r="A497" s="16">
        <v>43983</v>
      </c>
      <c r="B497" t="s">
        <v>18</v>
      </c>
      <c r="C497">
        <v>16687.5</v>
      </c>
      <c r="D497">
        <v>1526608.5</v>
      </c>
      <c r="E497">
        <v>1202670.0489999999</v>
      </c>
      <c r="F497">
        <v>340349.53369230771</v>
      </c>
      <c r="G497">
        <v>17</v>
      </c>
      <c r="H497">
        <v>1185</v>
      </c>
      <c r="I497">
        <v>1042</v>
      </c>
      <c r="J497" s="28">
        <f>(Merge23[[#This Row],[Товарооборот, руб]]-Merge23[[#This Row],[Товарооборот в себестоимости]])/Merge23[[#This Row],[Товарооборот в себестоимости]]*100</f>
        <v>26.934939576266121</v>
      </c>
      <c r="K497" s="28">
        <f>(Merge23[[#This Row],[Товарооборот, руб]]-Merge23[[#This Row],[Потери, руб]])/Merge23[[#This Row],[Товарооборот, руб]]*100</f>
        <v>77.705512992210657</v>
      </c>
      <c r="L497">
        <f>Merge23[[#This Row],[Товарооборот, руб]]/Merge23[[#This Row],[Количество складов]]</f>
        <v>89800.5</v>
      </c>
    </row>
    <row r="498" spans="1:12" x14ac:dyDescent="0.3">
      <c r="A498" s="16">
        <v>43983</v>
      </c>
      <c r="B498" t="s">
        <v>19</v>
      </c>
      <c r="C498">
        <v>16476</v>
      </c>
      <c r="D498">
        <v>1565632.5</v>
      </c>
      <c r="E498">
        <v>1234060.9909999999</v>
      </c>
      <c r="F498">
        <v>194827.87672307692</v>
      </c>
      <c r="G498">
        <v>16</v>
      </c>
      <c r="H498">
        <v>1019</v>
      </c>
      <c r="I498">
        <v>895</v>
      </c>
      <c r="J498" s="28">
        <f>(Merge23[[#This Row],[Товарооборот, руб]]-Merge23[[#This Row],[Товарооборот в себестоимости]])/Merge23[[#This Row],[Товарооборот в себестоимости]]*100</f>
        <v>26.868324290140382</v>
      </c>
      <c r="K498" s="28">
        <f>(Merge23[[#This Row],[Товарооборот, руб]]-Merge23[[#This Row],[Потери, руб]])/Merge23[[#This Row],[Товарооборот, руб]]*100</f>
        <v>87.555963693709927</v>
      </c>
      <c r="L498">
        <f>Merge23[[#This Row],[Товарооборот, руб]]/Merge23[[#This Row],[Количество складов]]</f>
        <v>97852.03125</v>
      </c>
    </row>
    <row r="499" spans="1:12" x14ac:dyDescent="0.3">
      <c r="A499" s="16">
        <v>43983</v>
      </c>
      <c r="B499" t="s">
        <v>20</v>
      </c>
      <c r="C499">
        <v>27960</v>
      </c>
      <c r="D499">
        <v>2538967.5</v>
      </c>
      <c r="E499">
        <v>1983277.5959999997</v>
      </c>
      <c r="F499">
        <v>134168.53587692307</v>
      </c>
      <c r="G499">
        <v>21</v>
      </c>
      <c r="H499">
        <v>1879</v>
      </c>
      <c r="I499">
        <v>1720</v>
      </c>
      <c r="J499" s="28">
        <f>(Merge23[[#This Row],[Товарооборот, руб]]-Merge23[[#This Row],[Товарооборот в себестоимости]])/Merge23[[#This Row],[Товарооборот в себестоимости]]*100</f>
        <v>28.018765760312682</v>
      </c>
      <c r="K499" s="28">
        <f>(Merge23[[#This Row],[Товарооборот, руб]]-Merge23[[#This Row],[Потери, руб]])/Merge23[[#This Row],[Товарооборот, руб]]*100</f>
        <v>94.715626100888514</v>
      </c>
      <c r="L499">
        <f>Merge23[[#This Row],[Товарооборот, руб]]/Merge23[[#This Row],[Количество складов]]</f>
        <v>120903.21428571429</v>
      </c>
    </row>
    <row r="500" spans="1:12" x14ac:dyDescent="0.3">
      <c r="A500" s="16">
        <v>43983</v>
      </c>
      <c r="B500" t="s">
        <v>21</v>
      </c>
      <c r="C500">
        <v>188776.5</v>
      </c>
      <c r="D500">
        <v>19465372.5</v>
      </c>
      <c r="E500">
        <v>14354207.141999999</v>
      </c>
      <c r="F500">
        <v>467483.70729230763</v>
      </c>
      <c r="G500">
        <v>59</v>
      </c>
      <c r="H500">
        <v>12299</v>
      </c>
      <c r="I500">
        <v>11448</v>
      </c>
      <c r="J500" s="28">
        <f>(Merge23[[#This Row],[Товарооборот, руб]]-Merge23[[#This Row],[Товарооборот в себестоимости]])/Merge23[[#This Row],[Товарооборот в себестоимости]]*100</f>
        <v>35.607437648331533</v>
      </c>
      <c r="K500" s="28">
        <f>(Merge23[[#This Row],[Товарооборот, руб]]-Merge23[[#This Row],[Потери, руб]])/Merge23[[#This Row],[Товарооборот, руб]]*100</f>
        <v>97.598382937227086</v>
      </c>
      <c r="L500">
        <f>Merge23[[#This Row],[Товарооборот, руб]]/Merge23[[#This Row],[Количество складов]]</f>
        <v>329921.56779661018</v>
      </c>
    </row>
    <row r="501" spans="1:12" x14ac:dyDescent="0.3">
      <c r="A501" s="16">
        <v>43983</v>
      </c>
      <c r="B501" t="s">
        <v>22</v>
      </c>
      <c r="C501">
        <v>183228</v>
      </c>
      <c r="D501">
        <v>18914194.5</v>
      </c>
      <c r="E501">
        <v>13959979.012</v>
      </c>
      <c r="F501">
        <v>464232.54846153839</v>
      </c>
      <c r="G501">
        <v>54</v>
      </c>
      <c r="H501">
        <v>11864</v>
      </c>
      <c r="I501">
        <v>11071</v>
      </c>
      <c r="J501" s="28">
        <f>(Merge23[[#This Row],[Товарооборот, руб]]-Merge23[[#This Row],[Товарооборот в себестоимости]])/Merge23[[#This Row],[Товарооборот в себестоимости]]*100</f>
        <v>35.488702982585828</v>
      </c>
      <c r="K501" s="28">
        <f>(Merge23[[#This Row],[Товарооборот, руб]]-Merge23[[#This Row],[Потери, руб]])/Merge23[[#This Row],[Товарооборот, руб]]*100</f>
        <v>97.545586472310319</v>
      </c>
      <c r="L501">
        <f>Merge23[[#This Row],[Товарооборот, руб]]/Merge23[[#This Row],[Количество складов]]</f>
        <v>350262.86111111112</v>
      </c>
    </row>
    <row r="502" spans="1:12" x14ac:dyDescent="0.3">
      <c r="A502" s="16">
        <v>43983</v>
      </c>
      <c r="B502" t="s">
        <v>25</v>
      </c>
      <c r="C502">
        <v>5166</v>
      </c>
      <c r="D502">
        <v>389013</v>
      </c>
      <c r="E502">
        <v>357353.07299999997</v>
      </c>
      <c r="F502">
        <v>141592.70844615385</v>
      </c>
      <c r="G502">
        <v>9</v>
      </c>
      <c r="H502">
        <v>294</v>
      </c>
      <c r="I502">
        <v>224</v>
      </c>
      <c r="J502" s="28">
        <f>(Merge23[[#This Row],[Товарооборот, руб]]-Merge23[[#This Row],[Товарооборот в себестоимости]])/Merge23[[#This Row],[Товарооборот в себестоимости]]*100</f>
        <v>8.8595647811877161</v>
      </c>
      <c r="K502" s="28">
        <f>(Merge23[[#This Row],[Товарооборот, руб]]-Merge23[[#This Row],[Потери, руб]])/Merge23[[#This Row],[Товарооборот, руб]]*100</f>
        <v>63.602062541315107</v>
      </c>
      <c r="L502">
        <f>Merge23[[#This Row],[Товарооборот, руб]]/Merge23[[#This Row],[Количество складов]]</f>
        <v>43223.666666666664</v>
      </c>
    </row>
    <row r="503" spans="1:12" x14ac:dyDescent="0.3">
      <c r="A503" s="16">
        <v>43983</v>
      </c>
      <c r="B503" t="s">
        <v>23</v>
      </c>
      <c r="C503">
        <v>14238</v>
      </c>
      <c r="D503">
        <v>1293219</v>
      </c>
      <c r="E503">
        <v>1006008.1159999999</v>
      </c>
      <c r="F503">
        <v>129348.2923076923</v>
      </c>
      <c r="G503">
        <v>18</v>
      </c>
      <c r="H503">
        <v>923</v>
      </c>
      <c r="I503">
        <v>824</v>
      </c>
      <c r="J503" s="28">
        <f>(Merge23[[#This Row],[Товарооборот, руб]]-Merge23[[#This Row],[Товарооборот в себестоимости]])/Merge23[[#This Row],[Товарооборот в себестоимости]]*100</f>
        <v>28.54955933576187</v>
      </c>
      <c r="K503" s="28">
        <f>(Merge23[[#This Row],[Товарооборот, руб]]-Merge23[[#This Row],[Потери, руб]])/Merge23[[#This Row],[Товарооборот, руб]]*100</f>
        <v>89.997959177239721</v>
      </c>
      <c r="L503">
        <f>Merge23[[#This Row],[Товарооборот, руб]]/Merge23[[#This Row],[Количество складов]]</f>
        <v>71845.5</v>
      </c>
    </row>
    <row r="504" spans="1:12" x14ac:dyDescent="0.3">
      <c r="A504" s="16">
        <v>43983</v>
      </c>
      <c r="B504" t="s">
        <v>26</v>
      </c>
      <c r="C504">
        <v>4408.5</v>
      </c>
      <c r="D504">
        <v>410892</v>
      </c>
      <c r="E504">
        <v>346029.05</v>
      </c>
      <c r="F504">
        <v>36168.753846153842</v>
      </c>
      <c r="G504">
        <v>6</v>
      </c>
      <c r="H504">
        <v>237</v>
      </c>
      <c r="I504">
        <v>175</v>
      </c>
      <c r="J504" s="28">
        <f>(Merge23[[#This Row],[Товарооборот, руб]]-Merge23[[#This Row],[Товарооборот в себестоимости]])/Merge23[[#This Row],[Товарооборот в себестоимости]]*100</f>
        <v>18.744943524250353</v>
      </c>
      <c r="K504" s="28">
        <f>(Merge23[[#This Row],[Товарооборот, руб]]-Merge23[[#This Row],[Потери, руб]])/Merge23[[#This Row],[Товарооборот, руб]]*100</f>
        <v>91.197503517675244</v>
      </c>
      <c r="L504">
        <f>Merge23[[#This Row],[Товарооборот, руб]]/Merge23[[#This Row],[Количество складов]]</f>
        <v>68482</v>
      </c>
    </row>
    <row r="505" spans="1:12" x14ac:dyDescent="0.3">
      <c r="A505" s="16">
        <v>43983</v>
      </c>
      <c r="B505" t="s">
        <v>24</v>
      </c>
      <c r="C505">
        <v>9474</v>
      </c>
      <c r="D505">
        <v>802447.5</v>
      </c>
      <c r="E505">
        <v>682814.14599999995</v>
      </c>
      <c r="F505">
        <v>81560.983369230773</v>
      </c>
      <c r="G505">
        <v>7</v>
      </c>
      <c r="H505">
        <v>500</v>
      </c>
      <c r="I505">
        <v>418</v>
      </c>
      <c r="J505" s="28">
        <f>(Merge23[[#This Row],[Товарооборот, руб]]-Merge23[[#This Row],[Товарооборот в себестоимости]])/Merge23[[#This Row],[Товарооборот в себестоимости]]*100</f>
        <v>17.520632034474584</v>
      </c>
      <c r="K505" s="28">
        <f>(Merge23[[#This Row],[Товарооборот, руб]]-Merge23[[#This Row],[Потери, руб]])/Merge23[[#This Row],[Товарооборот, руб]]*100</f>
        <v>89.835972650019997</v>
      </c>
      <c r="L505">
        <f>Merge23[[#This Row],[Товарооборот, руб]]/Merge23[[#This Row],[Количество складов]]</f>
        <v>114635.35714285714</v>
      </c>
    </row>
  </sheetData>
  <pageMargins left="0.7" right="0.7" top="0.75" bottom="0.75" header="0.3" footer="0.3"/>
  <headerFooter>
    <oddFooter>&amp;C_x000D_&amp;1#&amp;"Calibri"&amp;10&amp;K000000 SLB-Private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9EEE-2486-4D5E-ADA2-9BE521C4F264}">
  <dimension ref="A3:C9"/>
  <sheetViews>
    <sheetView tabSelected="1" topLeftCell="A3" zoomScale="87" workbookViewId="0">
      <selection activeCell="A20" sqref="A20"/>
    </sheetView>
  </sheetViews>
  <sheetFormatPr defaultRowHeight="14.4" x14ac:dyDescent="0.3"/>
  <cols>
    <col min="1" max="1" width="20.109375" bestFit="1" customWidth="1"/>
    <col min="2" max="2" width="22.6640625" bestFit="1" customWidth="1"/>
    <col min="3" max="3" width="22" bestFit="1" customWidth="1"/>
  </cols>
  <sheetData>
    <row r="3" spans="1:3" x14ac:dyDescent="0.3">
      <c r="A3" s="17" t="s">
        <v>27</v>
      </c>
      <c r="B3" t="s">
        <v>46</v>
      </c>
      <c r="C3" t="s">
        <v>47</v>
      </c>
    </row>
    <row r="4" spans="1:3" x14ac:dyDescent="0.3">
      <c r="A4" s="18" t="s">
        <v>29</v>
      </c>
      <c r="B4" s="24">
        <v>976988773.5</v>
      </c>
      <c r="C4" s="24">
        <v>93.64545031387604</v>
      </c>
    </row>
    <row r="5" spans="1:3" x14ac:dyDescent="0.3">
      <c r="A5" s="18" t="s">
        <v>30</v>
      </c>
      <c r="B5" s="24">
        <v>964033969.08060002</v>
      </c>
      <c r="C5" s="24">
        <v>91.752408753978429</v>
      </c>
    </row>
    <row r="6" spans="1:3" x14ac:dyDescent="0.3">
      <c r="A6" s="18" t="s">
        <v>31</v>
      </c>
      <c r="B6" s="24">
        <v>959684226.14760005</v>
      </c>
      <c r="C6" s="24">
        <v>92.774264782836795</v>
      </c>
    </row>
    <row r="7" spans="1:3" x14ac:dyDescent="0.3">
      <c r="A7" s="18" t="s">
        <v>32</v>
      </c>
      <c r="B7" s="24">
        <v>1003968093.3989999</v>
      </c>
      <c r="C7" s="24">
        <v>93.606257445129216</v>
      </c>
    </row>
    <row r="8" spans="1:3" x14ac:dyDescent="0.3">
      <c r="A8" s="18" t="s">
        <v>33</v>
      </c>
      <c r="B8" s="24">
        <v>1057684154.9352</v>
      </c>
      <c r="C8" s="24">
        <v>93.779000209461003</v>
      </c>
    </row>
    <row r="9" spans="1:3" x14ac:dyDescent="0.3">
      <c r="A9" s="18" t="s">
        <v>28</v>
      </c>
      <c r="B9" s="24">
        <v>4962359217.0623989</v>
      </c>
      <c r="C9" s="24">
        <v>93.130548591748436</v>
      </c>
    </row>
  </sheetData>
  <pageMargins left="0.7" right="0.7" top="0.75" bottom="0.75" header="0.3" footer="0.3"/>
  <headerFooter>
    <oddFooter>&amp;C_x000D_&amp;1#&amp;"Calibri"&amp;10&amp;K000000 SLB-Private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D1" workbookViewId="0">
      <selection activeCell="D12" sqref="D12"/>
    </sheetView>
  </sheetViews>
  <sheetFormatPr defaultColWidth="14.44140625" defaultRowHeight="15" customHeight="1" x14ac:dyDescent="0.3"/>
  <cols>
    <col min="1" max="1" width="10.44140625" customWidth="1"/>
    <col min="2" max="4" width="22" customWidth="1"/>
    <col min="5" max="5" width="30.88671875" customWidth="1"/>
    <col min="6" max="9" width="22" customWidth="1"/>
    <col min="10" max="26" width="8.6640625" customWidth="1"/>
  </cols>
  <sheetData>
    <row r="1" spans="1:26" ht="14.2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5" t="s">
        <v>7</v>
      </c>
      <c r="I1" s="1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0">
        <v>43982</v>
      </c>
      <c r="B2" s="2" t="s">
        <v>9</v>
      </c>
      <c r="C2" s="2">
        <v>7944</v>
      </c>
      <c r="D2" s="2">
        <v>623971.5</v>
      </c>
      <c r="E2" s="2">
        <v>565363.01599999995</v>
      </c>
      <c r="F2" s="3">
        <v>64235.456923076919</v>
      </c>
    </row>
    <row r="3" spans="1:26" ht="14.25" customHeight="1" x14ac:dyDescent="0.3">
      <c r="A3" s="11">
        <v>43981</v>
      </c>
      <c r="B3" s="4" t="s">
        <v>9</v>
      </c>
      <c r="C3" s="4">
        <v>10029</v>
      </c>
      <c r="D3" s="4">
        <v>787101</v>
      </c>
      <c r="E3" s="4">
        <v>707654.63099999994</v>
      </c>
      <c r="F3" s="5">
        <v>112379.26539999999</v>
      </c>
    </row>
    <row r="4" spans="1:26" ht="14.25" customHeight="1" x14ac:dyDescent="0.3">
      <c r="A4" s="10">
        <v>43979</v>
      </c>
      <c r="B4" s="2" t="s">
        <v>9</v>
      </c>
      <c r="C4" s="2">
        <v>8536.5</v>
      </c>
      <c r="D4" s="2">
        <v>643944</v>
      </c>
      <c r="E4" s="2">
        <v>640961.69299999997</v>
      </c>
      <c r="F4" s="3">
        <v>61475.592307692306</v>
      </c>
    </row>
    <row r="5" spans="1:26" ht="14.25" customHeight="1" x14ac:dyDescent="0.3">
      <c r="A5" s="11">
        <v>43967</v>
      </c>
      <c r="B5" s="4" t="s">
        <v>10</v>
      </c>
      <c r="C5" s="4">
        <v>38947.5</v>
      </c>
      <c r="D5" s="4">
        <v>3395892</v>
      </c>
      <c r="E5" s="4">
        <v>2740255.2110000001</v>
      </c>
      <c r="F5" s="5">
        <v>294361.0811230769</v>
      </c>
    </row>
    <row r="6" spans="1:26" ht="14.25" customHeight="1" x14ac:dyDescent="0.3">
      <c r="A6" s="10">
        <v>43970</v>
      </c>
      <c r="B6" s="2" t="s">
        <v>10</v>
      </c>
      <c r="C6" s="2">
        <v>31842</v>
      </c>
      <c r="D6" s="2">
        <v>2771116.5</v>
      </c>
      <c r="E6" s="2">
        <v>2269371.4459999995</v>
      </c>
      <c r="F6" s="3">
        <v>328803.84615384613</v>
      </c>
    </row>
    <row r="7" spans="1:26" ht="14.25" customHeight="1" x14ac:dyDescent="0.3">
      <c r="A7" s="11">
        <v>43968</v>
      </c>
      <c r="B7" s="4" t="s">
        <v>10</v>
      </c>
      <c r="C7" s="4">
        <v>32023.5</v>
      </c>
      <c r="D7" s="4">
        <v>2882458.5</v>
      </c>
      <c r="E7" s="4">
        <v>2290967.0389999999</v>
      </c>
      <c r="F7" s="5">
        <v>246817.75113846152</v>
      </c>
    </row>
    <row r="8" spans="1:26" ht="14.25" customHeight="1" x14ac:dyDescent="0.3">
      <c r="A8" s="10">
        <v>43960</v>
      </c>
      <c r="B8" s="2" t="s">
        <v>10</v>
      </c>
      <c r="C8" s="2">
        <v>31147.5</v>
      </c>
      <c r="D8" s="2">
        <v>2831019</v>
      </c>
      <c r="E8" s="2">
        <v>2261296.2760000001</v>
      </c>
      <c r="F8" s="3">
        <v>225845</v>
      </c>
    </row>
    <row r="9" spans="1:26" ht="14.25" customHeight="1" x14ac:dyDescent="0.3">
      <c r="A9" s="11">
        <v>43955</v>
      </c>
      <c r="B9" s="4" t="s">
        <v>10</v>
      </c>
      <c r="C9" s="4">
        <v>25566</v>
      </c>
      <c r="D9" s="4">
        <v>2372310</v>
      </c>
      <c r="E9" s="4">
        <v>1875929.923</v>
      </c>
      <c r="F9" s="5">
        <v>280340.16570000001</v>
      </c>
    </row>
    <row r="10" spans="1:26" ht="14.25" customHeight="1" x14ac:dyDescent="0.3">
      <c r="A10" s="10">
        <v>43950</v>
      </c>
      <c r="B10" s="2" t="s">
        <v>10</v>
      </c>
      <c r="C10" s="2">
        <v>29319</v>
      </c>
      <c r="D10" s="2">
        <v>2623480.5</v>
      </c>
      <c r="E10" s="2">
        <v>2115481.9889999996</v>
      </c>
      <c r="F10" s="3">
        <v>139204.6</v>
      </c>
    </row>
    <row r="11" spans="1:26" ht="14.25" customHeight="1" x14ac:dyDescent="0.3">
      <c r="A11" s="11">
        <v>43953</v>
      </c>
      <c r="B11" s="4" t="s">
        <v>10</v>
      </c>
      <c r="C11" s="4">
        <v>29031</v>
      </c>
      <c r="D11" s="4">
        <v>2711247</v>
      </c>
      <c r="E11" s="4">
        <v>2165434.9249999998</v>
      </c>
      <c r="F11" s="5">
        <v>185484.16923076924</v>
      </c>
    </row>
    <row r="12" spans="1:26" ht="14.25" customHeight="1" x14ac:dyDescent="0.3">
      <c r="A12" s="10">
        <v>43977</v>
      </c>
      <c r="B12" s="2" t="s">
        <v>10</v>
      </c>
      <c r="C12" s="2">
        <v>33423</v>
      </c>
      <c r="D12" s="2">
        <v>2970330</v>
      </c>
      <c r="E12" s="2">
        <v>2395998.3769999999</v>
      </c>
      <c r="F12" s="3">
        <v>259067.63954615386</v>
      </c>
    </row>
    <row r="13" spans="1:26" ht="14.25" customHeight="1" x14ac:dyDescent="0.3">
      <c r="A13" s="11">
        <v>43952</v>
      </c>
      <c r="B13" s="4" t="s">
        <v>10</v>
      </c>
      <c r="C13" s="4">
        <v>32487</v>
      </c>
      <c r="D13" s="4">
        <v>3031254</v>
      </c>
      <c r="E13" s="4">
        <v>2397503.37</v>
      </c>
      <c r="F13" s="5">
        <v>232079.84750769229</v>
      </c>
    </row>
    <row r="14" spans="1:26" ht="14.25" customHeight="1" x14ac:dyDescent="0.3">
      <c r="A14" s="10">
        <v>43963</v>
      </c>
      <c r="B14" s="2" t="s">
        <v>10</v>
      </c>
      <c r="C14" s="2">
        <v>28219.5</v>
      </c>
      <c r="D14" s="2">
        <v>2595778.5</v>
      </c>
      <c r="E14" s="2">
        <v>2050101.9780000001</v>
      </c>
      <c r="F14" s="3">
        <v>309760.33573076921</v>
      </c>
    </row>
    <row r="15" spans="1:26" ht="14.25" customHeight="1" x14ac:dyDescent="0.3">
      <c r="A15" s="11">
        <v>43972</v>
      </c>
      <c r="B15" s="4" t="s">
        <v>10</v>
      </c>
      <c r="C15" s="4">
        <v>31272</v>
      </c>
      <c r="D15" s="4">
        <v>2744382</v>
      </c>
      <c r="E15" s="4">
        <v>2257728.2139999997</v>
      </c>
      <c r="F15" s="5">
        <v>301623.79230769229</v>
      </c>
    </row>
    <row r="16" spans="1:26" ht="14.25" customHeight="1" x14ac:dyDescent="0.3">
      <c r="A16" s="10">
        <v>43971</v>
      </c>
      <c r="B16" s="2" t="s">
        <v>10</v>
      </c>
      <c r="C16" s="2">
        <v>34077</v>
      </c>
      <c r="D16" s="2">
        <v>2929330.5</v>
      </c>
      <c r="E16" s="2">
        <v>2389543.5279999999</v>
      </c>
      <c r="F16" s="3">
        <v>459604.90796153841</v>
      </c>
    </row>
    <row r="17" spans="1:6" ht="14.25" customHeight="1" x14ac:dyDescent="0.3">
      <c r="A17" s="11">
        <v>43956</v>
      </c>
      <c r="B17" s="4" t="s">
        <v>10</v>
      </c>
      <c r="C17" s="4">
        <v>31566</v>
      </c>
      <c r="D17" s="4">
        <v>2906763</v>
      </c>
      <c r="E17" s="4">
        <v>2323003.267</v>
      </c>
      <c r="F17" s="5">
        <v>287619.52953846153</v>
      </c>
    </row>
    <row r="18" spans="1:6" ht="14.25" customHeight="1" x14ac:dyDescent="0.3">
      <c r="A18" s="10">
        <v>43949</v>
      </c>
      <c r="B18" s="2" t="s">
        <v>10</v>
      </c>
      <c r="C18" s="2">
        <v>26940</v>
      </c>
      <c r="D18" s="2">
        <v>2411587.5</v>
      </c>
      <c r="E18" s="2">
        <v>1931011.4870000002</v>
      </c>
      <c r="F18" s="3">
        <v>149032.79178461537</v>
      </c>
    </row>
    <row r="19" spans="1:6" ht="14.25" customHeight="1" x14ac:dyDescent="0.3">
      <c r="A19" s="11">
        <v>43964</v>
      </c>
      <c r="B19" s="4" t="s">
        <v>10</v>
      </c>
      <c r="C19" s="4">
        <v>29241</v>
      </c>
      <c r="D19" s="4">
        <v>2629782</v>
      </c>
      <c r="E19" s="4">
        <v>2071714.7239999999</v>
      </c>
      <c r="F19" s="5">
        <v>361201.8010384615</v>
      </c>
    </row>
    <row r="20" spans="1:6" ht="14.25" customHeight="1" x14ac:dyDescent="0.3">
      <c r="A20" s="10">
        <v>43954</v>
      </c>
      <c r="B20" s="2" t="s">
        <v>10</v>
      </c>
      <c r="C20" s="2">
        <v>26082</v>
      </c>
      <c r="D20" s="2">
        <v>2434914</v>
      </c>
      <c r="E20" s="2">
        <v>1925475.1139999998</v>
      </c>
      <c r="F20" s="3">
        <v>247646.60936153846</v>
      </c>
    </row>
    <row r="21" spans="1:6" ht="14.25" customHeight="1" x14ac:dyDescent="0.3">
      <c r="A21" s="11">
        <v>43957</v>
      </c>
      <c r="B21" s="4" t="s">
        <v>10</v>
      </c>
      <c r="C21" s="4">
        <v>32511</v>
      </c>
      <c r="D21" s="4">
        <v>2938623</v>
      </c>
      <c r="E21" s="4">
        <v>2406562.0579999997</v>
      </c>
      <c r="F21" s="5">
        <v>306098.4769230769</v>
      </c>
    </row>
    <row r="22" spans="1:6" ht="14.25" customHeight="1" x14ac:dyDescent="0.3">
      <c r="A22" s="10">
        <v>43974</v>
      </c>
      <c r="B22" s="2" t="s">
        <v>10</v>
      </c>
      <c r="C22" s="2">
        <v>42703.5</v>
      </c>
      <c r="D22" s="2">
        <v>3628726.5</v>
      </c>
      <c r="E22" s="2">
        <v>3056063.7349999999</v>
      </c>
      <c r="F22" s="3">
        <v>223670.01693846151</v>
      </c>
    </row>
    <row r="23" spans="1:6" ht="14.25" customHeight="1" x14ac:dyDescent="0.3">
      <c r="A23" s="11">
        <v>43976</v>
      </c>
      <c r="B23" s="4" t="s">
        <v>10</v>
      </c>
      <c r="C23" s="4">
        <v>35592</v>
      </c>
      <c r="D23" s="4">
        <v>3176580</v>
      </c>
      <c r="E23" s="4">
        <v>2540760.0409999997</v>
      </c>
      <c r="F23" s="5">
        <v>351098.05384615384</v>
      </c>
    </row>
    <row r="24" spans="1:6" ht="14.25" customHeight="1" x14ac:dyDescent="0.3">
      <c r="A24" s="10">
        <v>43951</v>
      </c>
      <c r="B24" s="2" t="s">
        <v>10</v>
      </c>
      <c r="C24" s="2">
        <v>30445.5</v>
      </c>
      <c r="D24" s="2">
        <v>2817196.5</v>
      </c>
      <c r="E24" s="2">
        <v>2244503.1999999997</v>
      </c>
      <c r="F24" s="3">
        <v>203231.46096923074</v>
      </c>
    </row>
    <row r="25" spans="1:6" ht="14.25" customHeight="1" x14ac:dyDescent="0.3">
      <c r="A25" s="11">
        <v>43961</v>
      </c>
      <c r="B25" s="4" t="s">
        <v>10</v>
      </c>
      <c r="C25" s="4">
        <v>36619.5</v>
      </c>
      <c r="D25" s="4">
        <v>3312967.5</v>
      </c>
      <c r="E25" s="4">
        <v>2647972.3429999999</v>
      </c>
      <c r="F25" s="5">
        <v>371661.65384615387</v>
      </c>
    </row>
    <row r="26" spans="1:6" ht="14.25" customHeight="1" x14ac:dyDescent="0.3">
      <c r="A26" s="10">
        <v>43959</v>
      </c>
      <c r="B26" s="2" t="s">
        <v>10</v>
      </c>
      <c r="C26" s="2">
        <v>29409</v>
      </c>
      <c r="D26" s="2">
        <v>2645160</v>
      </c>
      <c r="E26" s="2">
        <v>2133443.3049999997</v>
      </c>
      <c r="F26" s="3">
        <v>355537.44449230767</v>
      </c>
    </row>
    <row r="27" spans="1:6" ht="14.25" customHeight="1" x14ac:dyDescent="0.3">
      <c r="A27" s="11">
        <v>43958</v>
      </c>
      <c r="B27" s="4" t="s">
        <v>10</v>
      </c>
      <c r="C27" s="4">
        <v>27018</v>
      </c>
      <c r="D27" s="4">
        <v>2472213</v>
      </c>
      <c r="E27" s="4">
        <v>2000889.9870000002</v>
      </c>
      <c r="F27" s="5">
        <v>283287.86923076923</v>
      </c>
    </row>
    <row r="28" spans="1:6" ht="14.25" customHeight="1" x14ac:dyDescent="0.3">
      <c r="A28" s="10">
        <v>43975</v>
      </c>
      <c r="B28" s="2" t="s">
        <v>10</v>
      </c>
      <c r="C28" s="2">
        <v>34303.5</v>
      </c>
      <c r="D28" s="2">
        <v>2924746.5</v>
      </c>
      <c r="E28" s="2">
        <v>2399312.9350000001</v>
      </c>
      <c r="F28" s="3">
        <v>282325.24615384615</v>
      </c>
    </row>
    <row r="29" spans="1:6" ht="14.25" customHeight="1" x14ac:dyDescent="0.3">
      <c r="A29" s="11">
        <v>43982</v>
      </c>
      <c r="B29" s="4" t="s">
        <v>10</v>
      </c>
      <c r="C29" s="4">
        <v>36999</v>
      </c>
      <c r="D29" s="4">
        <v>3473895</v>
      </c>
      <c r="E29" s="4">
        <v>2757933.63</v>
      </c>
      <c r="F29" s="5">
        <v>112971.77692307692</v>
      </c>
    </row>
    <row r="30" spans="1:6" ht="14.25" customHeight="1" x14ac:dyDescent="0.3">
      <c r="A30" s="10">
        <v>43981</v>
      </c>
      <c r="B30" s="2" t="s">
        <v>10</v>
      </c>
      <c r="C30" s="2">
        <v>44001</v>
      </c>
      <c r="D30" s="2">
        <v>3921784.5</v>
      </c>
      <c r="E30" s="2">
        <v>3132604.841</v>
      </c>
      <c r="F30" s="3">
        <v>242715.26253846151</v>
      </c>
    </row>
    <row r="31" spans="1:6" ht="14.25" customHeight="1" x14ac:dyDescent="0.3">
      <c r="A31" s="11">
        <v>43979</v>
      </c>
      <c r="B31" s="4" t="s">
        <v>10</v>
      </c>
      <c r="C31" s="4">
        <v>30982.5</v>
      </c>
      <c r="D31" s="4">
        <v>2827773</v>
      </c>
      <c r="E31" s="4">
        <v>2232253.034</v>
      </c>
      <c r="F31" s="5">
        <v>343211.54262307688</v>
      </c>
    </row>
    <row r="32" spans="1:6" ht="14.25" customHeight="1" x14ac:dyDescent="0.3">
      <c r="A32" s="10">
        <v>43967</v>
      </c>
      <c r="B32" s="2" t="s">
        <v>11</v>
      </c>
      <c r="C32" s="2">
        <v>88063.5</v>
      </c>
      <c r="D32" s="2">
        <v>7583758.5</v>
      </c>
      <c r="E32" s="2">
        <v>5779076.7979999995</v>
      </c>
      <c r="F32" s="3">
        <v>152384.93586153846</v>
      </c>
    </row>
    <row r="33" spans="1:6" ht="14.25" customHeight="1" x14ac:dyDescent="0.3">
      <c r="A33" s="11">
        <v>43970</v>
      </c>
      <c r="B33" s="4" t="s">
        <v>11</v>
      </c>
      <c r="C33" s="4">
        <v>84024</v>
      </c>
      <c r="D33" s="4">
        <v>6815511</v>
      </c>
      <c r="E33" s="4">
        <v>5426339.5819999995</v>
      </c>
      <c r="F33" s="5">
        <v>195070.25003076921</v>
      </c>
    </row>
    <row r="34" spans="1:6" ht="14.25" customHeight="1" x14ac:dyDescent="0.3">
      <c r="A34" s="10">
        <v>43968</v>
      </c>
      <c r="B34" s="2" t="s">
        <v>11</v>
      </c>
      <c r="C34" s="2">
        <v>78057</v>
      </c>
      <c r="D34" s="2">
        <v>6774946.5</v>
      </c>
      <c r="E34" s="2">
        <v>5115462.4009999996</v>
      </c>
      <c r="F34" s="3">
        <v>61149.515384615377</v>
      </c>
    </row>
    <row r="35" spans="1:6" ht="14.25" customHeight="1" x14ac:dyDescent="0.3">
      <c r="A35" s="11">
        <v>43960</v>
      </c>
      <c r="B35" s="4" t="s">
        <v>11</v>
      </c>
      <c r="C35" s="4">
        <v>69720</v>
      </c>
      <c r="D35" s="4">
        <v>6264933</v>
      </c>
      <c r="E35" s="4">
        <v>4726931.9569999995</v>
      </c>
      <c r="F35" s="5">
        <v>294634.35530769231</v>
      </c>
    </row>
    <row r="36" spans="1:6" ht="14.25" customHeight="1" x14ac:dyDescent="0.3">
      <c r="A36" s="10">
        <v>43955</v>
      </c>
      <c r="B36" s="2" t="s">
        <v>11</v>
      </c>
      <c r="C36" s="2">
        <v>72928.5</v>
      </c>
      <c r="D36" s="2">
        <v>6642249</v>
      </c>
      <c r="E36" s="2">
        <v>4993791.9560000002</v>
      </c>
      <c r="F36" s="3">
        <v>215294.37692307692</v>
      </c>
    </row>
    <row r="37" spans="1:6" ht="14.25" customHeight="1" x14ac:dyDescent="0.3">
      <c r="A37" s="11">
        <v>43950</v>
      </c>
      <c r="B37" s="4" t="s">
        <v>11</v>
      </c>
      <c r="C37" s="4">
        <v>79527</v>
      </c>
      <c r="D37" s="4">
        <v>7180498.5</v>
      </c>
      <c r="E37" s="4">
        <v>5432087.9790000003</v>
      </c>
      <c r="F37" s="5">
        <v>172769.19230769231</v>
      </c>
    </row>
    <row r="38" spans="1:6" ht="14.25" customHeight="1" x14ac:dyDescent="0.3">
      <c r="A38" s="10">
        <v>43953</v>
      </c>
      <c r="B38" s="2" t="s">
        <v>11</v>
      </c>
      <c r="C38" s="2">
        <v>60463.5</v>
      </c>
      <c r="D38" s="2">
        <v>5554192.5</v>
      </c>
      <c r="E38" s="2">
        <v>4218316.0290000001</v>
      </c>
      <c r="F38" s="3">
        <v>244262.12107692307</v>
      </c>
    </row>
    <row r="39" spans="1:6" ht="14.25" customHeight="1" x14ac:dyDescent="0.3">
      <c r="A39" s="11">
        <v>43977</v>
      </c>
      <c r="B39" s="4" t="s">
        <v>11</v>
      </c>
      <c r="C39" s="4">
        <v>79975.5</v>
      </c>
      <c r="D39" s="4">
        <v>6676459.5</v>
      </c>
      <c r="E39" s="4">
        <v>5083946.1689999998</v>
      </c>
      <c r="F39" s="5">
        <v>141931.13193076922</v>
      </c>
    </row>
    <row r="40" spans="1:6" ht="14.25" customHeight="1" x14ac:dyDescent="0.3">
      <c r="A40" s="10">
        <v>43952</v>
      </c>
      <c r="B40" s="2" t="s">
        <v>11</v>
      </c>
      <c r="C40" s="2">
        <v>97534.5</v>
      </c>
      <c r="D40" s="2">
        <v>8893024.5</v>
      </c>
      <c r="E40" s="2">
        <v>6855177.2400000002</v>
      </c>
      <c r="F40" s="3">
        <v>185180.38007692309</v>
      </c>
    </row>
    <row r="41" spans="1:6" ht="14.25" customHeight="1" x14ac:dyDescent="0.3">
      <c r="A41" s="11">
        <v>43963</v>
      </c>
      <c r="B41" s="4" t="s">
        <v>11</v>
      </c>
      <c r="C41" s="4">
        <v>71520</v>
      </c>
      <c r="D41" s="4">
        <v>6398361</v>
      </c>
      <c r="E41" s="4">
        <v>4793096.1439999994</v>
      </c>
      <c r="F41" s="5">
        <v>181432.06769230767</v>
      </c>
    </row>
    <row r="42" spans="1:6" ht="14.25" customHeight="1" x14ac:dyDescent="0.3">
      <c r="A42" s="10">
        <v>43972</v>
      </c>
      <c r="B42" s="2" t="s">
        <v>11</v>
      </c>
      <c r="C42" s="2">
        <v>79485</v>
      </c>
      <c r="D42" s="2">
        <v>6633847.5</v>
      </c>
      <c r="E42" s="2">
        <v>5212858.58</v>
      </c>
      <c r="F42" s="3">
        <v>120955.33846153846</v>
      </c>
    </row>
    <row r="43" spans="1:6" ht="14.25" customHeight="1" x14ac:dyDescent="0.3">
      <c r="A43" s="11">
        <v>43971</v>
      </c>
      <c r="B43" s="4" t="s">
        <v>11</v>
      </c>
      <c r="C43" s="4">
        <v>93313.5</v>
      </c>
      <c r="D43" s="4">
        <v>7247575.5</v>
      </c>
      <c r="E43" s="4">
        <v>5922822.6779999994</v>
      </c>
      <c r="F43" s="5">
        <v>714758.2</v>
      </c>
    </row>
    <row r="44" spans="1:6" ht="14.25" customHeight="1" x14ac:dyDescent="0.3">
      <c r="A44" s="10">
        <v>43956</v>
      </c>
      <c r="B44" s="2" t="s">
        <v>11</v>
      </c>
      <c r="C44" s="2">
        <v>76585.5</v>
      </c>
      <c r="D44" s="2">
        <v>6921316.5</v>
      </c>
      <c r="E44" s="2">
        <v>5290094.2719999999</v>
      </c>
      <c r="F44" s="3">
        <v>386033.17544615385</v>
      </c>
    </row>
    <row r="45" spans="1:6" ht="14.25" customHeight="1" x14ac:dyDescent="0.3">
      <c r="A45" s="11">
        <v>43949</v>
      </c>
      <c r="B45" s="4" t="s">
        <v>11</v>
      </c>
      <c r="C45" s="4">
        <v>81826.5</v>
      </c>
      <c r="D45" s="4">
        <v>7163644.5</v>
      </c>
      <c r="E45" s="4">
        <v>5366333.7130000005</v>
      </c>
      <c r="F45" s="5">
        <v>145122.77781538462</v>
      </c>
    </row>
    <row r="46" spans="1:6" ht="14.25" customHeight="1" x14ac:dyDescent="0.3">
      <c r="A46" s="10">
        <v>43964</v>
      </c>
      <c r="B46" s="2" t="s">
        <v>11</v>
      </c>
      <c r="C46" s="2">
        <v>78846</v>
      </c>
      <c r="D46" s="2">
        <v>6993952.5</v>
      </c>
      <c r="E46" s="2">
        <v>5288518.7799999993</v>
      </c>
      <c r="F46" s="3">
        <v>227969.01538461537</v>
      </c>
    </row>
    <row r="47" spans="1:6" ht="14.25" customHeight="1" x14ac:dyDescent="0.3">
      <c r="A47" s="11">
        <v>43954</v>
      </c>
      <c r="B47" s="4" t="s">
        <v>11</v>
      </c>
      <c r="C47" s="4">
        <v>77263.5</v>
      </c>
      <c r="D47" s="4">
        <v>7013670</v>
      </c>
      <c r="E47" s="4">
        <v>5282661.8549999995</v>
      </c>
      <c r="F47" s="5">
        <v>161473.07692307691</v>
      </c>
    </row>
    <row r="48" spans="1:6" ht="14.25" customHeight="1" x14ac:dyDescent="0.3">
      <c r="A48" s="10">
        <v>43957</v>
      </c>
      <c r="B48" s="2" t="s">
        <v>11</v>
      </c>
      <c r="C48" s="2">
        <v>68994</v>
      </c>
      <c r="D48" s="2">
        <v>6168657</v>
      </c>
      <c r="E48" s="2">
        <v>4695811.3490000004</v>
      </c>
      <c r="F48" s="3">
        <v>157384.1788307692</v>
      </c>
    </row>
    <row r="49" spans="1:6" ht="14.25" customHeight="1" x14ac:dyDescent="0.3">
      <c r="A49" s="11">
        <v>43974</v>
      </c>
      <c r="B49" s="4" t="s">
        <v>11</v>
      </c>
      <c r="C49" s="4">
        <v>102889.5</v>
      </c>
      <c r="D49" s="4">
        <v>8089143</v>
      </c>
      <c r="E49" s="4">
        <v>6673236.3720000004</v>
      </c>
      <c r="F49" s="5">
        <v>127223.84583076923</v>
      </c>
    </row>
    <row r="50" spans="1:6" ht="14.25" customHeight="1" x14ac:dyDescent="0.3">
      <c r="A50" s="10">
        <v>43976</v>
      </c>
      <c r="B50" s="2" t="s">
        <v>11</v>
      </c>
      <c r="C50" s="2">
        <v>76999.5</v>
      </c>
      <c r="D50" s="2">
        <v>6645603</v>
      </c>
      <c r="E50" s="2">
        <v>5032216.1889999993</v>
      </c>
      <c r="F50" s="3">
        <v>100883.95384615385</v>
      </c>
    </row>
    <row r="51" spans="1:6" ht="14.25" customHeight="1" x14ac:dyDescent="0.3">
      <c r="A51" s="11">
        <v>43951</v>
      </c>
      <c r="B51" s="4" t="s">
        <v>11</v>
      </c>
      <c r="C51" s="4">
        <v>77565</v>
      </c>
      <c r="D51" s="4">
        <v>7023727.5</v>
      </c>
      <c r="E51" s="4">
        <v>5349682.4849999994</v>
      </c>
      <c r="F51" s="5">
        <v>31578.207692307689</v>
      </c>
    </row>
    <row r="52" spans="1:6" ht="14.25" customHeight="1" x14ac:dyDescent="0.3">
      <c r="A52" s="10">
        <v>43961</v>
      </c>
      <c r="B52" s="2" t="s">
        <v>11</v>
      </c>
      <c r="C52" s="2">
        <v>84132</v>
      </c>
      <c r="D52" s="2">
        <v>7483194</v>
      </c>
      <c r="E52" s="2">
        <v>5637882.125</v>
      </c>
      <c r="F52" s="3">
        <v>126673.26923076922</v>
      </c>
    </row>
    <row r="53" spans="1:6" ht="14.25" customHeight="1" x14ac:dyDescent="0.3">
      <c r="A53" s="11">
        <v>43959</v>
      </c>
      <c r="B53" s="4" t="s">
        <v>11</v>
      </c>
      <c r="C53" s="4">
        <v>69544.5</v>
      </c>
      <c r="D53" s="4">
        <v>6293776.5</v>
      </c>
      <c r="E53" s="4">
        <v>4773839.9380000001</v>
      </c>
      <c r="F53" s="5">
        <v>201777.4038153846</v>
      </c>
    </row>
    <row r="54" spans="1:6" ht="14.25" customHeight="1" x14ac:dyDescent="0.3">
      <c r="A54" s="10">
        <v>43958</v>
      </c>
      <c r="B54" s="2" t="s">
        <v>11</v>
      </c>
      <c r="C54" s="2">
        <v>73204.5</v>
      </c>
      <c r="D54" s="2">
        <v>6591883.5</v>
      </c>
      <c r="E54" s="2">
        <v>5001227.6710000001</v>
      </c>
      <c r="F54" s="3">
        <v>184167.76355384616</v>
      </c>
    </row>
    <row r="55" spans="1:6" ht="14.25" customHeight="1" x14ac:dyDescent="0.3">
      <c r="A55" s="11">
        <v>43975</v>
      </c>
      <c r="B55" s="4" t="s">
        <v>11</v>
      </c>
      <c r="C55" s="4">
        <v>76663.5</v>
      </c>
      <c r="D55" s="4">
        <v>6451032</v>
      </c>
      <c r="E55" s="4">
        <v>5048965.7960000001</v>
      </c>
      <c r="F55" s="5">
        <v>94608.146153846144</v>
      </c>
    </row>
    <row r="56" spans="1:6" ht="14.25" customHeight="1" x14ac:dyDescent="0.3">
      <c r="A56" s="10">
        <v>43967</v>
      </c>
      <c r="B56" s="2" t="s">
        <v>12</v>
      </c>
      <c r="C56" s="2">
        <v>14265</v>
      </c>
      <c r="D56" s="2">
        <v>1130506.5</v>
      </c>
      <c r="E56" s="2">
        <v>1024403.9859999999</v>
      </c>
      <c r="F56" s="3">
        <v>72626.813907692311</v>
      </c>
    </row>
    <row r="57" spans="1:6" ht="14.25" customHeight="1" x14ac:dyDescent="0.3">
      <c r="A57" s="11">
        <v>43970</v>
      </c>
      <c r="B57" s="4" t="s">
        <v>12</v>
      </c>
      <c r="C57" s="4">
        <v>11526</v>
      </c>
      <c r="D57" s="4">
        <v>938764.5</v>
      </c>
      <c r="E57" s="4">
        <v>820018.375</v>
      </c>
      <c r="F57" s="5">
        <v>77816.215384615381</v>
      </c>
    </row>
    <row r="58" spans="1:6" ht="14.25" customHeight="1" x14ac:dyDescent="0.3">
      <c r="A58" s="10">
        <v>43968</v>
      </c>
      <c r="B58" s="2" t="s">
        <v>12</v>
      </c>
      <c r="C58" s="2">
        <v>10402.5</v>
      </c>
      <c r="D58" s="2">
        <v>843727.5</v>
      </c>
      <c r="E58" s="2">
        <v>729677.51899999997</v>
      </c>
      <c r="F58" s="3">
        <v>140731.96461538461</v>
      </c>
    </row>
    <row r="59" spans="1:6" ht="14.25" customHeight="1" x14ac:dyDescent="0.3">
      <c r="A59" s="11">
        <v>43960</v>
      </c>
      <c r="B59" s="4" t="s">
        <v>12</v>
      </c>
      <c r="C59" s="4">
        <v>13216.5</v>
      </c>
      <c r="D59" s="4">
        <v>1046400</v>
      </c>
      <c r="E59" s="4">
        <v>937716.15799999994</v>
      </c>
      <c r="F59" s="5">
        <v>61387.776923076919</v>
      </c>
    </row>
    <row r="60" spans="1:6" ht="14.25" customHeight="1" x14ac:dyDescent="0.3">
      <c r="A60" s="10">
        <v>43955</v>
      </c>
      <c r="B60" s="2" t="s">
        <v>12</v>
      </c>
      <c r="C60" s="2">
        <v>9130.5</v>
      </c>
      <c r="D60" s="2">
        <v>728890.5</v>
      </c>
      <c r="E60" s="2">
        <v>644150.51899999997</v>
      </c>
      <c r="F60" s="3">
        <v>98026.490369230756</v>
      </c>
    </row>
    <row r="61" spans="1:6" ht="14.25" customHeight="1" x14ac:dyDescent="0.3">
      <c r="A61" s="11">
        <v>43950</v>
      </c>
      <c r="B61" s="4" t="s">
        <v>12</v>
      </c>
      <c r="C61" s="4">
        <v>10840.5</v>
      </c>
      <c r="D61" s="4">
        <v>797919</v>
      </c>
      <c r="E61" s="4">
        <v>783753.29499999993</v>
      </c>
      <c r="F61" s="5">
        <v>58214.93076923077</v>
      </c>
    </row>
    <row r="62" spans="1:6" ht="14.25" customHeight="1" x14ac:dyDescent="0.3">
      <c r="A62" s="10">
        <v>43953</v>
      </c>
      <c r="B62" s="2" t="s">
        <v>12</v>
      </c>
      <c r="C62" s="2">
        <v>7866</v>
      </c>
      <c r="D62" s="2">
        <v>617881.5</v>
      </c>
      <c r="E62" s="2">
        <v>575518.06799999997</v>
      </c>
      <c r="F62" s="3">
        <v>119723.42363076922</v>
      </c>
    </row>
    <row r="63" spans="1:6" ht="14.25" customHeight="1" x14ac:dyDescent="0.3">
      <c r="A63" s="11">
        <v>43977</v>
      </c>
      <c r="B63" s="4" t="s">
        <v>12</v>
      </c>
      <c r="C63" s="4">
        <v>11835</v>
      </c>
      <c r="D63" s="4">
        <v>983109</v>
      </c>
      <c r="E63" s="4">
        <v>825345.05300000007</v>
      </c>
      <c r="F63" s="5">
        <v>109486.33076923077</v>
      </c>
    </row>
    <row r="64" spans="1:6" ht="14.25" customHeight="1" x14ac:dyDescent="0.3">
      <c r="A64" s="10">
        <v>43952</v>
      </c>
      <c r="B64" s="2" t="s">
        <v>12</v>
      </c>
      <c r="C64" s="2">
        <v>11619</v>
      </c>
      <c r="D64" s="2">
        <v>891139.5</v>
      </c>
      <c r="E64" s="2">
        <v>829782.37600000005</v>
      </c>
      <c r="F64" s="3">
        <v>121759.66210769229</v>
      </c>
    </row>
    <row r="65" spans="1:6" ht="14.25" customHeight="1" x14ac:dyDescent="0.3">
      <c r="A65" s="11">
        <v>43963</v>
      </c>
      <c r="B65" s="4" t="s">
        <v>12</v>
      </c>
      <c r="C65" s="4">
        <v>9328.5</v>
      </c>
      <c r="D65" s="4">
        <v>732964.5</v>
      </c>
      <c r="E65" s="4">
        <v>634517.67299999995</v>
      </c>
      <c r="F65" s="5">
        <v>136157.98361538461</v>
      </c>
    </row>
    <row r="66" spans="1:6" ht="14.25" customHeight="1" x14ac:dyDescent="0.3">
      <c r="A66" s="10">
        <v>43972</v>
      </c>
      <c r="B66" s="2" t="s">
        <v>12</v>
      </c>
      <c r="C66" s="2">
        <v>11250</v>
      </c>
      <c r="D66" s="2">
        <v>935523</v>
      </c>
      <c r="E66" s="2">
        <v>808524.505</v>
      </c>
      <c r="F66" s="3">
        <v>94344.953846153847</v>
      </c>
    </row>
    <row r="67" spans="1:6" ht="14.25" customHeight="1" x14ac:dyDescent="0.3">
      <c r="A67" s="11">
        <v>43971</v>
      </c>
      <c r="B67" s="4" t="s">
        <v>12</v>
      </c>
      <c r="C67" s="4">
        <v>13063.5</v>
      </c>
      <c r="D67" s="4">
        <v>1037247</v>
      </c>
      <c r="E67" s="4">
        <v>910480.6449999999</v>
      </c>
      <c r="F67" s="5">
        <v>64430.964123076919</v>
      </c>
    </row>
    <row r="68" spans="1:6" ht="14.25" customHeight="1" x14ac:dyDescent="0.3">
      <c r="A68" s="10">
        <v>43956</v>
      </c>
      <c r="B68" s="2" t="s">
        <v>12</v>
      </c>
      <c r="C68" s="2">
        <v>10147.5</v>
      </c>
      <c r="D68" s="2">
        <v>793320</v>
      </c>
      <c r="E68" s="2">
        <v>718019.27600000007</v>
      </c>
      <c r="F68" s="3">
        <v>92027.36809230769</v>
      </c>
    </row>
    <row r="69" spans="1:6" ht="14.25" customHeight="1" x14ac:dyDescent="0.3">
      <c r="A69" s="11">
        <v>43949</v>
      </c>
      <c r="B69" s="4" t="s">
        <v>12</v>
      </c>
      <c r="C69" s="4">
        <v>12331.5</v>
      </c>
      <c r="D69" s="4">
        <v>869983.5</v>
      </c>
      <c r="E69" s="4">
        <v>896773.32399999991</v>
      </c>
      <c r="F69" s="5">
        <v>51681.038461538461</v>
      </c>
    </row>
    <row r="70" spans="1:6" ht="14.25" customHeight="1" x14ac:dyDescent="0.3">
      <c r="A70" s="10">
        <v>43964</v>
      </c>
      <c r="B70" s="2" t="s">
        <v>12</v>
      </c>
      <c r="C70" s="2">
        <v>11202</v>
      </c>
      <c r="D70" s="2">
        <v>865714.5</v>
      </c>
      <c r="E70" s="2">
        <v>799644.75899999996</v>
      </c>
      <c r="F70" s="3">
        <v>111860.49372307691</v>
      </c>
    </row>
    <row r="71" spans="1:6" ht="14.25" customHeight="1" x14ac:dyDescent="0.3">
      <c r="A71" s="11">
        <v>43982</v>
      </c>
      <c r="B71" s="4" t="s">
        <v>11</v>
      </c>
      <c r="C71" s="4">
        <v>89149.5</v>
      </c>
      <c r="D71" s="4">
        <v>7512646.5</v>
      </c>
      <c r="E71" s="4">
        <v>5979210.0970000001</v>
      </c>
      <c r="F71" s="5">
        <v>47580.146153846152</v>
      </c>
    </row>
    <row r="72" spans="1:6" ht="14.25" customHeight="1" x14ac:dyDescent="0.3">
      <c r="A72" s="10">
        <v>43954</v>
      </c>
      <c r="B72" s="2" t="s">
        <v>12</v>
      </c>
      <c r="C72" s="2">
        <v>8185.5</v>
      </c>
      <c r="D72" s="2">
        <v>637881</v>
      </c>
      <c r="E72" s="2">
        <v>575840.67700000003</v>
      </c>
      <c r="F72" s="3">
        <v>73920.584615384607</v>
      </c>
    </row>
    <row r="73" spans="1:6" ht="14.25" customHeight="1" x14ac:dyDescent="0.3">
      <c r="A73" s="11">
        <v>43981</v>
      </c>
      <c r="B73" s="4" t="s">
        <v>11</v>
      </c>
      <c r="C73" s="4">
        <v>108123</v>
      </c>
      <c r="D73" s="4">
        <v>9164707.5</v>
      </c>
      <c r="E73" s="4">
        <v>7329868.665</v>
      </c>
      <c r="F73" s="5">
        <v>137418.15930769229</v>
      </c>
    </row>
    <row r="74" spans="1:6" ht="14.25" customHeight="1" x14ac:dyDescent="0.3">
      <c r="A74" s="10">
        <v>43957</v>
      </c>
      <c r="B74" s="2" t="s">
        <v>12</v>
      </c>
      <c r="C74" s="2">
        <v>9210</v>
      </c>
      <c r="D74" s="2">
        <v>696832.5</v>
      </c>
      <c r="E74" s="2">
        <v>616683.38099999994</v>
      </c>
      <c r="F74" s="3">
        <v>99623.130769230775</v>
      </c>
    </row>
    <row r="75" spans="1:6" ht="14.25" customHeight="1" x14ac:dyDescent="0.3">
      <c r="A75" s="11">
        <v>43974</v>
      </c>
      <c r="B75" s="4" t="s">
        <v>12</v>
      </c>
      <c r="C75" s="4">
        <v>14773.5</v>
      </c>
      <c r="D75" s="4">
        <v>1241383.5</v>
      </c>
      <c r="E75" s="4">
        <v>1069622.507</v>
      </c>
      <c r="F75" s="5">
        <v>74049.523076923084</v>
      </c>
    </row>
    <row r="76" spans="1:6" ht="14.25" customHeight="1" x14ac:dyDescent="0.3">
      <c r="A76" s="10">
        <v>43979</v>
      </c>
      <c r="B76" s="2" t="s">
        <v>11</v>
      </c>
      <c r="C76" s="2">
        <v>78141</v>
      </c>
      <c r="D76" s="2">
        <v>6641569.5</v>
      </c>
      <c r="E76" s="2">
        <v>5084073.5159999998</v>
      </c>
      <c r="F76" s="3">
        <v>142499.01538461537</v>
      </c>
    </row>
    <row r="77" spans="1:6" ht="14.25" customHeight="1" x14ac:dyDescent="0.3">
      <c r="A77" s="11">
        <v>43976</v>
      </c>
      <c r="B77" s="4" t="s">
        <v>12</v>
      </c>
      <c r="C77" s="4">
        <v>12280.5</v>
      </c>
      <c r="D77" s="4">
        <v>1030440</v>
      </c>
      <c r="E77" s="4">
        <v>871047.598</v>
      </c>
      <c r="F77" s="5">
        <v>85172.084615384621</v>
      </c>
    </row>
    <row r="78" spans="1:6" ht="14.25" customHeight="1" x14ac:dyDescent="0.3">
      <c r="A78" s="10">
        <v>43951</v>
      </c>
      <c r="B78" s="2" t="s">
        <v>12</v>
      </c>
      <c r="C78" s="2">
        <v>8934</v>
      </c>
      <c r="D78" s="2">
        <v>716196</v>
      </c>
      <c r="E78" s="2">
        <v>663415.49699999997</v>
      </c>
      <c r="F78" s="3">
        <v>24274.438461538462</v>
      </c>
    </row>
    <row r="79" spans="1:6" ht="14.25" customHeight="1" x14ac:dyDescent="0.3">
      <c r="A79" s="11">
        <v>43961</v>
      </c>
      <c r="B79" s="4" t="s">
        <v>12</v>
      </c>
      <c r="C79" s="4">
        <v>12918</v>
      </c>
      <c r="D79" s="4">
        <v>1004788.5</v>
      </c>
      <c r="E79" s="4">
        <v>896111.80299999996</v>
      </c>
      <c r="F79" s="5">
        <v>99729.923076923063</v>
      </c>
    </row>
    <row r="80" spans="1:6" ht="14.25" customHeight="1" x14ac:dyDescent="0.3">
      <c r="A80" s="10">
        <v>43959</v>
      </c>
      <c r="B80" s="2" t="s">
        <v>12</v>
      </c>
      <c r="C80" s="2">
        <v>12528</v>
      </c>
      <c r="D80" s="2">
        <v>959703</v>
      </c>
      <c r="E80" s="2">
        <v>861486.47499999998</v>
      </c>
      <c r="F80" s="3">
        <v>87212.130769230775</v>
      </c>
    </row>
    <row r="81" spans="1:6" ht="14.25" customHeight="1" x14ac:dyDescent="0.3">
      <c r="A81" s="11">
        <v>43958</v>
      </c>
      <c r="B81" s="4" t="s">
        <v>12</v>
      </c>
      <c r="C81" s="4">
        <v>11029.5</v>
      </c>
      <c r="D81" s="4">
        <v>863754</v>
      </c>
      <c r="E81" s="4">
        <v>758428.73499999999</v>
      </c>
      <c r="F81" s="5">
        <v>86710.804507692301</v>
      </c>
    </row>
    <row r="82" spans="1:6" ht="14.25" customHeight="1" x14ac:dyDescent="0.3">
      <c r="A82" s="10">
        <v>43975</v>
      </c>
      <c r="B82" s="2" t="s">
        <v>12</v>
      </c>
      <c r="C82" s="2">
        <v>9994.5</v>
      </c>
      <c r="D82" s="2">
        <v>828984</v>
      </c>
      <c r="E82" s="2">
        <v>702631.81099999999</v>
      </c>
      <c r="F82" s="3">
        <v>82264.567169230766</v>
      </c>
    </row>
    <row r="83" spans="1:6" ht="14.25" customHeight="1" x14ac:dyDescent="0.3">
      <c r="A83" s="11">
        <v>43982</v>
      </c>
      <c r="B83" s="4" t="s">
        <v>12</v>
      </c>
      <c r="C83" s="4">
        <v>12724.5</v>
      </c>
      <c r="D83" s="4">
        <v>1045515</v>
      </c>
      <c r="E83" s="4">
        <v>896490.07</v>
      </c>
      <c r="F83" s="5">
        <v>49463.982984615388</v>
      </c>
    </row>
    <row r="84" spans="1:6" ht="14.25" customHeight="1" x14ac:dyDescent="0.3">
      <c r="A84" s="10">
        <v>43981</v>
      </c>
      <c r="B84" s="2" t="s">
        <v>12</v>
      </c>
      <c r="C84" s="2">
        <v>14728.5</v>
      </c>
      <c r="D84" s="2">
        <v>1260483</v>
      </c>
      <c r="E84" s="2">
        <v>1048221.1390000001</v>
      </c>
      <c r="F84" s="3">
        <v>86278.176699999996</v>
      </c>
    </row>
    <row r="85" spans="1:6" ht="14.25" customHeight="1" x14ac:dyDescent="0.3">
      <c r="A85" s="11">
        <v>43979</v>
      </c>
      <c r="B85" s="4" t="s">
        <v>12</v>
      </c>
      <c r="C85" s="4">
        <v>13038</v>
      </c>
      <c r="D85" s="4">
        <v>1114552.5</v>
      </c>
      <c r="E85" s="4">
        <v>939269.56700000004</v>
      </c>
      <c r="F85" s="5">
        <v>74269.06047692307</v>
      </c>
    </row>
    <row r="86" spans="1:6" ht="14.25" customHeight="1" x14ac:dyDescent="0.3">
      <c r="A86" s="10">
        <v>43967</v>
      </c>
      <c r="B86" s="2" t="s">
        <v>13</v>
      </c>
      <c r="C86" s="2">
        <v>35482.5</v>
      </c>
      <c r="D86" s="2">
        <v>3222517.5</v>
      </c>
      <c r="E86" s="2">
        <v>2633868.1740000001</v>
      </c>
      <c r="F86" s="3">
        <v>150484.18215384614</v>
      </c>
    </row>
    <row r="87" spans="1:6" ht="14.25" customHeight="1" x14ac:dyDescent="0.3">
      <c r="A87" s="11">
        <v>43970</v>
      </c>
      <c r="B87" s="4" t="s">
        <v>13</v>
      </c>
      <c r="C87" s="4">
        <v>32434.5</v>
      </c>
      <c r="D87" s="4">
        <v>2865337.5</v>
      </c>
      <c r="E87" s="4">
        <v>2368028.6850000001</v>
      </c>
      <c r="F87" s="5">
        <v>225452.89078461539</v>
      </c>
    </row>
    <row r="88" spans="1:6" ht="14.25" customHeight="1" x14ac:dyDescent="0.3">
      <c r="A88" s="10">
        <v>43968</v>
      </c>
      <c r="B88" s="2" t="s">
        <v>13</v>
      </c>
      <c r="C88" s="2">
        <v>30486</v>
      </c>
      <c r="D88" s="2">
        <v>2694289.5</v>
      </c>
      <c r="E88" s="2">
        <v>2183502.7290000003</v>
      </c>
      <c r="F88" s="3">
        <v>153558.02257692307</v>
      </c>
    </row>
    <row r="89" spans="1:6" ht="14.25" customHeight="1" x14ac:dyDescent="0.3">
      <c r="A89" s="11">
        <v>43960</v>
      </c>
      <c r="B89" s="4" t="s">
        <v>13</v>
      </c>
      <c r="C89" s="4">
        <v>32079</v>
      </c>
      <c r="D89" s="4">
        <v>2902167</v>
      </c>
      <c r="E89" s="4">
        <v>2319890.3459999999</v>
      </c>
      <c r="F89" s="5">
        <v>194963.39216923076</v>
      </c>
    </row>
    <row r="90" spans="1:6" ht="14.25" customHeight="1" x14ac:dyDescent="0.3">
      <c r="A90" s="10">
        <v>43955</v>
      </c>
      <c r="B90" s="2" t="s">
        <v>13</v>
      </c>
      <c r="C90" s="2">
        <v>27072</v>
      </c>
      <c r="D90" s="2">
        <v>2450968.5</v>
      </c>
      <c r="E90" s="2">
        <v>1980824.9889999998</v>
      </c>
      <c r="F90" s="3">
        <v>188174.3243923077</v>
      </c>
    </row>
    <row r="91" spans="1:6" ht="14.25" customHeight="1" x14ac:dyDescent="0.3">
      <c r="A91" s="11">
        <v>43950</v>
      </c>
      <c r="B91" s="4" t="s">
        <v>13</v>
      </c>
      <c r="C91" s="4">
        <v>25917</v>
      </c>
      <c r="D91" s="4">
        <v>2397588</v>
      </c>
      <c r="E91" s="4">
        <v>1937222.0459999999</v>
      </c>
      <c r="F91" s="5">
        <v>159472.57584615384</v>
      </c>
    </row>
    <row r="92" spans="1:6" ht="14.25" customHeight="1" x14ac:dyDescent="0.3">
      <c r="A92" s="10">
        <v>43953</v>
      </c>
      <c r="B92" s="2" t="s">
        <v>13</v>
      </c>
      <c r="C92" s="2">
        <v>19461</v>
      </c>
      <c r="D92" s="2">
        <v>1799230.5</v>
      </c>
      <c r="E92" s="2">
        <v>1457108.1479999998</v>
      </c>
      <c r="F92" s="3">
        <v>183829.81409230767</v>
      </c>
    </row>
    <row r="93" spans="1:6" ht="14.25" customHeight="1" x14ac:dyDescent="0.3">
      <c r="A93" s="11">
        <v>43977</v>
      </c>
      <c r="B93" s="4" t="s">
        <v>13</v>
      </c>
      <c r="C93" s="4">
        <v>31407</v>
      </c>
      <c r="D93" s="4">
        <v>2907411</v>
      </c>
      <c r="E93" s="4">
        <v>2288433.4950000001</v>
      </c>
      <c r="F93" s="5">
        <v>193538.8704076923</v>
      </c>
    </row>
    <row r="94" spans="1:6" ht="14.25" customHeight="1" x14ac:dyDescent="0.3">
      <c r="A94" s="10">
        <v>43952</v>
      </c>
      <c r="B94" s="2" t="s">
        <v>13</v>
      </c>
      <c r="C94" s="2">
        <v>25792.5</v>
      </c>
      <c r="D94" s="2">
        <v>2374356</v>
      </c>
      <c r="E94" s="2">
        <v>1915101.034</v>
      </c>
      <c r="F94" s="3">
        <v>277477.31932307692</v>
      </c>
    </row>
    <row r="95" spans="1:6" ht="14.25" customHeight="1" x14ac:dyDescent="0.3">
      <c r="A95" s="11">
        <v>43963</v>
      </c>
      <c r="B95" s="4" t="s">
        <v>13</v>
      </c>
      <c r="C95" s="4">
        <v>26032.5</v>
      </c>
      <c r="D95" s="4">
        <v>2370432</v>
      </c>
      <c r="E95" s="4">
        <v>1847737.8370000001</v>
      </c>
      <c r="F95" s="5">
        <v>141864.00329999998</v>
      </c>
    </row>
    <row r="96" spans="1:6" ht="14.25" customHeight="1" x14ac:dyDescent="0.3">
      <c r="A96" s="10">
        <v>43972</v>
      </c>
      <c r="B96" s="2" t="s">
        <v>13</v>
      </c>
      <c r="C96" s="2">
        <v>31707</v>
      </c>
      <c r="D96" s="2">
        <v>2853181.5</v>
      </c>
      <c r="E96" s="2">
        <v>2349459.5</v>
      </c>
      <c r="F96" s="3">
        <v>187617.05315384615</v>
      </c>
    </row>
    <row r="97" spans="1:6" ht="14.25" customHeight="1" x14ac:dyDescent="0.3">
      <c r="A97" s="11">
        <v>43971</v>
      </c>
      <c r="B97" s="4" t="s">
        <v>13</v>
      </c>
      <c r="C97" s="4">
        <v>29955</v>
      </c>
      <c r="D97" s="4">
        <v>2692230</v>
      </c>
      <c r="E97" s="4">
        <v>2195766.1209999998</v>
      </c>
      <c r="F97" s="5">
        <v>202002.14775384613</v>
      </c>
    </row>
    <row r="98" spans="1:6" ht="14.25" customHeight="1" x14ac:dyDescent="0.3">
      <c r="A98" s="10">
        <v>43956</v>
      </c>
      <c r="B98" s="2" t="s">
        <v>13</v>
      </c>
      <c r="C98" s="2">
        <v>22848</v>
      </c>
      <c r="D98" s="2">
        <v>2079900</v>
      </c>
      <c r="E98" s="2">
        <v>1657688.8529999999</v>
      </c>
      <c r="F98" s="3">
        <v>178454.88537692308</v>
      </c>
    </row>
    <row r="99" spans="1:6" ht="14.25" customHeight="1" x14ac:dyDescent="0.3">
      <c r="A99" s="11">
        <v>43949</v>
      </c>
      <c r="B99" s="4" t="s">
        <v>13</v>
      </c>
      <c r="C99" s="4">
        <v>23314.5</v>
      </c>
      <c r="D99" s="4">
        <v>2136817.5</v>
      </c>
      <c r="E99" s="4">
        <v>1701780.4779999999</v>
      </c>
      <c r="F99" s="5">
        <v>141999.40078461537</v>
      </c>
    </row>
    <row r="100" spans="1:6" ht="14.25" customHeight="1" x14ac:dyDescent="0.3">
      <c r="A100" s="10">
        <v>43964</v>
      </c>
      <c r="B100" s="2" t="s">
        <v>13</v>
      </c>
      <c r="C100" s="2">
        <v>26464.5</v>
      </c>
      <c r="D100" s="2">
        <v>2373337.5</v>
      </c>
      <c r="E100" s="2">
        <v>1886244.7409999999</v>
      </c>
      <c r="F100" s="3">
        <v>207105.15935384613</v>
      </c>
    </row>
    <row r="101" spans="1:6" ht="14.25" customHeight="1" x14ac:dyDescent="0.3">
      <c r="A101" s="11">
        <v>43954</v>
      </c>
      <c r="B101" s="4" t="s">
        <v>13</v>
      </c>
      <c r="C101" s="4">
        <v>23539.5</v>
      </c>
      <c r="D101" s="4">
        <v>2170309.5</v>
      </c>
      <c r="E101" s="4">
        <v>1735984.6140000001</v>
      </c>
      <c r="F101" s="5">
        <v>170377.85753846151</v>
      </c>
    </row>
    <row r="102" spans="1:6" ht="14.25" customHeight="1" x14ac:dyDescent="0.3">
      <c r="A102" s="10">
        <v>43957</v>
      </c>
      <c r="B102" s="2" t="s">
        <v>13</v>
      </c>
      <c r="C102" s="2">
        <v>24678</v>
      </c>
      <c r="D102" s="2">
        <v>2232519</v>
      </c>
      <c r="E102" s="2">
        <v>1781999.058</v>
      </c>
      <c r="F102" s="3">
        <v>359577.90600769228</v>
      </c>
    </row>
    <row r="103" spans="1:6" ht="14.25" customHeight="1" x14ac:dyDescent="0.3">
      <c r="A103" s="11">
        <v>43974</v>
      </c>
      <c r="B103" s="4" t="s">
        <v>13</v>
      </c>
      <c r="C103" s="4">
        <v>38176.5</v>
      </c>
      <c r="D103" s="4">
        <v>3385372.5</v>
      </c>
      <c r="E103" s="4">
        <v>2831498.2739999997</v>
      </c>
      <c r="F103" s="5">
        <v>146460.30097692306</v>
      </c>
    </row>
    <row r="104" spans="1:6" ht="14.25" customHeight="1" x14ac:dyDescent="0.3">
      <c r="A104" s="10">
        <v>43976</v>
      </c>
      <c r="B104" s="2" t="s">
        <v>13</v>
      </c>
      <c r="C104" s="2">
        <v>30603</v>
      </c>
      <c r="D104" s="2">
        <v>2865727.5</v>
      </c>
      <c r="E104" s="2">
        <v>2288224.429</v>
      </c>
      <c r="F104" s="3">
        <v>167381.28187692308</v>
      </c>
    </row>
    <row r="105" spans="1:6" ht="14.25" customHeight="1" x14ac:dyDescent="0.3">
      <c r="A105" s="11">
        <v>43951</v>
      </c>
      <c r="B105" s="4" t="s">
        <v>13</v>
      </c>
      <c r="C105" s="4">
        <v>24211.5</v>
      </c>
      <c r="D105" s="4">
        <v>2267664</v>
      </c>
      <c r="E105" s="4">
        <v>1801564.392</v>
      </c>
      <c r="F105" s="5">
        <v>97090.63692307692</v>
      </c>
    </row>
    <row r="106" spans="1:6" ht="14.25" customHeight="1" x14ac:dyDescent="0.3">
      <c r="A106" s="10">
        <v>43961</v>
      </c>
      <c r="B106" s="2" t="s">
        <v>13</v>
      </c>
      <c r="C106" s="2">
        <v>31399.5</v>
      </c>
      <c r="D106" s="2">
        <v>2862298.5</v>
      </c>
      <c r="E106" s="2">
        <v>2267667.5189999999</v>
      </c>
      <c r="F106" s="3">
        <v>169650.86923076923</v>
      </c>
    </row>
    <row r="107" spans="1:6" ht="14.25" customHeight="1" x14ac:dyDescent="0.3">
      <c r="A107" s="11">
        <v>43959</v>
      </c>
      <c r="B107" s="4" t="s">
        <v>13</v>
      </c>
      <c r="C107" s="4">
        <v>25294.5</v>
      </c>
      <c r="D107" s="4">
        <v>2271454.5</v>
      </c>
      <c r="E107" s="4">
        <v>1811009.8979999998</v>
      </c>
      <c r="F107" s="5">
        <v>151659.17713846153</v>
      </c>
    </row>
    <row r="108" spans="1:6" ht="14.25" customHeight="1" x14ac:dyDescent="0.3">
      <c r="A108" s="10">
        <v>43958</v>
      </c>
      <c r="B108" s="2" t="s">
        <v>13</v>
      </c>
      <c r="C108" s="2">
        <v>25468.5</v>
      </c>
      <c r="D108" s="2">
        <v>2350672.5</v>
      </c>
      <c r="E108" s="2">
        <v>1875294.65</v>
      </c>
      <c r="F108" s="3">
        <v>221739.45623076922</v>
      </c>
    </row>
    <row r="109" spans="1:6" ht="14.25" customHeight="1" x14ac:dyDescent="0.3">
      <c r="A109" s="11">
        <v>43975</v>
      </c>
      <c r="B109" s="4" t="s">
        <v>13</v>
      </c>
      <c r="C109" s="4">
        <v>31854</v>
      </c>
      <c r="D109" s="4">
        <v>2915533.5</v>
      </c>
      <c r="E109" s="4">
        <v>2431800.3939999999</v>
      </c>
      <c r="F109" s="5">
        <v>155421.87692307692</v>
      </c>
    </row>
    <row r="110" spans="1:6" ht="14.25" customHeight="1" x14ac:dyDescent="0.3">
      <c r="A110" s="10">
        <v>43982</v>
      </c>
      <c r="B110" s="2" t="s">
        <v>13</v>
      </c>
      <c r="C110" s="2">
        <v>32359.5</v>
      </c>
      <c r="D110" s="2">
        <v>2991999</v>
      </c>
      <c r="E110" s="2">
        <v>2374135.6799999997</v>
      </c>
      <c r="F110" s="3">
        <v>106116.64615384616</v>
      </c>
    </row>
    <row r="111" spans="1:6" ht="14.25" customHeight="1" x14ac:dyDescent="0.3">
      <c r="A111" s="11">
        <v>43981</v>
      </c>
      <c r="B111" s="4" t="s">
        <v>13</v>
      </c>
      <c r="C111" s="4">
        <v>39867</v>
      </c>
      <c r="D111" s="4">
        <v>3654166.5</v>
      </c>
      <c r="E111" s="4">
        <v>2919786.2949999999</v>
      </c>
      <c r="F111" s="5">
        <v>182639.11723076922</v>
      </c>
    </row>
    <row r="112" spans="1:6" ht="14.25" customHeight="1" x14ac:dyDescent="0.3">
      <c r="A112" s="10">
        <v>43979</v>
      </c>
      <c r="B112" s="2" t="s">
        <v>13</v>
      </c>
      <c r="C112" s="2">
        <v>31974</v>
      </c>
      <c r="D112" s="2">
        <v>3004213.5</v>
      </c>
      <c r="E112" s="2">
        <v>2389834.3129999996</v>
      </c>
      <c r="F112" s="3">
        <v>174780.66518461538</v>
      </c>
    </row>
    <row r="113" spans="1:6" ht="14.25" customHeight="1" x14ac:dyDescent="0.3">
      <c r="A113" s="11">
        <v>43967</v>
      </c>
      <c r="B113" s="4" t="s">
        <v>14</v>
      </c>
      <c r="C113" s="4">
        <v>321412.5</v>
      </c>
      <c r="D113" s="4">
        <v>32235864</v>
      </c>
      <c r="E113" s="4">
        <v>23691368.555</v>
      </c>
      <c r="F113" s="5">
        <v>595097.15929230768</v>
      </c>
    </row>
    <row r="114" spans="1:6" ht="14.25" customHeight="1" x14ac:dyDescent="0.3">
      <c r="A114" s="10">
        <v>43970</v>
      </c>
      <c r="B114" s="2" t="s">
        <v>14</v>
      </c>
      <c r="C114" s="2">
        <v>276568.5</v>
      </c>
      <c r="D114" s="2">
        <v>27093624</v>
      </c>
      <c r="E114" s="2">
        <v>19768696.5</v>
      </c>
      <c r="F114" s="3">
        <v>759335.80469230772</v>
      </c>
    </row>
    <row r="115" spans="1:6" ht="14.25" customHeight="1" x14ac:dyDescent="0.3">
      <c r="A115" s="11">
        <v>43968</v>
      </c>
      <c r="B115" s="4" t="s">
        <v>14</v>
      </c>
      <c r="C115" s="4">
        <v>269029.5</v>
      </c>
      <c r="D115" s="4">
        <v>26659930.5</v>
      </c>
      <c r="E115" s="4">
        <v>19515982.116</v>
      </c>
      <c r="F115" s="5">
        <v>551393.4769230769</v>
      </c>
    </row>
    <row r="116" spans="1:6" ht="14.25" customHeight="1" x14ac:dyDescent="0.3">
      <c r="A116" s="10">
        <v>43960</v>
      </c>
      <c r="B116" s="2" t="s">
        <v>14</v>
      </c>
      <c r="C116" s="2">
        <v>285972</v>
      </c>
      <c r="D116" s="2">
        <v>29768199</v>
      </c>
      <c r="E116" s="2">
        <v>21483666.921</v>
      </c>
      <c r="F116" s="3">
        <v>549316.95015384618</v>
      </c>
    </row>
    <row r="117" spans="1:6" ht="14.25" customHeight="1" x14ac:dyDescent="0.3">
      <c r="A117" s="11">
        <v>43955</v>
      </c>
      <c r="B117" s="4" t="s">
        <v>14</v>
      </c>
      <c r="C117" s="4">
        <v>283942.5</v>
      </c>
      <c r="D117" s="4">
        <v>29357940</v>
      </c>
      <c r="E117" s="4">
        <v>21174604.830000002</v>
      </c>
      <c r="F117" s="5">
        <v>988153.40803076921</v>
      </c>
    </row>
    <row r="118" spans="1:6" ht="14.25" customHeight="1" x14ac:dyDescent="0.3">
      <c r="A118" s="10">
        <v>43950</v>
      </c>
      <c r="B118" s="2" t="s">
        <v>14</v>
      </c>
      <c r="C118" s="2">
        <v>298059</v>
      </c>
      <c r="D118" s="2">
        <v>30869287.5</v>
      </c>
      <c r="E118" s="2">
        <v>22717731.617999997</v>
      </c>
      <c r="F118" s="3">
        <v>661329.17833846144</v>
      </c>
    </row>
    <row r="119" spans="1:6" ht="14.25" customHeight="1" x14ac:dyDescent="0.3">
      <c r="A119" s="11">
        <v>43953</v>
      </c>
      <c r="B119" s="4" t="s">
        <v>14</v>
      </c>
      <c r="C119" s="4">
        <v>232903.5</v>
      </c>
      <c r="D119" s="4">
        <v>24342016.5</v>
      </c>
      <c r="E119" s="4">
        <v>17790852.443999998</v>
      </c>
      <c r="F119" s="5">
        <v>634118.86923076923</v>
      </c>
    </row>
    <row r="120" spans="1:6" ht="14.25" customHeight="1" x14ac:dyDescent="0.3">
      <c r="A120" s="10">
        <v>43977</v>
      </c>
      <c r="B120" s="2" t="s">
        <v>14</v>
      </c>
      <c r="C120" s="2">
        <v>276966</v>
      </c>
      <c r="D120" s="2">
        <v>27872617.898850001</v>
      </c>
      <c r="E120" s="2">
        <v>20223763.805</v>
      </c>
      <c r="F120" s="3">
        <v>645572.57826153841</v>
      </c>
    </row>
    <row r="121" spans="1:6" ht="14.25" customHeight="1" x14ac:dyDescent="0.3">
      <c r="A121" s="11">
        <v>43952</v>
      </c>
      <c r="B121" s="4" t="s">
        <v>14</v>
      </c>
      <c r="C121" s="4">
        <v>296149.5</v>
      </c>
      <c r="D121" s="4">
        <v>31053316.5</v>
      </c>
      <c r="E121" s="4">
        <v>22737807.546999998</v>
      </c>
      <c r="F121" s="5">
        <v>896375.16923076916</v>
      </c>
    </row>
    <row r="122" spans="1:6" ht="14.25" customHeight="1" x14ac:dyDescent="0.3">
      <c r="A122" s="10">
        <v>43963</v>
      </c>
      <c r="B122" s="2" t="s">
        <v>14</v>
      </c>
      <c r="C122" s="2">
        <v>281796</v>
      </c>
      <c r="D122" s="2">
        <v>29042520</v>
      </c>
      <c r="E122" s="2">
        <v>20980503.504999999</v>
      </c>
      <c r="F122" s="3">
        <v>776209.03169999993</v>
      </c>
    </row>
    <row r="123" spans="1:6" ht="14.25" customHeight="1" x14ac:dyDescent="0.3">
      <c r="A123" s="11">
        <v>43972</v>
      </c>
      <c r="B123" s="4" t="s">
        <v>14</v>
      </c>
      <c r="C123" s="4">
        <v>288936</v>
      </c>
      <c r="D123" s="4">
        <v>27852900</v>
      </c>
      <c r="E123" s="4">
        <v>20824687.999000002</v>
      </c>
      <c r="F123" s="5">
        <v>822353.43936153851</v>
      </c>
    </row>
    <row r="124" spans="1:6" ht="14.25" customHeight="1" x14ac:dyDescent="0.3">
      <c r="A124" s="10">
        <v>43971</v>
      </c>
      <c r="B124" s="2" t="s">
        <v>14</v>
      </c>
      <c r="C124" s="2">
        <v>300151.5</v>
      </c>
      <c r="D124" s="2">
        <v>29368771.617449999</v>
      </c>
      <c r="E124" s="2">
        <v>21545834.136</v>
      </c>
      <c r="F124" s="3">
        <v>1052145.9026769232</v>
      </c>
    </row>
    <row r="125" spans="1:6" ht="14.25" customHeight="1" x14ac:dyDescent="0.3">
      <c r="A125" s="11">
        <v>43956</v>
      </c>
      <c r="B125" s="4" t="s">
        <v>14</v>
      </c>
      <c r="C125" s="4">
        <v>262734</v>
      </c>
      <c r="D125" s="4">
        <v>27278441.145</v>
      </c>
      <c r="E125" s="4">
        <v>19610637.316999998</v>
      </c>
      <c r="F125" s="5">
        <v>919330.0461538462</v>
      </c>
    </row>
    <row r="126" spans="1:6" ht="14.25" customHeight="1" x14ac:dyDescent="0.3">
      <c r="A126" s="10">
        <v>43949</v>
      </c>
      <c r="B126" s="2" t="s">
        <v>14</v>
      </c>
      <c r="C126" s="2">
        <v>286002</v>
      </c>
      <c r="D126" s="2">
        <v>29159032.5</v>
      </c>
      <c r="E126" s="2">
        <v>21437602.310000002</v>
      </c>
      <c r="F126" s="3">
        <v>637711.59372307686</v>
      </c>
    </row>
    <row r="127" spans="1:6" ht="14.25" customHeight="1" x14ac:dyDescent="0.3">
      <c r="A127" s="11">
        <v>43964</v>
      </c>
      <c r="B127" s="4" t="s">
        <v>14</v>
      </c>
      <c r="C127" s="4">
        <v>258459</v>
      </c>
      <c r="D127" s="4">
        <v>26467453.5</v>
      </c>
      <c r="E127" s="4">
        <v>19153152.526999999</v>
      </c>
      <c r="F127" s="5">
        <v>636197.23340769229</v>
      </c>
    </row>
    <row r="128" spans="1:6" ht="14.25" customHeight="1" x14ac:dyDescent="0.3">
      <c r="A128" s="10">
        <v>43954</v>
      </c>
      <c r="B128" s="2" t="s">
        <v>14</v>
      </c>
      <c r="C128" s="2">
        <v>274083</v>
      </c>
      <c r="D128" s="2">
        <v>28427001</v>
      </c>
      <c r="E128" s="2">
        <v>20563887.598999999</v>
      </c>
      <c r="F128" s="3">
        <v>779849.36538461538</v>
      </c>
    </row>
    <row r="129" spans="1:6" ht="14.25" customHeight="1" x14ac:dyDescent="0.3">
      <c r="A129" s="11">
        <v>43957</v>
      </c>
      <c r="B129" s="4" t="s">
        <v>14</v>
      </c>
      <c r="C129" s="4">
        <v>277512</v>
      </c>
      <c r="D129" s="4">
        <v>28770810.105599999</v>
      </c>
      <c r="E129" s="4">
        <v>20810852.736000001</v>
      </c>
      <c r="F129" s="5">
        <v>790162.57692307688</v>
      </c>
    </row>
    <row r="130" spans="1:6" ht="14.25" customHeight="1" x14ac:dyDescent="0.3">
      <c r="A130" s="10">
        <v>43974</v>
      </c>
      <c r="B130" s="2" t="s">
        <v>14</v>
      </c>
      <c r="C130" s="2">
        <v>356982</v>
      </c>
      <c r="D130" s="2">
        <v>35103926.711549997</v>
      </c>
      <c r="E130" s="2">
        <v>26357141.036999997</v>
      </c>
      <c r="F130" s="3">
        <v>601482.07692307688</v>
      </c>
    </row>
    <row r="131" spans="1:6" ht="14.25" customHeight="1" x14ac:dyDescent="0.3">
      <c r="A131" s="11">
        <v>43976</v>
      </c>
      <c r="B131" s="4" t="s">
        <v>14</v>
      </c>
      <c r="C131" s="4">
        <v>266983.5</v>
      </c>
      <c r="D131" s="4">
        <v>27165913.5</v>
      </c>
      <c r="E131" s="4">
        <v>19659432.722999997</v>
      </c>
      <c r="F131" s="5">
        <v>698314.9846153846</v>
      </c>
    </row>
    <row r="132" spans="1:6" ht="14.25" customHeight="1" x14ac:dyDescent="0.3">
      <c r="A132" s="10">
        <v>43951</v>
      </c>
      <c r="B132" s="2" t="s">
        <v>14</v>
      </c>
      <c r="C132" s="2">
        <v>311131.5</v>
      </c>
      <c r="D132" s="2">
        <v>32418879</v>
      </c>
      <c r="E132" s="2">
        <v>23595019.660999998</v>
      </c>
      <c r="F132" s="3">
        <v>265444.33165384614</v>
      </c>
    </row>
    <row r="133" spans="1:6" ht="14.25" customHeight="1" x14ac:dyDescent="0.3">
      <c r="A133" s="11">
        <v>43961</v>
      </c>
      <c r="B133" s="4" t="s">
        <v>14</v>
      </c>
      <c r="C133" s="4">
        <v>287206.5</v>
      </c>
      <c r="D133" s="4">
        <v>29536176.10605</v>
      </c>
      <c r="E133" s="4">
        <v>21276357.105999999</v>
      </c>
      <c r="F133" s="5">
        <v>541588.89356153843</v>
      </c>
    </row>
    <row r="134" spans="1:6" ht="14.25" customHeight="1" x14ac:dyDescent="0.3">
      <c r="A134" s="10">
        <v>43959</v>
      </c>
      <c r="B134" s="2" t="s">
        <v>14</v>
      </c>
      <c r="C134" s="2">
        <v>370092</v>
      </c>
      <c r="D134" s="2">
        <v>38091556.5</v>
      </c>
      <c r="E134" s="2">
        <v>28012065.349999998</v>
      </c>
      <c r="F134" s="3">
        <v>725212.99592307687</v>
      </c>
    </row>
    <row r="135" spans="1:6" ht="14.25" customHeight="1" x14ac:dyDescent="0.3">
      <c r="A135" s="11">
        <v>43958</v>
      </c>
      <c r="B135" s="4" t="s">
        <v>14</v>
      </c>
      <c r="C135" s="4">
        <v>247813.5</v>
      </c>
      <c r="D135" s="4">
        <v>25325271</v>
      </c>
      <c r="E135" s="4">
        <v>18582990.427999999</v>
      </c>
      <c r="F135" s="5">
        <v>865201.87857692305</v>
      </c>
    </row>
    <row r="136" spans="1:6" ht="14.25" customHeight="1" x14ac:dyDescent="0.3">
      <c r="A136" s="10">
        <v>43975</v>
      </c>
      <c r="B136" s="2" t="s">
        <v>14</v>
      </c>
      <c r="C136" s="2">
        <v>287740.5</v>
      </c>
      <c r="D136" s="2">
        <v>28188534</v>
      </c>
      <c r="E136" s="2">
        <v>21369401.386999998</v>
      </c>
      <c r="F136" s="3">
        <v>607679.34615384613</v>
      </c>
    </row>
    <row r="137" spans="1:6" ht="14.25" customHeight="1" x14ac:dyDescent="0.3">
      <c r="A137" s="11">
        <v>43967</v>
      </c>
      <c r="B137" s="4" t="s">
        <v>15</v>
      </c>
      <c r="C137" s="4">
        <v>408810</v>
      </c>
      <c r="D137" s="4">
        <v>42323631</v>
      </c>
      <c r="E137" s="4">
        <v>31033323.692999996</v>
      </c>
      <c r="F137" s="5">
        <v>571764.09076923074</v>
      </c>
    </row>
    <row r="138" spans="1:6" ht="14.25" customHeight="1" x14ac:dyDescent="0.3">
      <c r="A138" s="10">
        <v>43970</v>
      </c>
      <c r="B138" s="2" t="s">
        <v>15</v>
      </c>
      <c r="C138" s="2">
        <v>362536.5</v>
      </c>
      <c r="D138" s="2">
        <v>37023243</v>
      </c>
      <c r="E138" s="2">
        <v>26762183.377</v>
      </c>
      <c r="F138" s="3">
        <v>650375.76849230775</v>
      </c>
    </row>
    <row r="139" spans="1:6" ht="14.25" customHeight="1" x14ac:dyDescent="0.3">
      <c r="A139" s="11">
        <v>43968</v>
      </c>
      <c r="B139" s="4" t="s">
        <v>15</v>
      </c>
      <c r="C139" s="4">
        <v>357072</v>
      </c>
      <c r="D139" s="4">
        <v>36834567</v>
      </c>
      <c r="E139" s="4">
        <v>26914635.671</v>
      </c>
      <c r="F139" s="5">
        <v>566638.92575384618</v>
      </c>
    </row>
    <row r="140" spans="1:6" ht="14.25" customHeight="1" x14ac:dyDescent="0.3">
      <c r="A140" s="10">
        <v>43960</v>
      </c>
      <c r="B140" s="2" t="s">
        <v>15</v>
      </c>
      <c r="C140" s="2">
        <v>359214</v>
      </c>
      <c r="D140" s="2">
        <v>38693427</v>
      </c>
      <c r="E140" s="2">
        <v>27863789.055</v>
      </c>
      <c r="F140" s="3">
        <v>582268.72615384613</v>
      </c>
    </row>
    <row r="141" spans="1:6" ht="14.25" customHeight="1" x14ac:dyDescent="0.3">
      <c r="A141" s="11">
        <v>43955</v>
      </c>
      <c r="B141" s="4" t="s">
        <v>15</v>
      </c>
      <c r="C141" s="4">
        <v>360255</v>
      </c>
      <c r="D141" s="4">
        <v>38406954</v>
      </c>
      <c r="E141" s="4">
        <v>27588003.988000002</v>
      </c>
      <c r="F141" s="5">
        <v>1078421.345076923</v>
      </c>
    </row>
    <row r="142" spans="1:6" ht="14.25" customHeight="1" x14ac:dyDescent="0.3">
      <c r="A142" s="10">
        <v>43950</v>
      </c>
      <c r="B142" s="2" t="s">
        <v>15</v>
      </c>
      <c r="C142" s="2">
        <v>387220.5</v>
      </c>
      <c r="D142" s="2">
        <v>41559384</v>
      </c>
      <c r="E142" s="2">
        <v>30476170.214999996</v>
      </c>
      <c r="F142" s="3">
        <v>642893.56656923075</v>
      </c>
    </row>
    <row r="143" spans="1:6" ht="14.25" customHeight="1" x14ac:dyDescent="0.3">
      <c r="A143" s="11">
        <v>43953</v>
      </c>
      <c r="B143" s="4" t="s">
        <v>15</v>
      </c>
      <c r="C143" s="4">
        <v>296580</v>
      </c>
      <c r="D143" s="4">
        <v>31843737</v>
      </c>
      <c r="E143" s="4">
        <v>23119777.98</v>
      </c>
      <c r="F143" s="5">
        <v>657754.31880000001</v>
      </c>
    </row>
    <row r="144" spans="1:6" ht="14.25" customHeight="1" x14ac:dyDescent="0.3">
      <c r="A144" s="10">
        <v>43977</v>
      </c>
      <c r="B144" s="2" t="s">
        <v>15</v>
      </c>
      <c r="C144" s="2">
        <v>369861</v>
      </c>
      <c r="D144" s="2">
        <v>38365960.5</v>
      </c>
      <c r="E144" s="2">
        <v>27592063.502999999</v>
      </c>
      <c r="F144" s="3">
        <v>589339.03384615376</v>
      </c>
    </row>
    <row r="145" spans="1:6" ht="14.25" customHeight="1" x14ac:dyDescent="0.3">
      <c r="A145" s="11">
        <v>43952</v>
      </c>
      <c r="B145" s="4" t="s">
        <v>15</v>
      </c>
      <c r="C145" s="4">
        <v>372504</v>
      </c>
      <c r="D145" s="4">
        <v>40077193.5</v>
      </c>
      <c r="E145" s="4">
        <v>29141359.438000001</v>
      </c>
      <c r="F145" s="5">
        <v>848425.41843846149</v>
      </c>
    </row>
    <row r="146" spans="1:6" ht="14.25" customHeight="1" x14ac:dyDescent="0.3">
      <c r="A146" s="10">
        <v>43963</v>
      </c>
      <c r="B146" s="2" t="s">
        <v>15</v>
      </c>
      <c r="C146" s="2">
        <v>373392</v>
      </c>
      <c r="D146" s="2">
        <v>39578577</v>
      </c>
      <c r="E146" s="2">
        <v>28453665.594999999</v>
      </c>
      <c r="F146" s="3">
        <v>535419.89796923078</v>
      </c>
    </row>
    <row r="147" spans="1:6" ht="14.25" customHeight="1" x14ac:dyDescent="0.3">
      <c r="A147" s="11">
        <v>43972</v>
      </c>
      <c r="B147" s="4" t="s">
        <v>15</v>
      </c>
      <c r="C147" s="4">
        <v>378043.5</v>
      </c>
      <c r="D147" s="4">
        <v>37902156.57</v>
      </c>
      <c r="E147" s="4">
        <v>28083686.689999998</v>
      </c>
      <c r="F147" s="5">
        <v>713697.60769230768</v>
      </c>
    </row>
    <row r="148" spans="1:6" ht="14.25" customHeight="1" x14ac:dyDescent="0.3">
      <c r="A148" s="10">
        <v>43971</v>
      </c>
      <c r="B148" s="2" t="s">
        <v>15</v>
      </c>
      <c r="C148" s="2">
        <v>388668</v>
      </c>
      <c r="D148" s="2">
        <v>39639309</v>
      </c>
      <c r="E148" s="2">
        <v>28736966.634</v>
      </c>
      <c r="F148" s="3">
        <v>997757.75384615385</v>
      </c>
    </row>
    <row r="149" spans="1:6" ht="14.25" customHeight="1" x14ac:dyDescent="0.3">
      <c r="A149" s="11">
        <v>43956</v>
      </c>
      <c r="B149" s="4" t="s">
        <v>15</v>
      </c>
      <c r="C149" s="4">
        <v>333792</v>
      </c>
      <c r="D149" s="4">
        <v>35671734</v>
      </c>
      <c r="E149" s="4">
        <v>25644478.342</v>
      </c>
      <c r="F149" s="5">
        <v>919576.96055384621</v>
      </c>
    </row>
    <row r="150" spans="1:6" ht="14.25" customHeight="1" x14ac:dyDescent="0.3">
      <c r="A150" s="10">
        <v>43949</v>
      </c>
      <c r="B150" s="2" t="s">
        <v>15</v>
      </c>
      <c r="C150" s="2">
        <v>376060.5</v>
      </c>
      <c r="D150" s="2">
        <v>39918028.5</v>
      </c>
      <c r="E150" s="2">
        <v>29154014.884</v>
      </c>
      <c r="F150" s="3">
        <v>611904.23352307687</v>
      </c>
    </row>
    <row r="151" spans="1:6" ht="14.25" customHeight="1" x14ac:dyDescent="0.3">
      <c r="A151" s="11">
        <v>43964</v>
      </c>
      <c r="B151" s="4" t="s">
        <v>15</v>
      </c>
      <c r="C151" s="4">
        <v>350068.5</v>
      </c>
      <c r="D151" s="4">
        <v>37197115.5</v>
      </c>
      <c r="E151" s="4">
        <v>26793668.158999998</v>
      </c>
      <c r="F151" s="5">
        <v>582815.36153846153</v>
      </c>
    </row>
    <row r="152" spans="1:6" ht="14.25" customHeight="1" x14ac:dyDescent="0.3">
      <c r="A152" s="10">
        <v>43982</v>
      </c>
      <c r="B152" s="2" t="s">
        <v>14</v>
      </c>
      <c r="C152" s="2">
        <v>294337.5</v>
      </c>
      <c r="D152" s="2">
        <v>29327766</v>
      </c>
      <c r="E152" s="2">
        <v>22491044.692999996</v>
      </c>
      <c r="F152" s="3">
        <v>283716.73846153845</v>
      </c>
    </row>
    <row r="153" spans="1:6" ht="14.25" customHeight="1" x14ac:dyDescent="0.3">
      <c r="A153" s="11">
        <v>43954</v>
      </c>
      <c r="B153" s="4" t="s">
        <v>15</v>
      </c>
      <c r="C153" s="4">
        <v>342666</v>
      </c>
      <c r="D153" s="4">
        <v>36631999.5</v>
      </c>
      <c r="E153" s="4">
        <v>26408496.047999997</v>
      </c>
      <c r="F153" s="5">
        <v>820373.56815384608</v>
      </c>
    </row>
    <row r="154" spans="1:6" ht="14.25" customHeight="1" x14ac:dyDescent="0.3">
      <c r="A154" s="10">
        <v>43981</v>
      </c>
      <c r="B154" s="2" t="s">
        <v>14</v>
      </c>
      <c r="C154" s="2">
        <v>364882.5</v>
      </c>
      <c r="D154" s="2">
        <v>35724493.5</v>
      </c>
      <c r="E154" s="2">
        <v>27535617.434</v>
      </c>
      <c r="F154" s="3">
        <v>541116.6988461538</v>
      </c>
    </row>
    <row r="155" spans="1:6" ht="14.25" customHeight="1" x14ac:dyDescent="0.3">
      <c r="A155" s="11">
        <v>43957</v>
      </c>
      <c r="B155" s="4" t="s">
        <v>15</v>
      </c>
      <c r="C155" s="4">
        <v>355278</v>
      </c>
      <c r="D155" s="4">
        <v>38092344</v>
      </c>
      <c r="E155" s="4">
        <v>27467616.702999998</v>
      </c>
      <c r="F155" s="5">
        <v>942702.9</v>
      </c>
    </row>
    <row r="156" spans="1:6" ht="14.25" customHeight="1" x14ac:dyDescent="0.3">
      <c r="A156" s="10">
        <v>43974</v>
      </c>
      <c r="B156" s="2" t="s">
        <v>15</v>
      </c>
      <c r="C156" s="2">
        <v>456885</v>
      </c>
      <c r="D156" s="2">
        <v>46408080</v>
      </c>
      <c r="E156" s="2">
        <v>34793888.932999998</v>
      </c>
      <c r="F156" s="3">
        <v>595793.09065384604</v>
      </c>
    </row>
    <row r="157" spans="1:6" ht="14.25" customHeight="1" x14ac:dyDescent="0.3">
      <c r="A157" s="11">
        <v>43979</v>
      </c>
      <c r="B157" s="4" t="s">
        <v>14</v>
      </c>
      <c r="C157" s="4">
        <v>278491.5</v>
      </c>
      <c r="D157" s="4">
        <v>28151004.75</v>
      </c>
      <c r="E157" s="4">
        <v>20806418.796</v>
      </c>
      <c r="F157" s="5">
        <v>591565.35384615383</v>
      </c>
    </row>
    <row r="158" spans="1:6" ht="14.25" customHeight="1" x14ac:dyDescent="0.3">
      <c r="A158" s="10">
        <v>43976</v>
      </c>
      <c r="B158" s="2" t="s">
        <v>15</v>
      </c>
      <c r="C158" s="2">
        <v>349734</v>
      </c>
      <c r="D158" s="2">
        <v>36883428</v>
      </c>
      <c r="E158" s="2">
        <v>26438356.802999999</v>
      </c>
      <c r="F158" s="3">
        <v>742420.26923076913</v>
      </c>
    </row>
    <row r="159" spans="1:6" ht="14.25" customHeight="1" x14ac:dyDescent="0.3">
      <c r="A159" s="11">
        <v>43951</v>
      </c>
      <c r="B159" s="4" t="s">
        <v>15</v>
      </c>
      <c r="C159" s="4">
        <v>401580</v>
      </c>
      <c r="D159" s="4">
        <v>43028734.5</v>
      </c>
      <c r="E159" s="4">
        <v>31156525.939999998</v>
      </c>
      <c r="F159" s="5">
        <v>343786.08461538458</v>
      </c>
    </row>
    <row r="160" spans="1:6" ht="14.25" customHeight="1" x14ac:dyDescent="0.3">
      <c r="A160" s="10">
        <v>43961</v>
      </c>
      <c r="B160" s="2" t="s">
        <v>15</v>
      </c>
      <c r="C160" s="2">
        <v>368649</v>
      </c>
      <c r="D160" s="2">
        <v>39010875</v>
      </c>
      <c r="E160" s="2">
        <v>28090230.958999999</v>
      </c>
      <c r="F160" s="3">
        <v>532663.16153846146</v>
      </c>
    </row>
    <row r="161" spans="1:6" ht="14.25" customHeight="1" x14ac:dyDescent="0.3">
      <c r="A161" s="11">
        <v>43959</v>
      </c>
      <c r="B161" s="4" t="s">
        <v>15</v>
      </c>
      <c r="C161" s="4">
        <v>463530</v>
      </c>
      <c r="D161" s="4">
        <v>49123180.5</v>
      </c>
      <c r="E161" s="4">
        <v>36012087.989</v>
      </c>
      <c r="F161" s="5">
        <v>700442.11537692312</v>
      </c>
    </row>
    <row r="162" spans="1:6" ht="14.25" customHeight="1" x14ac:dyDescent="0.3">
      <c r="A162" s="10">
        <v>43958</v>
      </c>
      <c r="B162" s="2" t="s">
        <v>15</v>
      </c>
      <c r="C162" s="2">
        <v>319110</v>
      </c>
      <c r="D162" s="2">
        <v>33763989</v>
      </c>
      <c r="E162" s="2">
        <v>24610757.489</v>
      </c>
      <c r="F162" s="3">
        <v>1101833.4472307691</v>
      </c>
    </row>
    <row r="163" spans="1:6" ht="14.25" customHeight="1" x14ac:dyDescent="0.3">
      <c r="A163" s="11">
        <v>43975</v>
      </c>
      <c r="B163" s="4" t="s">
        <v>15</v>
      </c>
      <c r="C163" s="4">
        <v>375744</v>
      </c>
      <c r="D163" s="4">
        <v>38191381.5</v>
      </c>
      <c r="E163" s="4">
        <v>28822960.470999997</v>
      </c>
      <c r="F163" s="5">
        <v>574198.11538461538</v>
      </c>
    </row>
    <row r="164" spans="1:6" ht="14.25" customHeight="1" x14ac:dyDescent="0.3">
      <c r="A164" s="10">
        <v>43967</v>
      </c>
      <c r="B164" s="2" t="s">
        <v>16</v>
      </c>
      <c r="C164" s="2">
        <v>81331.5</v>
      </c>
      <c r="D164" s="2">
        <v>6652179</v>
      </c>
      <c r="E164" s="2">
        <v>5305378.9040000001</v>
      </c>
      <c r="F164" s="3">
        <v>156413.8362153846</v>
      </c>
    </row>
    <row r="165" spans="1:6" ht="14.25" customHeight="1" x14ac:dyDescent="0.3">
      <c r="A165" s="11">
        <v>43970</v>
      </c>
      <c r="B165" s="4" t="s">
        <v>16</v>
      </c>
      <c r="C165" s="4">
        <v>75796.5</v>
      </c>
      <c r="D165" s="4">
        <v>6173463</v>
      </c>
      <c r="E165" s="4">
        <v>4915101.7949999999</v>
      </c>
      <c r="F165" s="5">
        <v>253686.7171923077</v>
      </c>
    </row>
    <row r="166" spans="1:6" ht="14.25" customHeight="1" x14ac:dyDescent="0.3">
      <c r="A166" s="10">
        <v>43968</v>
      </c>
      <c r="B166" s="2" t="s">
        <v>16</v>
      </c>
      <c r="C166" s="2">
        <v>72861</v>
      </c>
      <c r="D166" s="2">
        <v>5952802.5</v>
      </c>
      <c r="E166" s="2">
        <v>4711294.2009999994</v>
      </c>
      <c r="F166" s="3">
        <v>125880.90000000001</v>
      </c>
    </row>
    <row r="167" spans="1:6" ht="14.25" customHeight="1" x14ac:dyDescent="0.3">
      <c r="A167" s="11">
        <v>43960</v>
      </c>
      <c r="B167" s="4" t="s">
        <v>16</v>
      </c>
      <c r="C167" s="4">
        <v>83373</v>
      </c>
      <c r="D167" s="4">
        <v>7253427</v>
      </c>
      <c r="E167" s="4">
        <v>5531366.3810000001</v>
      </c>
      <c r="F167" s="5">
        <v>221053.87967692307</v>
      </c>
    </row>
    <row r="168" spans="1:6" ht="14.25" customHeight="1" x14ac:dyDescent="0.3">
      <c r="A168" s="10">
        <v>43955</v>
      </c>
      <c r="B168" s="2" t="s">
        <v>16</v>
      </c>
      <c r="C168" s="2">
        <v>64108.5</v>
      </c>
      <c r="D168" s="2">
        <v>5561452.5</v>
      </c>
      <c r="E168" s="2">
        <v>4257859.3720000004</v>
      </c>
      <c r="F168" s="3">
        <v>337872.83273076924</v>
      </c>
    </row>
    <row r="169" spans="1:6" ht="14.25" customHeight="1" x14ac:dyDescent="0.3">
      <c r="A169" s="11">
        <v>43950</v>
      </c>
      <c r="B169" s="4" t="s">
        <v>16</v>
      </c>
      <c r="C169" s="4">
        <v>74707.5</v>
      </c>
      <c r="D169" s="4">
        <v>6454458</v>
      </c>
      <c r="E169" s="4">
        <v>4968152.9469999997</v>
      </c>
      <c r="F169" s="5">
        <v>118941.29398461539</v>
      </c>
    </row>
    <row r="170" spans="1:6" ht="14.25" customHeight="1" x14ac:dyDescent="0.3">
      <c r="A170" s="10">
        <v>43953</v>
      </c>
      <c r="B170" s="2" t="s">
        <v>16</v>
      </c>
      <c r="C170" s="2">
        <v>46216.5</v>
      </c>
      <c r="D170" s="2">
        <v>4118251.5</v>
      </c>
      <c r="E170" s="2">
        <v>3133704.9279999998</v>
      </c>
      <c r="F170" s="3">
        <v>179531.89196153847</v>
      </c>
    </row>
    <row r="171" spans="1:6" ht="14.25" customHeight="1" x14ac:dyDescent="0.3">
      <c r="A171" s="11">
        <v>43977</v>
      </c>
      <c r="B171" s="4" t="s">
        <v>16</v>
      </c>
      <c r="C171" s="4">
        <v>67726.5</v>
      </c>
      <c r="D171" s="4">
        <v>5864989.5</v>
      </c>
      <c r="E171" s="4">
        <v>4506085.4840000002</v>
      </c>
      <c r="F171" s="5">
        <v>167003.69436153845</v>
      </c>
    </row>
    <row r="172" spans="1:6" ht="14.25" customHeight="1" x14ac:dyDescent="0.3">
      <c r="A172" s="10">
        <v>43952</v>
      </c>
      <c r="B172" s="2" t="s">
        <v>16</v>
      </c>
      <c r="C172" s="2">
        <v>82228.5</v>
      </c>
      <c r="D172" s="2">
        <v>7032225</v>
      </c>
      <c r="E172" s="2">
        <v>5546127.1919999998</v>
      </c>
      <c r="F172" s="3">
        <v>196859.98644615384</v>
      </c>
    </row>
    <row r="173" spans="1:6" ht="14.25" customHeight="1" x14ac:dyDescent="0.3">
      <c r="A173" s="11">
        <v>43963</v>
      </c>
      <c r="B173" s="4" t="s">
        <v>16</v>
      </c>
      <c r="C173" s="4">
        <v>64390.5</v>
      </c>
      <c r="D173" s="4">
        <v>5523145.5</v>
      </c>
      <c r="E173" s="4">
        <v>4230689.2069999995</v>
      </c>
      <c r="F173" s="5">
        <v>183154.05167692306</v>
      </c>
    </row>
    <row r="174" spans="1:6" ht="14.25" customHeight="1" x14ac:dyDescent="0.3">
      <c r="A174" s="10">
        <v>43972</v>
      </c>
      <c r="B174" s="2" t="s">
        <v>16</v>
      </c>
      <c r="C174" s="2">
        <v>73126.5</v>
      </c>
      <c r="D174" s="2">
        <v>5864085</v>
      </c>
      <c r="E174" s="2">
        <v>4847142.9859999996</v>
      </c>
      <c r="F174" s="3">
        <v>142998.2095</v>
      </c>
    </row>
    <row r="175" spans="1:6" ht="14.25" customHeight="1" x14ac:dyDescent="0.3">
      <c r="A175" s="11">
        <v>43971</v>
      </c>
      <c r="B175" s="4" t="s">
        <v>16</v>
      </c>
      <c r="C175" s="4">
        <v>99631.5</v>
      </c>
      <c r="D175" s="4">
        <v>7121946</v>
      </c>
      <c r="E175" s="4">
        <v>6279205.8499999996</v>
      </c>
      <c r="F175" s="5">
        <v>279127.27602307691</v>
      </c>
    </row>
    <row r="176" spans="1:6" ht="14.25" customHeight="1" x14ac:dyDescent="0.3">
      <c r="A176" s="10">
        <v>43956</v>
      </c>
      <c r="B176" s="2" t="s">
        <v>16</v>
      </c>
      <c r="C176" s="2">
        <v>66396</v>
      </c>
      <c r="D176" s="2">
        <v>5770539</v>
      </c>
      <c r="E176" s="2">
        <v>4433831.2509999992</v>
      </c>
      <c r="F176" s="3">
        <v>232587.42287692308</v>
      </c>
    </row>
    <row r="177" spans="1:6" ht="14.25" customHeight="1" x14ac:dyDescent="0.3">
      <c r="A177" s="11">
        <v>43949</v>
      </c>
      <c r="B177" s="4" t="s">
        <v>16</v>
      </c>
      <c r="C177" s="4">
        <v>73147.5</v>
      </c>
      <c r="D177" s="4">
        <v>6288246</v>
      </c>
      <c r="E177" s="4">
        <v>4798265.1129999999</v>
      </c>
      <c r="F177" s="5">
        <v>123081.63515384615</v>
      </c>
    </row>
    <row r="178" spans="1:6" ht="14.25" customHeight="1" x14ac:dyDescent="0.3">
      <c r="A178" s="10">
        <v>43964</v>
      </c>
      <c r="B178" s="2" t="s">
        <v>16</v>
      </c>
      <c r="C178" s="2">
        <v>73062</v>
      </c>
      <c r="D178" s="2">
        <v>6333828</v>
      </c>
      <c r="E178" s="2">
        <v>4890619.2620000001</v>
      </c>
      <c r="F178" s="3">
        <v>181964.68769230769</v>
      </c>
    </row>
    <row r="179" spans="1:6" ht="14.25" customHeight="1" x14ac:dyDescent="0.3">
      <c r="A179" s="11">
        <v>43982</v>
      </c>
      <c r="B179" s="4" t="s">
        <v>15</v>
      </c>
      <c r="C179" s="4">
        <v>379663.5</v>
      </c>
      <c r="D179" s="4">
        <v>39380178</v>
      </c>
      <c r="E179" s="4">
        <v>29726473.223999996</v>
      </c>
      <c r="F179" s="5">
        <v>305744.98843076918</v>
      </c>
    </row>
    <row r="180" spans="1:6" ht="14.25" customHeight="1" x14ac:dyDescent="0.3">
      <c r="A180" s="10">
        <v>43954</v>
      </c>
      <c r="B180" s="2" t="s">
        <v>16</v>
      </c>
      <c r="C180" s="2">
        <v>70581</v>
      </c>
      <c r="D180" s="2">
        <v>6221320.5</v>
      </c>
      <c r="E180" s="2">
        <v>4762185.0609999998</v>
      </c>
      <c r="F180" s="3">
        <v>172821.83076923076</v>
      </c>
    </row>
    <row r="181" spans="1:6" ht="14.25" customHeight="1" x14ac:dyDescent="0.3">
      <c r="A181" s="11">
        <v>43981</v>
      </c>
      <c r="B181" s="4" t="s">
        <v>15</v>
      </c>
      <c r="C181" s="4">
        <v>453123</v>
      </c>
      <c r="D181" s="4">
        <v>46370904</v>
      </c>
      <c r="E181" s="4">
        <v>35190775.285000004</v>
      </c>
      <c r="F181" s="5">
        <v>552625.80000000005</v>
      </c>
    </row>
    <row r="182" spans="1:6" ht="14.25" customHeight="1" x14ac:dyDescent="0.3">
      <c r="A182" s="10">
        <v>43957</v>
      </c>
      <c r="B182" s="2" t="s">
        <v>16</v>
      </c>
      <c r="C182" s="2">
        <v>63012</v>
      </c>
      <c r="D182" s="2">
        <v>5454121.5</v>
      </c>
      <c r="E182" s="2">
        <v>4155234.554</v>
      </c>
      <c r="F182" s="3">
        <v>234787.55649230769</v>
      </c>
    </row>
    <row r="183" spans="1:6" ht="14.25" customHeight="1" x14ac:dyDescent="0.3">
      <c r="A183" s="11">
        <v>43974</v>
      </c>
      <c r="B183" s="4" t="s">
        <v>16</v>
      </c>
      <c r="C183" s="4">
        <v>89556</v>
      </c>
      <c r="D183" s="4">
        <v>7173117</v>
      </c>
      <c r="E183" s="4">
        <v>6068194.523</v>
      </c>
      <c r="F183" s="5">
        <v>139983.69019999998</v>
      </c>
    </row>
    <row r="184" spans="1:6" ht="14.25" customHeight="1" x14ac:dyDescent="0.3">
      <c r="A184" s="10">
        <v>43979</v>
      </c>
      <c r="B184" s="2" t="s">
        <v>15</v>
      </c>
      <c r="C184" s="2">
        <v>364638</v>
      </c>
      <c r="D184" s="2">
        <v>37947688.5</v>
      </c>
      <c r="E184" s="2">
        <v>27829971.363000002</v>
      </c>
      <c r="F184" s="3">
        <v>628647.33076923073</v>
      </c>
    </row>
    <row r="185" spans="1:6" ht="14.25" customHeight="1" x14ac:dyDescent="0.3">
      <c r="A185" s="11">
        <v>43976</v>
      </c>
      <c r="B185" s="4" t="s">
        <v>16</v>
      </c>
      <c r="C185" s="4">
        <v>66316.5</v>
      </c>
      <c r="D185" s="4">
        <v>5704650</v>
      </c>
      <c r="E185" s="4">
        <v>4375924.2359999996</v>
      </c>
      <c r="F185" s="5">
        <v>135246.95929230767</v>
      </c>
    </row>
    <row r="186" spans="1:6" ht="14.25" customHeight="1" x14ac:dyDescent="0.3">
      <c r="A186" s="10">
        <v>43951</v>
      </c>
      <c r="B186" s="2" t="s">
        <v>16</v>
      </c>
      <c r="C186" s="2">
        <v>78235.5</v>
      </c>
      <c r="D186" s="2">
        <v>6819594</v>
      </c>
      <c r="E186" s="2">
        <v>5260171.5349999992</v>
      </c>
      <c r="F186" s="3">
        <v>70931.816676923074</v>
      </c>
    </row>
    <row r="187" spans="1:6" ht="14.25" customHeight="1" x14ac:dyDescent="0.3">
      <c r="A187" s="11">
        <v>43961</v>
      </c>
      <c r="B187" s="4" t="s">
        <v>16</v>
      </c>
      <c r="C187" s="4">
        <v>88311</v>
      </c>
      <c r="D187" s="4">
        <v>7726069.5</v>
      </c>
      <c r="E187" s="4">
        <v>5922893.7209999999</v>
      </c>
      <c r="F187" s="5">
        <v>161614.12454615385</v>
      </c>
    </row>
    <row r="188" spans="1:6" ht="14.25" customHeight="1" x14ac:dyDescent="0.3">
      <c r="A188" s="10">
        <v>43959</v>
      </c>
      <c r="B188" s="2" t="s">
        <v>16</v>
      </c>
      <c r="C188" s="2">
        <v>61804.5</v>
      </c>
      <c r="D188" s="2">
        <v>5365708.5</v>
      </c>
      <c r="E188" s="2">
        <v>4091691.3249999997</v>
      </c>
      <c r="F188" s="3">
        <v>232169.67161538458</v>
      </c>
    </row>
    <row r="189" spans="1:6" ht="14.25" customHeight="1" x14ac:dyDescent="0.3">
      <c r="A189" s="11">
        <v>43958</v>
      </c>
      <c r="B189" s="4" t="s">
        <v>16</v>
      </c>
      <c r="C189" s="4">
        <v>71067</v>
      </c>
      <c r="D189" s="4">
        <v>6175837.5</v>
      </c>
      <c r="E189" s="4">
        <v>4747959.6140000001</v>
      </c>
      <c r="F189" s="5">
        <v>157793.27424615383</v>
      </c>
    </row>
    <row r="190" spans="1:6" ht="14.25" customHeight="1" x14ac:dyDescent="0.3">
      <c r="A190" s="10">
        <v>43975</v>
      </c>
      <c r="B190" s="2" t="s">
        <v>16</v>
      </c>
      <c r="C190" s="2">
        <v>74649</v>
      </c>
      <c r="D190" s="2">
        <v>6098236.5</v>
      </c>
      <c r="E190" s="2">
        <v>5042435.841</v>
      </c>
      <c r="F190" s="3">
        <v>156805.83461538461</v>
      </c>
    </row>
    <row r="191" spans="1:6" ht="14.25" customHeight="1" x14ac:dyDescent="0.3">
      <c r="A191" s="11">
        <v>43967</v>
      </c>
      <c r="B191" s="4" t="s">
        <v>17</v>
      </c>
      <c r="C191" s="4">
        <v>44560.5</v>
      </c>
      <c r="D191" s="4">
        <v>4025148</v>
      </c>
      <c r="E191" s="4">
        <v>3259483.304</v>
      </c>
      <c r="F191" s="5">
        <v>145385.33866923075</v>
      </c>
    </row>
    <row r="192" spans="1:6" ht="14.25" customHeight="1" x14ac:dyDescent="0.3">
      <c r="A192" s="10">
        <v>43970</v>
      </c>
      <c r="B192" s="2" t="s">
        <v>17</v>
      </c>
      <c r="C192" s="2">
        <v>38250</v>
      </c>
      <c r="D192" s="2">
        <v>3552937.5</v>
      </c>
      <c r="E192" s="2">
        <v>2795344.17</v>
      </c>
      <c r="F192" s="3">
        <v>245048.26007692309</v>
      </c>
    </row>
    <row r="193" spans="1:6" ht="14.25" customHeight="1" x14ac:dyDescent="0.3">
      <c r="A193" s="11">
        <v>43968</v>
      </c>
      <c r="B193" s="4" t="s">
        <v>17</v>
      </c>
      <c r="C193" s="4">
        <v>34830</v>
      </c>
      <c r="D193" s="4">
        <v>3191155.5</v>
      </c>
      <c r="E193" s="4">
        <v>2528990.5839999998</v>
      </c>
      <c r="F193" s="5">
        <v>292821.22307692311</v>
      </c>
    </row>
    <row r="194" spans="1:6" ht="14.25" customHeight="1" x14ac:dyDescent="0.3">
      <c r="A194" s="10">
        <v>43960</v>
      </c>
      <c r="B194" s="2" t="s">
        <v>17</v>
      </c>
      <c r="C194" s="2">
        <v>32239.5</v>
      </c>
      <c r="D194" s="2">
        <v>3084892.5</v>
      </c>
      <c r="E194" s="2">
        <v>2384575.3629999999</v>
      </c>
      <c r="F194" s="3">
        <v>184346.05176923078</v>
      </c>
    </row>
    <row r="195" spans="1:6" ht="14.25" customHeight="1" x14ac:dyDescent="0.3">
      <c r="A195" s="11">
        <v>43955</v>
      </c>
      <c r="B195" s="4" t="s">
        <v>17</v>
      </c>
      <c r="C195" s="4">
        <v>30780</v>
      </c>
      <c r="D195" s="4">
        <v>2817853.5</v>
      </c>
      <c r="E195" s="4">
        <v>2169377.2250000001</v>
      </c>
      <c r="F195" s="5">
        <v>215836.18461538458</v>
      </c>
    </row>
    <row r="196" spans="1:6" ht="14.25" customHeight="1" x14ac:dyDescent="0.3">
      <c r="A196" s="10">
        <v>43950</v>
      </c>
      <c r="B196" s="2" t="s">
        <v>17</v>
      </c>
      <c r="C196" s="2">
        <v>29142</v>
      </c>
      <c r="D196" s="2">
        <v>2627595</v>
      </c>
      <c r="E196" s="2">
        <v>2033299.2799999998</v>
      </c>
      <c r="F196" s="3">
        <v>202681.39594615382</v>
      </c>
    </row>
    <row r="197" spans="1:6" ht="14.25" customHeight="1" x14ac:dyDescent="0.3">
      <c r="A197" s="11">
        <v>43953</v>
      </c>
      <c r="B197" s="4" t="s">
        <v>17</v>
      </c>
      <c r="C197" s="4">
        <v>26428.5</v>
      </c>
      <c r="D197" s="4">
        <v>2470465.5</v>
      </c>
      <c r="E197" s="4">
        <v>1911613.1440000001</v>
      </c>
      <c r="F197" s="5">
        <v>187667.93086153845</v>
      </c>
    </row>
    <row r="198" spans="1:6" ht="14.25" customHeight="1" x14ac:dyDescent="0.3">
      <c r="A198" s="10">
        <v>43977</v>
      </c>
      <c r="B198" s="2" t="s">
        <v>17</v>
      </c>
      <c r="C198" s="2">
        <v>40744.5</v>
      </c>
      <c r="D198" s="2">
        <v>3700311</v>
      </c>
      <c r="E198" s="2">
        <v>2861069.8419999997</v>
      </c>
      <c r="F198" s="3">
        <v>170303.62015384613</v>
      </c>
    </row>
    <row r="199" spans="1:6" ht="14.25" customHeight="1" x14ac:dyDescent="0.3">
      <c r="A199" s="11">
        <v>43952</v>
      </c>
      <c r="B199" s="4" t="s">
        <v>17</v>
      </c>
      <c r="C199" s="4">
        <v>46620</v>
      </c>
      <c r="D199" s="4">
        <v>4293241.5</v>
      </c>
      <c r="E199" s="4">
        <v>3389723.9589999998</v>
      </c>
      <c r="F199" s="5">
        <v>329717.03827692306</v>
      </c>
    </row>
    <row r="200" spans="1:6" ht="14.25" customHeight="1" x14ac:dyDescent="0.3">
      <c r="A200" s="10">
        <v>43963</v>
      </c>
      <c r="B200" s="2" t="s">
        <v>17</v>
      </c>
      <c r="C200" s="2">
        <v>32419.5</v>
      </c>
      <c r="D200" s="2">
        <v>3080614.5</v>
      </c>
      <c r="E200" s="2">
        <v>2363955.7909999997</v>
      </c>
      <c r="F200" s="3">
        <v>200042.36143846155</v>
      </c>
    </row>
    <row r="201" spans="1:6" ht="14.25" customHeight="1" x14ac:dyDescent="0.3">
      <c r="A201" s="11">
        <v>43972</v>
      </c>
      <c r="B201" s="4" t="s">
        <v>17</v>
      </c>
      <c r="C201" s="4">
        <v>40819.5</v>
      </c>
      <c r="D201" s="4">
        <v>3810394.5</v>
      </c>
      <c r="E201" s="4">
        <v>3046897.7940000002</v>
      </c>
      <c r="F201" s="5">
        <v>144594.40769230769</v>
      </c>
    </row>
    <row r="202" spans="1:6" ht="14.25" customHeight="1" x14ac:dyDescent="0.3">
      <c r="A202" s="10">
        <v>43971</v>
      </c>
      <c r="B202" s="2" t="s">
        <v>17</v>
      </c>
      <c r="C202" s="2">
        <v>41391</v>
      </c>
      <c r="D202" s="2">
        <v>3918987</v>
      </c>
      <c r="E202" s="2">
        <v>3141103.9569999999</v>
      </c>
      <c r="F202" s="3">
        <v>205451.17950769232</v>
      </c>
    </row>
    <row r="203" spans="1:6" ht="14.25" customHeight="1" x14ac:dyDescent="0.3">
      <c r="A203" s="11">
        <v>43956</v>
      </c>
      <c r="B203" s="4" t="s">
        <v>17</v>
      </c>
      <c r="C203" s="4">
        <v>29482.5</v>
      </c>
      <c r="D203" s="4">
        <v>2648688</v>
      </c>
      <c r="E203" s="4">
        <v>2021918.12</v>
      </c>
      <c r="F203" s="5">
        <v>219587.1531846154</v>
      </c>
    </row>
    <row r="204" spans="1:6" ht="14.25" customHeight="1" x14ac:dyDescent="0.3">
      <c r="A204" s="10">
        <v>43949</v>
      </c>
      <c r="B204" s="2" t="s">
        <v>17</v>
      </c>
      <c r="C204" s="2">
        <v>32181</v>
      </c>
      <c r="D204" s="2">
        <v>2863600.5</v>
      </c>
      <c r="E204" s="2">
        <v>2246478.6170000001</v>
      </c>
      <c r="F204" s="3">
        <v>140503.93076923076</v>
      </c>
    </row>
    <row r="205" spans="1:6" ht="14.25" customHeight="1" x14ac:dyDescent="0.3">
      <c r="A205" s="11">
        <v>43964</v>
      </c>
      <c r="B205" s="4" t="s">
        <v>17</v>
      </c>
      <c r="C205" s="4">
        <v>35535</v>
      </c>
      <c r="D205" s="4">
        <v>3288069</v>
      </c>
      <c r="E205" s="4">
        <v>2580984.0299999998</v>
      </c>
      <c r="F205" s="5">
        <v>208081.82515384615</v>
      </c>
    </row>
    <row r="206" spans="1:6" ht="14.25" customHeight="1" x14ac:dyDescent="0.3">
      <c r="A206" s="10">
        <v>43982</v>
      </c>
      <c r="B206" s="2" t="s">
        <v>16</v>
      </c>
      <c r="C206" s="2">
        <v>76234.5</v>
      </c>
      <c r="D206" s="2">
        <v>6500848.5</v>
      </c>
      <c r="E206" s="2">
        <v>5172874.4439999992</v>
      </c>
      <c r="F206" s="3">
        <v>60556.251538461533</v>
      </c>
    </row>
    <row r="207" spans="1:6" ht="14.25" customHeight="1" x14ac:dyDescent="0.3">
      <c r="A207" s="11">
        <v>43954</v>
      </c>
      <c r="B207" s="4" t="s">
        <v>17</v>
      </c>
      <c r="C207" s="4">
        <v>29935.5</v>
      </c>
      <c r="D207" s="4">
        <v>2720002.5</v>
      </c>
      <c r="E207" s="4">
        <v>2102974.0010000002</v>
      </c>
      <c r="F207" s="5">
        <v>175338.6411076923</v>
      </c>
    </row>
    <row r="208" spans="1:6" ht="14.25" customHeight="1" x14ac:dyDescent="0.3">
      <c r="A208" s="10">
        <v>43981</v>
      </c>
      <c r="B208" s="2" t="s">
        <v>16</v>
      </c>
      <c r="C208" s="2">
        <v>106926</v>
      </c>
      <c r="D208" s="2">
        <v>9098386.5</v>
      </c>
      <c r="E208" s="2">
        <v>7354572.0109999999</v>
      </c>
      <c r="F208" s="3">
        <v>193869.59292307691</v>
      </c>
    </row>
    <row r="209" spans="1:6" ht="14.25" customHeight="1" x14ac:dyDescent="0.3">
      <c r="A209" s="11">
        <v>43957</v>
      </c>
      <c r="B209" s="4" t="s">
        <v>17</v>
      </c>
      <c r="C209" s="4">
        <v>30342</v>
      </c>
      <c r="D209" s="4">
        <v>2738127</v>
      </c>
      <c r="E209" s="4">
        <v>2094375.01</v>
      </c>
      <c r="F209" s="5">
        <v>174068.47879999998</v>
      </c>
    </row>
    <row r="210" spans="1:6" ht="14.25" customHeight="1" x14ac:dyDescent="0.3">
      <c r="A210" s="10">
        <v>43974</v>
      </c>
      <c r="B210" s="2" t="s">
        <v>17</v>
      </c>
      <c r="C210" s="2">
        <v>42999</v>
      </c>
      <c r="D210" s="2">
        <v>3883215</v>
      </c>
      <c r="E210" s="2">
        <v>3151914.3419999997</v>
      </c>
      <c r="F210" s="3">
        <v>162279.9956153846</v>
      </c>
    </row>
    <row r="211" spans="1:6" ht="14.25" customHeight="1" x14ac:dyDescent="0.3">
      <c r="A211" s="11">
        <v>43979</v>
      </c>
      <c r="B211" s="4" t="s">
        <v>16</v>
      </c>
      <c r="C211" s="4">
        <v>69945</v>
      </c>
      <c r="D211" s="4">
        <v>6101931</v>
      </c>
      <c r="E211" s="4">
        <v>4743581.9779999992</v>
      </c>
      <c r="F211" s="5">
        <v>226018.55243846151</v>
      </c>
    </row>
    <row r="212" spans="1:6" ht="14.25" customHeight="1" x14ac:dyDescent="0.3">
      <c r="A212" s="10">
        <v>43976</v>
      </c>
      <c r="B212" s="2" t="s">
        <v>17</v>
      </c>
      <c r="C212" s="2">
        <v>38740.5</v>
      </c>
      <c r="D212" s="2">
        <v>3561655.5</v>
      </c>
      <c r="E212" s="2">
        <v>2769041.2770000002</v>
      </c>
      <c r="F212" s="3">
        <v>180495.52483076922</v>
      </c>
    </row>
    <row r="213" spans="1:6" ht="14.25" customHeight="1" x14ac:dyDescent="0.3">
      <c r="A213" s="11">
        <v>43951</v>
      </c>
      <c r="B213" s="4" t="s">
        <v>17</v>
      </c>
      <c r="C213" s="4">
        <v>31231.5</v>
      </c>
      <c r="D213" s="4">
        <v>2853310.5</v>
      </c>
      <c r="E213" s="4">
        <v>2211817.6569999997</v>
      </c>
      <c r="F213" s="5">
        <v>63441.684615384613</v>
      </c>
    </row>
    <row r="214" spans="1:6" ht="14.25" customHeight="1" x14ac:dyDescent="0.3">
      <c r="A214" s="10">
        <v>43961</v>
      </c>
      <c r="B214" s="2" t="s">
        <v>17</v>
      </c>
      <c r="C214" s="2">
        <v>37489.5</v>
      </c>
      <c r="D214" s="2">
        <v>3549097.5</v>
      </c>
      <c r="E214" s="2">
        <v>2745646.9479999999</v>
      </c>
      <c r="F214" s="3">
        <v>258287.05384615384</v>
      </c>
    </row>
    <row r="215" spans="1:6" ht="14.25" customHeight="1" x14ac:dyDescent="0.3">
      <c r="A215" s="11">
        <v>43959</v>
      </c>
      <c r="B215" s="4" t="s">
        <v>17</v>
      </c>
      <c r="C215" s="4">
        <v>34399.5</v>
      </c>
      <c r="D215" s="4">
        <v>3201358.5</v>
      </c>
      <c r="E215" s="4">
        <v>2481896.3339999998</v>
      </c>
      <c r="F215" s="5">
        <v>156377.12456923077</v>
      </c>
    </row>
    <row r="216" spans="1:6" ht="14.25" customHeight="1" x14ac:dyDescent="0.3">
      <c r="A216" s="10">
        <v>43958</v>
      </c>
      <c r="B216" s="2" t="s">
        <v>17</v>
      </c>
      <c r="C216" s="2">
        <v>32851.5</v>
      </c>
      <c r="D216" s="2">
        <v>2934504</v>
      </c>
      <c r="E216" s="2">
        <v>2253872.1379999998</v>
      </c>
      <c r="F216" s="3">
        <v>160756.50769230767</v>
      </c>
    </row>
    <row r="217" spans="1:6" ht="14.25" customHeight="1" x14ac:dyDescent="0.3">
      <c r="A217" s="11">
        <v>43975</v>
      </c>
      <c r="B217" s="4" t="s">
        <v>17</v>
      </c>
      <c r="C217" s="4">
        <v>38194.5</v>
      </c>
      <c r="D217" s="4">
        <v>3449302.5</v>
      </c>
      <c r="E217" s="4">
        <v>2798056.2479999997</v>
      </c>
      <c r="F217" s="5">
        <v>174707.83838461537</v>
      </c>
    </row>
    <row r="218" spans="1:6" ht="14.25" customHeight="1" x14ac:dyDescent="0.3">
      <c r="A218" s="10">
        <v>43982</v>
      </c>
      <c r="B218" s="2" t="s">
        <v>17</v>
      </c>
      <c r="C218" s="2">
        <v>42423</v>
      </c>
      <c r="D218" s="2">
        <v>3994153.5</v>
      </c>
      <c r="E218" s="2">
        <v>3105853.9129999997</v>
      </c>
      <c r="F218" s="3">
        <v>53605.712153846151</v>
      </c>
    </row>
    <row r="219" spans="1:6" ht="14.25" customHeight="1" x14ac:dyDescent="0.3">
      <c r="A219" s="11">
        <v>43981</v>
      </c>
      <c r="B219" s="4" t="s">
        <v>17</v>
      </c>
      <c r="C219" s="4">
        <v>48286.5</v>
      </c>
      <c r="D219" s="4">
        <v>4456441.5</v>
      </c>
      <c r="E219" s="4">
        <v>3473157.5449999999</v>
      </c>
      <c r="F219" s="5">
        <v>205639.55141538463</v>
      </c>
    </row>
    <row r="220" spans="1:6" ht="14.25" customHeight="1" x14ac:dyDescent="0.3">
      <c r="A220" s="10">
        <v>43979</v>
      </c>
      <c r="B220" s="2" t="s">
        <v>17</v>
      </c>
      <c r="C220" s="2">
        <v>41442</v>
      </c>
      <c r="D220" s="2">
        <v>3893680.5</v>
      </c>
      <c r="E220" s="2">
        <v>3004872.3489999999</v>
      </c>
      <c r="F220" s="3">
        <v>190911.88401538462</v>
      </c>
    </row>
    <row r="221" spans="1:6" ht="14.25" customHeight="1" x14ac:dyDescent="0.3">
      <c r="A221" s="11">
        <v>43967</v>
      </c>
      <c r="B221" s="4" t="s">
        <v>18</v>
      </c>
      <c r="C221" s="4">
        <v>18600</v>
      </c>
      <c r="D221" s="4">
        <v>1601425.5</v>
      </c>
      <c r="E221" s="4">
        <v>1268422.666</v>
      </c>
      <c r="F221" s="5">
        <v>189642.93076923076</v>
      </c>
    </row>
    <row r="222" spans="1:6" ht="14.25" customHeight="1" x14ac:dyDescent="0.3">
      <c r="A222" s="10">
        <v>43970</v>
      </c>
      <c r="B222" s="2" t="s">
        <v>18</v>
      </c>
      <c r="C222" s="2">
        <v>16638</v>
      </c>
      <c r="D222" s="2">
        <v>1364847</v>
      </c>
      <c r="E222" s="2">
        <v>1137103.412</v>
      </c>
      <c r="F222" s="3">
        <v>258642.5153846154</v>
      </c>
    </row>
    <row r="223" spans="1:6" ht="14.25" customHeight="1" x14ac:dyDescent="0.3">
      <c r="A223" s="11">
        <v>43968</v>
      </c>
      <c r="B223" s="4" t="s">
        <v>18</v>
      </c>
      <c r="C223" s="4">
        <v>15609</v>
      </c>
      <c r="D223" s="4">
        <v>1377577.5</v>
      </c>
      <c r="E223" s="4">
        <v>1086345.0159999998</v>
      </c>
      <c r="F223" s="5">
        <v>224718.40769230769</v>
      </c>
    </row>
    <row r="224" spans="1:6" ht="14.25" customHeight="1" x14ac:dyDescent="0.3">
      <c r="A224" s="10">
        <v>43960</v>
      </c>
      <c r="B224" s="2" t="s">
        <v>18</v>
      </c>
      <c r="C224" s="2">
        <v>13948.5</v>
      </c>
      <c r="D224" s="2">
        <v>1222932</v>
      </c>
      <c r="E224" s="2">
        <v>974409.1449999999</v>
      </c>
      <c r="F224" s="3">
        <v>299208.26923076925</v>
      </c>
    </row>
    <row r="225" spans="1:6" ht="14.25" customHeight="1" x14ac:dyDescent="0.3">
      <c r="A225" s="11">
        <v>43955</v>
      </c>
      <c r="B225" s="4" t="s">
        <v>18</v>
      </c>
      <c r="C225" s="4">
        <v>12301.5</v>
      </c>
      <c r="D225" s="4">
        <v>1085211</v>
      </c>
      <c r="E225" s="4">
        <v>874153.34499999997</v>
      </c>
      <c r="F225" s="5">
        <v>243709.48269230771</v>
      </c>
    </row>
    <row r="226" spans="1:6" ht="14.25" customHeight="1" x14ac:dyDescent="0.3">
      <c r="A226" s="10">
        <v>43950</v>
      </c>
      <c r="B226" s="2" t="s">
        <v>18</v>
      </c>
      <c r="C226" s="2">
        <v>13014</v>
      </c>
      <c r="D226" s="2">
        <v>1115992.5</v>
      </c>
      <c r="E226" s="2">
        <v>928035.23599999992</v>
      </c>
      <c r="F226" s="3">
        <v>185811.06153846154</v>
      </c>
    </row>
    <row r="227" spans="1:6" ht="14.25" customHeight="1" x14ac:dyDescent="0.3">
      <c r="A227" s="11">
        <v>43953</v>
      </c>
      <c r="B227" s="4" t="s">
        <v>18</v>
      </c>
      <c r="C227" s="4">
        <v>12313.5</v>
      </c>
      <c r="D227" s="4">
        <v>1053220.5</v>
      </c>
      <c r="E227" s="4">
        <v>843395.10900000005</v>
      </c>
      <c r="F227" s="5">
        <v>137019.67692307691</v>
      </c>
    </row>
    <row r="228" spans="1:6" ht="14.25" customHeight="1" x14ac:dyDescent="0.3">
      <c r="A228" s="10">
        <v>43977</v>
      </c>
      <c r="B228" s="2" t="s">
        <v>18</v>
      </c>
      <c r="C228" s="2">
        <v>17391</v>
      </c>
      <c r="D228" s="2">
        <v>1489132.5</v>
      </c>
      <c r="E228" s="2">
        <v>1209901.0159999998</v>
      </c>
      <c r="F228" s="3">
        <v>272121.81538461539</v>
      </c>
    </row>
    <row r="229" spans="1:6" ht="14.25" customHeight="1" x14ac:dyDescent="0.3">
      <c r="A229" s="11">
        <v>43952</v>
      </c>
      <c r="B229" s="4" t="s">
        <v>18</v>
      </c>
      <c r="C229" s="4">
        <v>17113.5</v>
      </c>
      <c r="D229" s="4">
        <v>1465842</v>
      </c>
      <c r="E229" s="4">
        <v>1193019.642</v>
      </c>
      <c r="F229" s="5">
        <v>272484.63076923077</v>
      </c>
    </row>
    <row r="230" spans="1:6" ht="14.25" customHeight="1" x14ac:dyDescent="0.3">
      <c r="A230" s="10">
        <v>43963</v>
      </c>
      <c r="B230" s="2" t="s">
        <v>18</v>
      </c>
      <c r="C230" s="2">
        <v>12802.5</v>
      </c>
      <c r="D230" s="2">
        <v>1123830</v>
      </c>
      <c r="E230" s="2">
        <v>914932.571</v>
      </c>
      <c r="F230" s="3">
        <v>284287.79007692303</v>
      </c>
    </row>
    <row r="231" spans="1:6" ht="14.25" customHeight="1" x14ac:dyDescent="0.3">
      <c r="A231" s="11">
        <v>43972</v>
      </c>
      <c r="B231" s="4" t="s">
        <v>18</v>
      </c>
      <c r="C231" s="4">
        <v>16554</v>
      </c>
      <c r="D231" s="4">
        <v>1380751.5</v>
      </c>
      <c r="E231" s="4">
        <v>1137748.7319999998</v>
      </c>
      <c r="F231" s="5">
        <v>227139.51416923077</v>
      </c>
    </row>
    <row r="232" spans="1:6" ht="14.25" customHeight="1" x14ac:dyDescent="0.3">
      <c r="A232" s="10">
        <v>43971</v>
      </c>
      <c r="B232" s="2" t="s">
        <v>18</v>
      </c>
      <c r="C232" s="2">
        <v>17329.5</v>
      </c>
      <c r="D232" s="2">
        <v>1430254.5</v>
      </c>
      <c r="E232" s="2">
        <v>1175778.8370000001</v>
      </c>
      <c r="F232" s="3">
        <v>286968.87692307692</v>
      </c>
    </row>
    <row r="233" spans="1:6" ht="14.25" customHeight="1" x14ac:dyDescent="0.3">
      <c r="A233" s="11">
        <v>43956</v>
      </c>
      <c r="B233" s="4" t="s">
        <v>18</v>
      </c>
      <c r="C233" s="4">
        <v>15987</v>
      </c>
      <c r="D233" s="4">
        <v>1384179</v>
      </c>
      <c r="E233" s="4">
        <v>1116620.7919999999</v>
      </c>
      <c r="F233" s="5">
        <v>220298.15353846154</v>
      </c>
    </row>
    <row r="234" spans="1:6" ht="14.25" customHeight="1" x14ac:dyDescent="0.3">
      <c r="A234" s="10">
        <v>43949</v>
      </c>
      <c r="B234" s="2" t="s">
        <v>18</v>
      </c>
      <c r="C234" s="2">
        <v>13303.5</v>
      </c>
      <c r="D234" s="2">
        <v>1102887</v>
      </c>
      <c r="E234" s="2">
        <v>914116.79200000002</v>
      </c>
      <c r="F234" s="3">
        <v>173095.92049999998</v>
      </c>
    </row>
    <row r="235" spans="1:6" ht="14.25" customHeight="1" x14ac:dyDescent="0.3">
      <c r="A235" s="11">
        <v>43964</v>
      </c>
      <c r="B235" s="4" t="s">
        <v>18</v>
      </c>
      <c r="C235" s="4">
        <v>14305.5</v>
      </c>
      <c r="D235" s="4">
        <v>1243507.5</v>
      </c>
      <c r="E235" s="4">
        <v>987216.74099999992</v>
      </c>
      <c r="F235" s="5">
        <v>233030.6</v>
      </c>
    </row>
    <row r="236" spans="1:6" ht="14.25" customHeight="1" x14ac:dyDescent="0.3">
      <c r="A236" s="10">
        <v>43954</v>
      </c>
      <c r="B236" s="2" t="s">
        <v>18</v>
      </c>
      <c r="C236" s="2">
        <v>12924</v>
      </c>
      <c r="D236" s="2">
        <v>1120009.5</v>
      </c>
      <c r="E236" s="2">
        <v>902752.71699999995</v>
      </c>
      <c r="F236" s="3">
        <v>193184.6</v>
      </c>
    </row>
    <row r="237" spans="1:6" ht="14.25" customHeight="1" x14ac:dyDescent="0.3">
      <c r="A237" s="11">
        <v>43957</v>
      </c>
      <c r="B237" s="4" t="s">
        <v>18</v>
      </c>
      <c r="C237" s="4">
        <v>14061</v>
      </c>
      <c r="D237" s="4">
        <v>1221057</v>
      </c>
      <c r="E237" s="4">
        <v>983096.41700000002</v>
      </c>
      <c r="F237" s="5">
        <v>373408.83343076921</v>
      </c>
    </row>
    <row r="238" spans="1:6" ht="14.25" customHeight="1" x14ac:dyDescent="0.3">
      <c r="A238" s="10">
        <v>43974</v>
      </c>
      <c r="B238" s="2" t="s">
        <v>18</v>
      </c>
      <c r="C238" s="2">
        <v>21958.5</v>
      </c>
      <c r="D238" s="2">
        <v>1854001.5</v>
      </c>
      <c r="E238" s="2">
        <v>1515956.368</v>
      </c>
      <c r="F238" s="3">
        <v>206787.93638461537</v>
      </c>
    </row>
    <row r="239" spans="1:6" ht="14.25" customHeight="1" x14ac:dyDescent="0.3">
      <c r="A239" s="11">
        <v>43976</v>
      </c>
      <c r="B239" s="4" t="s">
        <v>18</v>
      </c>
      <c r="C239" s="4">
        <v>17211</v>
      </c>
      <c r="D239" s="4">
        <v>1507867.5</v>
      </c>
      <c r="E239" s="4">
        <v>1217527.6069999998</v>
      </c>
      <c r="F239" s="5">
        <v>246242.8615384615</v>
      </c>
    </row>
    <row r="240" spans="1:6" ht="14.25" customHeight="1" x14ac:dyDescent="0.3">
      <c r="A240" s="10">
        <v>43951</v>
      </c>
      <c r="B240" s="2" t="s">
        <v>18</v>
      </c>
      <c r="C240" s="2">
        <v>12753</v>
      </c>
      <c r="D240" s="2">
        <v>1103068.5</v>
      </c>
      <c r="E240" s="2">
        <v>904501.45600000001</v>
      </c>
      <c r="F240" s="3">
        <v>58978.558669230762</v>
      </c>
    </row>
    <row r="241" spans="1:6" ht="14.25" customHeight="1" x14ac:dyDescent="0.3">
      <c r="A241" s="11">
        <v>43961</v>
      </c>
      <c r="B241" s="4" t="s">
        <v>18</v>
      </c>
      <c r="C241" s="4">
        <v>16435.5</v>
      </c>
      <c r="D241" s="4">
        <v>1471537.5</v>
      </c>
      <c r="E241" s="4">
        <v>1176721.1640000001</v>
      </c>
      <c r="F241" s="5">
        <v>252262.82307692306</v>
      </c>
    </row>
    <row r="242" spans="1:6" ht="14.25" customHeight="1" x14ac:dyDescent="0.3">
      <c r="A242" s="10">
        <v>43959</v>
      </c>
      <c r="B242" s="2" t="s">
        <v>18</v>
      </c>
      <c r="C242" s="2">
        <v>14494.5</v>
      </c>
      <c r="D242" s="2">
        <v>1269786</v>
      </c>
      <c r="E242" s="2">
        <v>1018857.6680000001</v>
      </c>
      <c r="F242" s="3">
        <v>197493.53076923077</v>
      </c>
    </row>
    <row r="243" spans="1:6" ht="14.25" customHeight="1" x14ac:dyDescent="0.3">
      <c r="A243" s="11">
        <v>43958</v>
      </c>
      <c r="B243" s="4" t="s">
        <v>18</v>
      </c>
      <c r="C243" s="4">
        <v>12705</v>
      </c>
      <c r="D243" s="4">
        <v>1123894.5</v>
      </c>
      <c r="E243" s="4">
        <v>898508.49699999997</v>
      </c>
      <c r="F243" s="5">
        <v>273904.81530769228</v>
      </c>
    </row>
    <row r="244" spans="1:6" ht="14.25" customHeight="1" x14ac:dyDescent="0.3">
      <c r="A244" s="10">
        <v>43975</v>
      </c>
      <c r="B244" s="2" t="s">
        <v>18</v>
      </c>
      <c r="C244" s="2">
        <v>18075</v>
      </c>
      <c r="D244" s="2">
        <v>1548099</v>
      </c>
      <c r="E244" s="2">
        <v>1256993.4810000001</v>
      </c>
      <c r="F244" s="3">
        <v>213288.93846153846</v>
      </c>
    </row>
    <row r="245" spans="1:6" ht="14.25" customHeight="1" x14ac:dyDescent="0.3">
      <c r="A245" s="11">
        <v>43967</v>
      </c>
      <c r="B245" s="4" t="s">
        <v>19</v>
      </c>
      <c r="C245" s="4">
        <v>13120.5</v>
      </c>
      <c r="D245" s="4">
        <v>1215033</v>
      </c>
      <c r="E245" s="4">
        <v>985281.03599999985</v>
      </c>
      <c r="F245" s="5">
        <v>143418.86295384614</v>
      </c>
    </row>
    <row r="246" spans="1:6" ht="14.25" customHeight="1" x14ac:dyDescent="0.3">
      <c r="A246" s="10">
        <v>43970</v>
      </c>
      <c r="B246" s="2" t="s">
        <v>19</v>
      </c>
      <c r="C246" s="2">
        <v>16237.5</v>
      </c>
      <c r="D246" s="2">
        <v>1403047.5</v>
      </c>
      <c r="E246" s="2">
        <v>1195875.8800000001</v>
      </c>
      <c r="F246" s="3">
        <v>173178.52204615384</v>
      </c>
    </row>
    <row r="247" spans="1:6" ht="14.25" customHeight="1" x14ac:dyDescent="0.3">
      <c r="A247" s="11">
        <v>43968</v>
      </c>
      <c r="B247" s="4" t="s">
        <v>19</v>
      </c>
      <c r="C247" s="4">
        <v>11967</v>
      </c>
      <c r="D247" s="4">
        <v>1060489.5</v>
      </c>
      <c r="E247" s="4">
        <v>851805.179</v>
      </c>
      <c r="F247" s="5">
        <v>171981.49101538458</v>
      </c>
    </row>
    <row r="248" spans="1:6" ht="14.25" customHeight="1" x14ac:dyDescent="0.3">
      <c r="A248" s="10">
        <v>43960</v>
      </c>
      <c r="B248" s="2" t="s">
        <v>19</v>
      </c>
      <c r="C248" s="2">
        <v>12037.5</v>
      </c>
      <c r="D248" s="2">
        <v>1081216.5</v>
      </c>
      <c r="E248" s="2">
        <v>910141.15500000003</v>
      </c>
      <c r="F248" s="3">
        <v>143296.04318461538</v>
      </c>
    </row>
    <row r="249" spans="1:6" ht="14.25" customHeight="1" x14ac:dyDescent="0.3">
      <c r="A249" s="11">
        <v>43955</v>
      </c>
      <c r="B249" s="4" t="s">
        <v>19</v>
      </c>
      <c r="C249" s="4">
        <v>7087.5</v>
      </c>
      <c r="D249" s="4">
        <v>610855.5</v>
      </c>
      <c r="E249" s="4">
        <v>541946.12800000003</v>
      </c>
      <c r="F249" s="5">
        <v>150795.58461538461</v>
      </c>
    </row>
    <row r="250" spans="1:6" ht="14.25" customHeight="1" x14ac:dyDescent="0.3">
      <c r="A250" s="10">
        <v>43950</v>
      </c>
      <c r="B250" s="2" t="s">
        <v>20</v>
      </c>
      <c r="C250" s="2">
        <v>25816.5</v>
      </c>
      <c r="D250" s="2">
        <v>2360914.5</v>
      </c>
      <c r="E250" s="2">
        <v>1868643.6719999998</v>
      </c>
      <c r="F250" s="3">
        <v>137636.84266153845</v>
      </c>
    </row>
    <row r="251" spans="1:6" ht="14.25" customHeight="1" x14ac:dyDescent="0.3">
      <c r="A251" s="11">
        <v>43953</v>
      </c>
      <c r="B251" s="4" t="s">
        <v>19</v>
      </c>
      <c r="C251" s="4">
        <v>4624.5</v>
      </c>
      <c r="D251" s="4">
        <v>433243.5</v>
      </c>
      <c r="E251" s="4">
        <v>377401.46199999994</v>
      </c>
      <c r="F251" s="5">
        <v>65936.343369230759</v>
      </c>
    </row>
    <row r="252" spans="1:6" ht="14.25" customHeight="1" x14ac:dyDescent="0.3">
      <c r="A252" s="10">
        <v>43977</v>
      </c>
      <c r="B252" s="2" t="s">
        <v>19</v>
      </c>
      <c r="C252" s="2">
        <v>12259.5</v>
      </c>
      <c r="D252" s="2">
        <v>1152054</v>
      </c>
      <c r="E252" s="2">
        <v>906579.62099999993</v>
      </c>
      <c r="F252" s="3">
        <v>217611.18753846153</v>
      </c>
    </row>
    <row r="253" spans="1:6" ht="14.25" customHeight="1" x14ac:dyDescent="0.3">
      <c r="A253" s="11">
        <v>43952</v>
      </c>
      <c r="B253" s="4" t="s">
        <v>19</v>
      </c>
      <c r="C253" s="4">
        <v>5446.5</v>
      </c>
      <c r="D253" s="4">
        <v>505572</v>
      </c>
      <c r="E253" s="4">
        <v>422390.908</v>
      </c>
      <c r="F253" s="5">
        <v>42729.218369230766</v>
      </c>
    </row>
    <row r="254" spans="1:6" ht="14.25" customHeight="1" x14ac:dyDescent="0.3">
      <c r="A254" s="10">
        <v>43963</v>
      </c>
      <c r="B254" s="2" t="s">
        <v>19</v>
      </c>
      <c r="C254" s="2">
        <v>11296.5</v>
      </c>
      <c r="D254" s="2">
        <v>989632.5</v>
      </c>
      <c r="E254" s="2">
        <v>829947.41200000001</v>
      </c>
      <c r="F254" s="3">
        <v>196319.5046923077</v>
      </c>
    </row>
    <row r="255" spans="1:6" ht="14.25" customHeight="1" x14ac:dyDescent="0.3">
      <c r="A255" s="11">
        <v>43972</v>
      </c>
      <c r="B255" s="4" t="s">
        <v>19</v>
      </c>
      <c r="C255" s="4">
        <v>12135</v>
      </c>
      <c r="D255" s="4">
        <v>1103623.5</v>
      </c>
      <c r="E255" s="4">
        <v>899589.3060000001</v>
      </c>
      <c r="F255" s="5">
        <v>184440.53076923077</v>
      </c>
    </row>
    <row r="256" spans="1:6" ht="14.25" customHeight="1" x14ac:dyDescent="0.3">
      <c r="A256" s="10">
        <v>43971</v>
      </c>
      <c r="B256" s="2" t="s">
        <v>19</v>
      </c>
      <c r="C256" s="2">
        <v>12630</v>
      </c>
      <c r="D256" s="2">
        <v>1104858</v>
      </c>
      <c r="E256" s="2">
        <v>915994.11899999983</v>
      </c>
      <c r="F256" s="3">
        <v>161654.46923076923</v>
      </c>
    </row>
    <row r="257" spans="1:6" ht="14.25" customHeight="1" x14ac:dyDescent="0.3">
      <c r="A257" s="11">
        <v>43956</v>
      </c>
      <c r="B257" s="4" t="s">
        <v>19</v>
      </c>
      <c r="C257" s="4">
        <v>8223</v>
      </c>
      <c r="D257" s="4">
        <v>694593</v>
      </c>
      <c r="E257" s="4">
        <v>622755.04999999993</v>
      </c>
      <c r="F257" s="5">
        <v>172368.62218461538</v>
      </c>
    </row>
    <row r="258" spans="1:6" ht="14.25" customHeight="1" x14ac:dyDescent="0.3">
      <c r="A258" s="10">
        <v>43949</v>
      </c>
      <c r="B258" s="2" t="s">
        <v>20</v>
      </c>
      <c r="C258" s="2">
        <v>25149</v>
      </c>
      <c r="D258" s="2">
        <v>2277072</v>
      </c>
      <c r="E258" s="2">
        <v>1804070.1239999998</v>
      </c>
      <c r="F258" s="3">
        <v>125553.02143076922</v>
      </c>
    </row>
    <row r="259" spans="1:6" ht="14.25" customHeight="1" x14ac:dyDescent="0.3">
      <c r="A259" s="11">
        <v>43964</v>
      </c>
      <c r="B259" s="4" t="s">
        <v>19</v>
      </c>
      <c r="C259" s="4">
        <v>10401</v>
      </c>
      <c r="D259" s="4">
        <v>949912.5</v>
      </c>
      <c r="E259" s="4">
        <v>785961.28899999999</v>
      </c>
      <c r="F259" s="5">
        <v>253438.94004615385</v>
      </c>
    </row>
    <row r="260" spans="1:6" ht="14.25" customHeight="1" x14ac:dyDescent="0.3">
      <c r="A260" s="10">
        <v>43982</v>
      </c>
      <c r="B260" s="2" t="s">
        <v>18</v>
      </c>
      <c r="C260" s="2">
        <v>17689.5</v>
      </c>
      <c r="D260" s="2">
        <v>1592119.5</v>
      </c>
      <c r="E260" s="2">
        <v>1279369.1529999999</v>
      </c>
      <c r="F260" s="3">
        <v>119890.85384615383</v>
      </c>
    </row>
    <row r="261" spans="1:6" ht="14.25" customHeight="1" x14ac:dyDescent="0.3">
      <c r="A261" s="11">
        <v>43954</v>
      </c>
      <c r="B261" s="4" t="s">
        <v>19</v>
      </c>
      <c r="C261" s="4">
        <v>8127</v>
      </c>
      <c r="D261" s="4">
        <v>665302.5</v>
      </c>
      <c r="E261" s="4">
        <v>644221.49399999995</v>
      </c>
      <c r="F261" s="5">
        <v>95245.727138461531</v>
      </c>
    </row>
    <row r="262" spans="1:6" ht="14.25" customHeight="1" x14ac:dyDescent="0.3">
      <c r="A262" s="10">
        <v>43981</v>
      </c>
      <c r="B262" s="2" t="s">
        <v>18</v>
      </c>
      <c r="C262" s="2">
        <v>27250.5</v>
      </c>
      <c r="D262" s="2">
        <v>2457252</v>
      </c>
      <c r="E262" s="2">
        <v>1983435.05</v>
      </c>
      <c r="F262" s="3">
        <v>175066.50692307693</v>
      </c>
    </row>
    <row r="263" spans="1:6" ht="14.25" customHeight="1" x14ac:dyDescent="0.3">
      <c r="A263" s="11">
        <v>43957</v>
      </c>
      <c r="B263" s="4" t="s">
        <v>19</v>
      </c>
      <c r="C263" s="4">
        <v>8464.5</v>
      </c>
      <c r="D263" s="4">
        <v>739291.5</v>
      </c>
      <c r="E263" s="4">
        <v>651727.3679999999</v>
      </c>
      <c r="F263" s="5">
        <v>154318.62433846152</v>
      </c>
    </row>
    <row r="264" spans="1:6" ht="14.25" customHeight="1" x14ac:dyDescent="0.3">
      <c r="A264" s="10">
        <v>43974</v>
      </c>
      <c r="B264" s="2" t="s">
        <v>19</v>
      </c>
      <c r="C264" s="2">
        <v>14167.5</v>
      </c>
      <c r="D264" s="2">
        <v>1315075.5</v>
      </c>
      <c r="E264" s="2">
        <v>1074904.135</v>
      </c>
      <c r="F264" s="3">
        <v>269233.34436923079</v>
      </c>
    </row>
    <row r="265" spans="1:6" ht="14.25" customHeight="1" x14ac:dyDescent="0.3">
      <c r="A265" s="11">
        <v>43979</v>
      </c>
      <c r="B265" s="4" t="s">
        <v>18</v>
      </c>
      <c r="C265" s="4">
        <v>16500</v>
      </c>
      <c r="D265" s="4">
        <v>1487928</v>
      </c>
      <c r="E265" s="4">
        <v>1187884.8939999999</v>
      </c>
      <c r="F265" s="5">
        <v>279400.0153846154</v>
      </c>
    </row>
    <row r="266" spans="1:6" ht="14.25" customHeight="1" x14ac:dyDescent="0.3">
      <c r="A266" s="10">
        <v>43976</v>
      </c>
      <c r="B266" s="2" t="s">
        <v>19</v>
      </c>
      <c r="C266" s="2">
        <v>13260</v>
      </c>
      <c r="D266" s="2">
        <v>1230687</v>
      </c>
      <c r="E266" s="2">
        <v>985675.48699999996</v>
      </c>
      <c r="F266" s="3">
        <v>224353.45695384615</v>
      </c>
    </row>
    <row r="267" spans="1:6" ht="14.25" customHeight="1" x14ac:dyDescent="0.3">
      <c r="A267" s="11">
        <v>43951</v>
      </c>
      <c r="B267" s="4" t="s">
        <v>19</v>
      </c>
      <c r="C267" s="4">
        <v>4285.5</v>
      </c>
      <c r="D267" s="4">
        <v>404691</v>
      </c>
      <c r="E267" s="4">
        <v>333054.54800000001</v>
      </c>
      <c r="F267" s="5">
        <v>11494.630769230769</v>
      </c>
    </row>
    <row r="268" spans="1:6" ht="14.25" customHeight="1" x14ac:dyDescent="0.3">
      <c r="A268" s="10">
        <v>43961</v>
      </c>
      <c r="B268" s="2" t="s">
        <v>19</v>
      </c>
      <c r="C268" s="2">
        <v>13440</v>
      </c>
      <c r="D268" s="2">
        <v>1198285.5</v>
      </c>
      <c r="E268" s="2">
        <v>1018063.802</v>
      </c>
      <c r="F268" s="3">
        <v>178012.59307692308</v>
      </c>
    </row>
    <row r="269" spans="1:6" ht="14.25" customHeight="1" x14ac:dyDescent="0.3">
      <c r="A269" s="11">
        <v>43959</v>
      </c>
      <c r="B269" s="4" t="s">
        <v>19</v>
      </c>
      <c r="C269" s="4">
        <v>9058.5</v>
      </c>
      <c r="D269" s="4">
        <v>798759</v>
      </c>
      <c r="E269" s="4">
        <v>669115.93699999992</v>
      </c>
      <c r="F269" s="5">
        <v>171987.47030000002</v>
      </c>
    </row>
    <row r="270" spans="1:6" ht="14.25" customHeight="1" x14ac:dyDescent="0.3">
      <c r="A270" s="10">
        <v>43958</v>
      </c>
      <c r="B270" s="2" t="s">
        <v>19</v>
      </c>
      <c r="C270" s="2">
        <v>8719.5</v>
      </c>
      <c r="D270" s="2">
        <v>769276.5</v>
      </c>
      <c r="E270" s="2">
        <v>654599.97699999996</v>
      </c>
      <c r="F270" s="3">
        <v>184385.1884923077</v>
      </c>
    </row>
    <row r="271" spans="1:6" ht="14.25" customHeight="1" x14ac:dyDescent="0.3">
      <c r="A271" s="11">
        <v>43975</v>
      </c>
      <c r="B271" s="4" t="s">
        <v>19</v>
      </c>
      <c r="C271" s="4">
        <v>12666</v>
      </c>
      <c r="D271" s="4">
        <v>1184865</v>
      </c>
      <c r="E271" s="4">
        <v>953822.62099999993</v>
      </c>
      <c r="F271" s="5">
        <v>340158.78723076923</v>
      </c>
    </row>
    <row r="272" spans="1:6" ht="14.25" customHeight="1" x14ac:dyDescent="0.3">
      <c r="A272" s="10">
        <v>43967</v>
      </c>
      <c r="B272" s="2" t="s">
        <v>20</v>
      </c>
      <c r="C272" s="2">
        <v>34563</v>
      </c>
      <c r="D272" s="2">
        <v>2922883.5</v>
      </c>
      <c r="E272" s="2">
        <v>2340316.3049999997</v>
      </c>
      <c r="F272" s="3">
        <v>109812.45384615385</v>
      </c>
    </row>
    <row r="273" spans="1:6" ht="14.25" customHeight="1" x14ac:dyDescent="0.3">
      <c r="A273" s="11">
        <v>43970</v>
      </c>
      <c r="B273" s="4" t="s">
        <v>20</v>
      </c>
      <c r="C273" s="4">
        <v>28882.5</v>
      </c>
      <c r="D273" s="4">
        <v>2446530</v>
      </c>
      <c r="E273" s="4">
        <v>1956748.2629999998</v>
      </c>
      <c r="F273" s="5">
        <v>108543.03143076923</v>
      </c>
    </row>
    <row r="274" spans="1:6" ht="14.25" customHeight="1" x14ac:dyDescent="0.3">
      <c r="A274" s="10">
        <v>43968</v>
      </c>
      <c r="B274" s="2" t="s">
        <v>20</v>
      </c>
      <c r="C274" s="2">
        <v>28275</v>
      </c>
      <c r="D274" s="2">
        <v>2435632.5</v>
      </c>
      <c r="E274" s="2">
        <v>1954139.7149999999</v>
      </c>
      <c r="F274" s="3">
        <v>79541.984615384616</v>
      </c>
    </row>
    <row r="275" spans="1:6" ht="14.25" customHeight="1" x14ac:dyDescent="0.3">
      <c r="A275" s="11">
        <v>43960</v>
      </c>
      <c r="B275" s="4" t="s">
        <v>20</v>
      </c>
      <c r="C275" s="4">
        <v>26271</v>
      </c>
      <c r="D275" s="4">
        <v>2384937</v>
      </c>
      <c r="E275" s="4">
        <v>1880070.5110000002</v>
      </c>
      <c r="F275" s="5">
        <v>141472.14615384614</v>
      </c>
    </row>
    <row r="276" spans="1:6" ht="14.25" customHeight="1" x14ac:dyDescent="0.3">
      <c r="A276" s="10">
        <v>43955</v>
      </c>
      <c r="B276" s="2" t="s">
        <v>20</v>
      </c>
      <c r="C276" s="2">
        <v>23587.5</v>
      </c>
      <c r="D276" s="2">
        <v>2155668</v>
      </c>
      <c r="E276" s="2">
        <v>1685753.1839999999</v>
      </c>
      <c r="F276" s="3">
        <v>135489.15811538461</v>
      </c>
    </row>
    <row r="277" spans="1:6" ht="14.25" customHeight="1" x14ac:dyDescent="0.3">
      <c r="A277" s="11">
        <v>43953</v>
      </c>
      <c r="B277" s="4" t="s">
        <v>20</v>
      </c>
      <c r="C277" s="4">
        <v>18427.5</v>
      </c>
      <c r="D277" s="4">
        <v>1682851.5</v>
      </c>
      <c r="E277" s="4">
        <v>1337535.2989999999</v>
      </c>
      <c r="F277" s="5">
        <v>121636.08074615385</v>
      </c>
    </row>
    <row r="278" spans="1:6" ht="14.25" customHeight="1" x14ac:dyDescent="0.3">
      <c r="A278" s="10">
        <v>43977</v>
      </c>
      <c r="B278" s="2" t="s">
        <v>20</v>
      </c>
      <c r="C278" s="2">
        <v>27156</v>
      </c>
      <c r="D278" s="2">
        <v>2410803</v>
      </c>
      <c r="E278" s="2">
        <v>1897998.2520000001</v>
      </c>
      <c r="F278" s="3">
        <v>96303.4</v>
      </c>
    </row>
    <row r="279" spans="1:6" ht="14.25" customHeight="1" x14ac:dyDescent="0.3">
      <c r="A279" s="11">
        <v>43952</v>
      </c>
      <c r="B279" s="4" t="s">
        <v>20</v>
      </c>
      <c r="C279" s="4">
        <v>35190</v>
      </c>
      <c r="D279" s="4">
        <v>3168510</v>
      </c>
      <c r="E279" s="4">
        <v>2533138.7200000002</v>
      </c>
      <c r="F279" s="5">
        <v>102615.49999999999</v>
      </c>
    </row>
    <row r="280" spans="1:6" ht="14.25" customHeight="1" x14ac:dyDescent="0.3">
      <c r="A280" s="10">
        <v>43963</v>
      </c>
      <c r="B280" s="2" t="s">
        <v>20</v>
      </c>
      <c r="C280" s="2">
        <v>25483.5</v>
      </c>
      <c r="D280" s="2">
        <v>2243160</v>
      </c>
      <c r="E280" s="2">
        <v>1757185.7729999998</v>
      </c>
      <c r="F280" s="3">
        <v>114933.59230769231</v>
      </c>
    </row>
    <row r="281" spans="1:6" ht="14.25" customHeight="1" x14ac:dyDescent="0.3">
      <c r="A281" s="11">
        <v>43972</v>
      </c>
      <c r="B281" s="4" t="s">
        <v>20</v>
      </c>
      <c r="C281" s="4">
        <v>25362</v>
      </c>
      <c r="D281" s="4">
        <v>2198935.5</v>
      </c>
      <c r="E281" s="4">
        <v>1755958.3049999999</v>
      </c>
      <c r="F281" s="5">
        <v>102833.37792307691</v>
      </c>
    </row>
    <row r="282" spans="1:6" ht="14.25" customHeight="1" x14ac:dyDescent="0.3">
      <c r="A282" s="10">
        <v>43971</v>
      </c>
      <c r="B282" s="2" t="s">
        <v>20</v>
      </c>
      <c r="C282" s="2">
        <v>28849.5</v>
      </c>
      <c r="D282" s="2">
        <v>2520759</v>
      </c>
      <c r="E282" s="2">
        <v>2010739.0729999999</v>
      </c>
      <c r="F282" s="3">
        <v>106300.0107076923</v>
      </c>
    </row>
    <row r="283" spans="1:6" ht="14.25" customHeight="1" x14ac:dyDescent="0.3">
      <c r="A283" s="11">
        <v>43956</v>
      </c>
      <c r="B283" s="4" t="s">
        <v>20</v>
      </c>
      <c r="C283" s="4">
        <v>26367</v>
      </c>
      <c r="D283" s="4">
        <v>2380333.5</v>
      </c>
      <c r="E283" s="4">
        <v>1873451.2719999999</v>
      </c>
      <c r="F283" s="5">
        <v>149632.49369999999</v>
      </c>
    </row>
    <row r="284" spans="1:6" ht="14.25" customHeight="1" x14ac:dyDescent="0.3">
      <c r="A284" s="10">
        <v>43964</v>
      </c>
      <c r="B284" s="2" t="s">
        <v>20</v>
      </c>
      <c r="C284" s="2">
        <v>25539</v>
      </c>
      <c r="D284" s="2">
        <v>2263651.5</v>
      </c>
      <c r="E284" s="2">
        <v>1783039.3049999997</v>
      </c>
      <c r="F284" s="3">
        <v>139331.31929230769</v>
      </c>
    </row>
    <row r="285" spans="1:6" ht="14.25" customHeight="1" x14ac:dyDescent="0.3">
      <c r="A285" s="11">
        <v>43982</v>
      </c>
      <c r="B285" s="4" t="s">
        <v>19</v>
      </c>
      <c r="C285" s="4">
        <v>14808</v>
      </c>
      <c r="D285" s="4">
        <v>1336789.5</v>
      </c>
      <c r="E285" s="4">
        <v>1084824.9949999999</v>
      </c>
      <c r="F285" s="5">
        <v>167974.06755384614</v>
      </c>
    </row>
    <row r="286" spans="1:6" ht="14.25" customHeight="1" x14ac:dyDescent="0.3">
      <c r="A286" s="10">
        <v>43954</v>
      </c>
      <c r="B286" s="2" t="s">
        <v>20</v>
      </c>
      <c r="C286" s="2">
        <v>21343.5</v>
      </c>
      <c r="D286" s="2">
        <v>1906557</v>
      </c>
      <c r="E286" s="2">
        <v>1485927.8739999998</v>
      </c>
      <c r="F286" s="3">
        <v>100092.68052307691</v>
      </c>
    </row>
    <row r="287" spans="1:6" ht="14.25" customHeight="1" x14ac:dyDescent="0.3">
      <c r="A287" s="11">
        <v>43981</v>
      </c>
      <c r="B287" s="4" t="s">
        <v>19</v>
      </c>
      <c r="C287" s="4">
        <v>17946</v>
      </c>
      <c r="D287" s="4">
        <v>1609090.5</v>
      </c>
      <c r="E287" s="4">
        <v>1298844.2</v>
      </c>
      <c r="F287" s="5">
        <v>137945.5276</v>
      </c>
    </row>
    <row r="288" spans="1:6" ht="14.25" customHeight="1" x14ac:dyDescent="0.3">
      <c r="A288" s="10">
        <v>43957</v>
      </c>
      <c r="B288" s="2" t="s">
        <v>20</v>
      </c>
      <c r="C288" s="2">
        <v>24337.5</v>
      </c>
      <c r="D288" s="2">
        <v>2159350.5</v>
      </c>
      <c r="E288" s="2">
        <v>1715939.5399999998</v>
      </c>
      <c r="F288" s="3">
        <v>115138.50836153845</v>
      </c>
    </row>
    <row r="289" spans="1:6" ht="14.25" customHeight="1" x14ac:dyDescent="0.3">
      <c r="A289" s="11">
        <v>43974</v>
      </c>
      <c r="B289" s="4" t="s">
        <v>20</v>
      </c>
      <c r="C289" s="4">
        <v>36997.5</v>
      </c>
      <c r="D289" s="4">
        <v>3089140.5</v>
      </c>
      <c r="E289" s="4">
        <v>2533823.1740000001</v>
      </c>
      <c r="F289" s="5">
        <v>109891.53846153845</v>
      </c>
    </row>
    <row r="290" spans="1:6" ht="14.25" customHeight="1" x14ac:dyDescent="0.3">
      <c r="A290" s="10">
        <v>43979</v>
      </c>
      <c r="B290" s="2" t="s">
        <v>19</v>
      </c>
      <c r="C290" s="2">
        <v>13864.5</v>
      </c>
      <c r="D290" s="2">
        <v>1239747</v>
      </c>
      <c r="E290" s="2">
        <v>995597.5199999999</v>
      </c>
      <c r="F290" s="3">
        <v>216733.44615384613</v>
      </c>
    </row>
    <row r="291" spans="1:6" ht="14.25" customHeight="1" x14ac:dyDescent="0.3">
      <c r="A291" s="11">
        <v>43976</v>
      </c>
      <c r="B291" s="4" t="s">
        <v>20</v>
      </c>
      <c r="C291" s="4">
        <v>28494</v>
      </c>
      <c r="D291" s="4">
        <v>2512803</v>
      </c>
      <c r="E291" s="4">
        <v>1972327.267</v>
      </c>
      <c r="F291" s="5">
        <v>174025.3846153846</v>
      </c>
    </row>
    <row r="292" spans="1:6" ht="14.25" customHeight="1" x14ac:dyDescent="0.3">
      <c r="A292" s="10">
        <v>43951</v>
      </c>
      <c r="B292" s="2" t="s">
        <v>20</v>
      </c>
      <c r="C292" s="2">
        <v>27883.5</v>
      </c>
      <c r="D292" s="2">
        <v>2560080</v>
      </c>
      <c r="E292" s="2">
        <v>2016381.645</v>
      </c>
      <c r="F292" s="3">
        <v>41912.707692307689</v>
      </c>
    </row>
    <row r="293" spans="1:6" ht="14.25" customHeight="1" x14ac:dyDescent="0.3">
      <c r="A293" s="11">
        <v>43961</v>
      </c>
      <c r="B293" s="4" t="s">
        <v>20</v>
      </c>
      <c r="C293" s="4">
        <v>31224</v>
      </c>
      <c r="D293" s="4">
        <v>2767270.5</v>
      </c>
      <c r="E293" s="4">
        <v>2174380.5969999996</v>
      </c>
      <c r="F293" s="5">
        <v>80170.980907692297</v>
      </c>
    </row>
    <row r="294" spans="1:6" ht="14.25" customHeight="1" x14ac:dyDescent="0.3">
      <c r="A294" s="10">
        <v>43959</v>
      </c>
      <c r="B294" s="2" t="s">
        <v>20</v>
      </c>
      <c r="C294" s="2">
        <v>25020</v>
      </c>
      <c r="D294" s="2">
        <v>2235960</v>
      </c>
      <c r="E294" s="2">
        <v>1780335.608</v>
      </c>
      <c r="F294" s="3">
        <v>140320.89928461539</v>
      </c>
    </row>
    <row r="295" spans="1:6" ht="14.25" customHeight="1" x14ac:dyDescent="0.3">
      <c r="A295" s="11">
        <v>43958</v>
      </c>
      <c r="B295" s="4" t="s">
        <v>20</v>
      </c>
      <c r="C295" s="4">
        <v>26184</v>
      </c>
      <c r="D295" s="4">
        <v>2308336.5</v>
      </c>
      <c r="E295" s="4">
        <v>1837113.1940000001</v>
      </c>
      <c r="F295" s="5">
        <v>115064.43612307693</v>
      </c>
    </row>
    <row r="296" spans="1:6" ht="14.25" customHeight="1" x14ac:dyDescent="0.3">
      <c r="A296" s="10">
        <v>43975</v>
      </c>
      <c r="B296" s="2" t="s">
        <v>20</v>
      </c>
      <c r="C296" s="2">
        <v>29824.5</v>
      </c>
      <c r="D296" s="2">
        <v>2526909</v>
      </c>
      <c r="E296" s="2">
        <v>2092407.26</v>
      </c>
      <c r="F296" s="3">
        <v>62346.415384615379</v>
      </c>
    </row>
    <row r="297" spans="1:6" ht="14.25" customHeight="1" x14ac:dyDescent="0.3">
      <c r="A297" s="11">
        <v>43950</v>
      </c>
      <c r="B297" s="4" t="s">
        <v>21</v>
      </c>
      <c r="C297" s="4">
        <v>208351.5</v>
      </c>
      <c r="D297" s="4">
        <v>21615333</v>
      </c>
      <c r="E297" s="4">
        <v>15729720.814999998</v>
      </c>
      <c r="F297" s="5">
        <v>273156.71999999997</v>
      </c>
    </row>
    <row r="298" spans="1:6" ht="14.25" customHeight="1" x14ac:dyDescent="0.3">
      <c r="A298" s="10">
        <v>43949</v>
      </c>
      <c r="B298" s="2" t="s">
        <v>21</v>
      </c>
      <c r="C298" s="2">
        <v>204637.5</v>
      </c>
      <c r="D298" s="2">
        <v>21114898.5</v>
      </c>
      <c r="E298" s="2">
        <v>15426373.358999999</v>
      </c>
      <c r="F298" s="3">
        <v>255889.23846153845</v>
      </c>
    </row>
    <row r="299" spans="1:6" ht="14.25" customHeight="1" x14ac:dyDescent="0.3">
      <c r="A299" s="11">
        <v>43982</v>
      </c>
      <c r="B299" s="4" t="s">
        <v>20</v>
      </c>
      <c r="C299" s="4">
        <v>31372.5</v>
      </c>
      <c r="D299" s="4">
        <v>2794324.5</v>
      </c>
      <c r="E299" s="4">
        <v>2251714.5490000001</v>
      </c>
      <c r="F299" s="5">
        <v>37852.04366923077</v>
      </c>
    </row>
    <row r="300" spans="1:6" ht="14.25" customHeight="1" x14ac:dyDescent="0.3">
      <c r="A300" s="10">
        <v>43981</v>
      </c>
      <c r="B300" s="2" t="s">
        <v>20</v>
      </c>
      <c r="C300" s="2">
        <v>34681.5</v>
      </c>
      <c r="D300" s="2">
        <v>3005334</v>
      </c>
      <c r="E300" s="2">
        <v>2408136.8190000001</v>
      </c>
      <c r="F300" s="3">
        <v>113231.09230769232</v>
      </c>
    </row>
    <row r="301" spans="1:6" ht="14.25" customHeight="1" x14ac:dyDescent="0.3">
      <c r="A301" s="11">
        <v>43979</v>
      </c>
      <c r="B301" s="4" t="s">
        <v>20</v>
      </c>
      <c r="C301" s="4">
        <v>28197</v>
      </c>
      <c r="D301" s="4">
        <v>2559211.5</v>
      </c>
      <c r="E301" s="4">
        <v>2038847.0090000001</v>
      </c>
      <c r="F301" s="5">
        <v>74270.530769230769</v>
      </c>
    </row>
    <row r="302" spans="1:6" ht="14.25" customHeight="1" x14ac:dyDescent="0.3">
      <c r="A302" s="10">
        <v>43967</v>
      </c>
      <c r="B302" s="2" t="s">
        <v>21</v>
      </c>
      <c r="C302" s="2">
        <v>236551.5</v>
      </c>
      <c r="D302" s="2">
        <v>23689383</v>
      </c>
      <c r="E302" s="2">
        <v>17329462.175999999</v>
      </c>
      <c r="F302" s="3">
        <v>258177.63846153844</v>
      </c>
    </row>
    <row r="303" spans="1:6" ht="14.25" customHeight="1" x14ac:dyDescent="0.3">
      <c r="A303" s="11">
        <v>43970</v>
      </c>
      <c r="B303" s="4" t="s">
        <v>21</v>
      </c>
      <c r="C303" s="4">
        <v>223597.5</v>
      </c>
      <c r="D303" s="4">
        <v>21945858</v>
      </c>
      <c r="E303" s="4">
        <v>15975681.728</v>
      </c>
      <c r="F303" s="5">
        <v>296759.42307692306</v>
      </c>
    </row>
    <row r="304" spans="1:6" ht="14.25" customHeight="1" x14ac:dyDescent="0.3">
      <c r="A304" s="10">
        <v>43968</v>
      </c>
      <c r="B304" s="2" t="s">
        <v>21</v>
      </c>
      <c r="C304" s="2">
        <v>193363.5</v>
      </c>
      <c r="D304" s="2">
        <v>19546386</v>
      </c>
      <c r="E304" s="2">
        <v>14278298.844000001</v>
      </c>
      <c r="F304" s="3">
        <v>264289.06153846154</v>
      </c>
    </row>
    <row r="305" spans="1:6" ht="14.25" customHeight="1" x14ac:dyDescent="0.3">
      <c r="A305" s="11">
        <v>43960</v>
      </c>
      <c r="B305" s="4" t="s">
        <v>21</v>
      </c>
      <c r="C305" s="4">
        <v>188319</v>
      </c>
      <c r="D305" s="4">
        <v>19218631.5</v>
      </c>
      <c r="E305" s="4">
        <v>13973128.512</v>
      </c>
      <c r="F305" s="5">
        <v>403874.8839461538</v>
      </c>
    </row>
    <row r="306" spans="1:6" ht="14.25" customHeight="1" x14ac:dyDescent="0.3">
      <c r="A306" s="10">
        <v>43955</v>
      </c>
      <c r="B306" s="2" t="s">
        <v>21</v>
      </c>
      <c r="C306" s="2">
        <v>237544.5</v>
      </c>
      <c r="D306" s="2">
        <v>24292218</v>
      </c>
      <c r="E306" s="2">
        <v>17650186.028999999</v>
      </c>
      <c r="F306" s="3">
        <v>347608.63846153842</v>
      </c>
    </row>
    <row r="307" spans="1:6" ht="14.25" customHeight="1" x14ac:dyDescent="0.3">
      <c r="A307" s="11">
        <v>43950</v>
      </c>
      <c r="B307" s="4" t="s">
        <v>22</v>
      </c>
      <c r="C307" s="4">
        <v>203209.5</v>
      </c>
      <c r="D307" s="4">
        <v>20871391.5</v>
      </c>
      <c r="E307" s="4">
        <v>15206983.089</v>
      </c>
      <c r="F307" s="5">
        <v>284467.66153846157</v>
      </c>
    </row>
    <row r="308" spans="1:6" ht="14.25" customHeight="1" x14ac:dyDescent="0.3">
      <c r="A308" s="10">
        <v>43953</v>
      </c>
      <c r="B308" s="2" t="s">
        <v>21</v>
      </c>
      <c r="C308" s="2">
        <v>185979</v>
      </c>
      <c r="D308" s="2">
        <v>19625364</v>
      </c>
      <c r="E308" s="2">
        <v>14386025.838000001</v>
      </c>
      <c r="F308" s="3">
        <v>361439.69230769225</v>
      </c>
    </row>
    <row r="309" spans="1:6" ht="14.25" customHeight="1" x14ac:dyDescent="0.3">
      <c r="A309" s="11">
        <v>43977</v>
      </c>
      <c r="B309" s="4" t="s">
        <v>21</v>
      </c>
      <c r="C309" s="4">
        <v>244905</v>
      </c>
      <c r="D309" s="4">
        <v>25163431.5</v>
      </c>
      <c r="E309" s="4">
        <v>18210825.697000001</v>
      </c>
      <c r="F309" s="5">
        <v>272401.2</v>
      </c>
    </row>
    <row r="310" spans="1:6" ht="14.25" customHeight="1" x14ac:dyDescent="0.3">
      <c r="A310" s="10">
        <v>43952</v>
      </c>
      <c r="B310" s="2" t="s">
        <v>21</v>
      </c>
      <c r="C310" s="2">
        <v>239409</v>
      </c>
      <c r="D310" s="2">
        <v>25413351</v>
      </c>
      <c r="E310" s="2">
        <v>18463277.771000002</v>
      </c>
      <c r="F310" s="3">
        <v>369443.39999999997</v>
      </c>
    </row>
    <row r="311" spans="1:6" ht="14.25" customHeight="1" x14ac:dyDescent="0.3">
      <c r="A311" s="11">
        <v>43963</v>
      </c>
      <c r="B311" s="4" t="s">
        <v>21</v>
      </c>
      <c r="C311" s="4">
        <v>192886.5</v>
      </c>
      <c r="D311" s="4">
        <v>19205179.5</v>
      </c>
      <c r="E311" s="4">
        <v>13834210.461999999</v>
      </c>
      <c r="F311" s="5">
        <v>383344.65076923074</v>
      </c>
    </row>
    <row r="312" spans="1:6" ht="14.25" customHeight="1" x14ac:dyDescent="0.3">
      <c r="A312" s="10">
        <v>43972</v>
      </c>
      <c r="B312" s="2" t="s">
        <v>21</v>
      </c>
      <c r="C312" s="2">
        <v>224233.5</v>
      </c>
      <c r="D312" s="2">
        <v>22253295</v>
      </c>
      <c r="E312" s="2">
        <v>16496134.313999999</v>
      </c>
      <c r="F312" s="3">
        <v>334550.50769230764</v>
      </c>
    </row>
    <row r="313" spans="1:6" ht="14.25" customHeight="1" x14ac:dyDescent="0.3">
      <c r="A313" s="11">
        <v>43971</v>
      </c>
      <c r="B313" s="4" t="s">
        <v>21</v>
      </c>
      <c r="C313" s="4">
        <v>219622.5</v>
      </c>
      <c r="D313" s="4">
        <v>21959286</v>
      </c>
      <c r="E313" s="4">
        <v>15958453.927999999</v>
      </c>
      <c r="F313" s="5">
        <v>417117.17692307686</v>
      </c>
    </row>
    <row r="314" spans="1:6" ht="14.25" customHeight="1" x14ac:dyDescent="0.3">
      <c r="A314" s="10">
        <v>43956</v>
      </c>
      <c r="B314" s="2" t="s">
        <v>21</v>
      </c>
      <c r="C314" s="2">
        <v>213582</v>
      </c>
      <c r="D314" s="2">
        <v>21919435.5</v>
      </c>
      <c r="E314" s="2">
        <v>15790923.194999998</v>
      </c>
      <c r="F314" s="3">
        <v>365011.08061538462</v>
      </c>
    </row>
    <row r="315" spans="1:6" ht="14.25" customHeight="1" x14ac:dyDescent="0.3">
      <c r="A315" s="11">
        <v>43949</v>
      </c>
      <c r="B315" s="4" t="s">
        <v>22</v>
      </c>
      <c r="C315" s="4">
        <v>195705</v>
      </c>
      <c r="D315" s="4">
        <v>20003263.5</v>
      </c>
      <c r="E315" s="4">
        <v>14633542.982000001</v>
      </c>
      <c r="F315" s="5">
        <v>268185.43076923076</v>
      </c>
    </row>
    <row r="316" spans="1:6" ht="14.25" customHeight="1" x14ac:dyDescent="0.3">
      <c r="A316" s="10">
        <v>43964</v>
      </c>
      <c r="B316" s="2" t="s">
        <v>21</v>
      </c>
      <c r="C316" s="2">
        <v>193722</v>
      </c>
      <c r="D316" s="2">
        <v>19437273</v>
      </c>
      <c r="E316" s="2">
        <v>13979092.230999999</v>
      </c>
      <c r="F316" s="3">
        <v>418713.96153846156</v>
      </c>
    </row>
    <row r="317" spans="1:6" ht="14.25" customHeight="1" x14ac:dyDescent="0.3">
      <c r="A317" s="11">
        <v>43954</v>
      </c>
      <c r="B317" s="4" t="s">
        <v>21</v>
      </c>
      <c r="C317" s="4">
        <v>257215.5</v>
      </c>
      <c r="D317" s="4">
        <v>26492278.5</v>
      </c>
      <c r="E317" s="4">
        <v>19179229.932</v>
      </c>
      <c r="F317" s="5">
        <v>254778.07384615383</v>
      </c>
    </row>
    <row r="318" spans="1:6" ht="14.25" customHeight="1" x14ac:dyDescent="0.3">
      <c r="A318" s="10">
        <v>43957</v>
      </c>
      <c r="B318" s="2" t="s">
        <v>21</v>
      </c>
      <c r="C318" s="2">
        <v>224779.5</v>
      </c>
      <c r="D318" s="2">
        <v>23032992</v>
      </c>
      <c r="E318" s="2">
        <v>16792969.817999996</v>
      </c>
      <c r="F318" s="3">
        <v>443086.25303076918</v>
      </c>
    </row>
    <row r="319" spans="1:6" ht="14.25" customHeight="1" x14ac:dyDescent="0.3">
      <c r="A319" s="11">
        <v>43974</v>
      </c>
      <c r="B319" s="4" t="s">
        <v>21</v>
      </c>
      <c r="C319" s="4">
        <v>292018.5</v>
      </c>
      <c r="D319" s="4">
        <v>28590910.5</v>
      </c>
      <c r="E319" s="4">
        <v>21740920.338999998</v>
      </c>
      <c r="F319" s="5">
        <v>206427.73076923075</v>
      </c>
    </row>
    <row r="320" spans="1:6" ht="14.25" customHeight="1" x14ac:dyDescent="0.3">
      <c r="A320" s="10">
        <v>43976</v>
      </c>
      <c r="B320" s="2" t="s">
        <v>21</v>
      </c>
      <c r="C320" s="2">
        <v>198751.5</v>
      </c>
      <c r="D320" s="2">
        <v>20582743.5</v>
      </c>
      <c r="E320" s="2">
        <v>14894008.652000001</v>
      </c>
      <c r="F320" s="3">
        <v>316452.66153846157</v>
      </c>
    </row>
    <row r="321" spans="1:6" ht="14.25" customHeight="1" x14ac:dyDescent="0.3">
      <c r="A321" s="11">
        <v>43951</v>
      </c>
      <c r="B321" s="4" t="s">
        <v>21</v>
      </c>
      <c r="C321" s="4">
        <v>214386</v>
      </c>
      <c r="D321" s="4">
        <v>22530000</v>
      </c>
      <c r="E321" s="4">
        <v>16370527.077</v>
      </c>
      <c r="F321" s="5">
        <v>115618.05384615384</v>
      </c>
    </row>
    <row r="322" spans="1:6" ht="14.25" customHeight="1" x14ac:dyDescent="0.3">
      <c r="A322" s="10">
        <v>43961</v>
      </c>
      <c r="B322" s="2" t="s">
        <v>21</v>
      </c>
      <c r="C322" s="2">
        <v>243825</v>
      </c>
      <c r="D322" s="2">
        <v>24890404.5</v>
      </c>
      <c r="E322" s="2">
        <v>18159589.107999999</v>
      </c>
      <c r="F322" s="3">
        <v>258558.49999999997</v>
      </c>
    </row>
    <row r="323" spans="1:6" ht="14.25" customHeight="1" x14ac:dyDescent="0.3">
      <c r="A323" s="11">
        <v>43959</v>
      </c>
      <c r="B323" s="4" t="s">
        <v>21</v>
      </c>
      <c r="C323" s="4">
        <v>232701</v>
      </c>
      <c r="D323" s="4">
        <v>23881948.5</v>
      </c>
      <c r="E323" s="4">
        <v>17462223.403999999</v>
      </c>
      <c r="F323" s="5">
        <v>512464.9846153846</v>
      </c>
    </row>
    <row r="324" spans="1:6" ht="14.25" customHeight="1" x14ac:dyDescent="0.3">
      <c r="A324" s="10">
        <v>43958</v>
      </c>
      <c r="B324" s="2" t="s">
        <v>21</v>
      </c>
      <c r="C324" s="2">
        <v>219411</v>
      </c>
      <c r="D324" s="2">
        <v>22460130</v>
      </c>
      <c r="E324" s="2">
        <v>16627687.641000001</v>
      </c>
      <c r="F324" s="3">
        <v>518998.75384615385</v>
      </c>
    </row>
    <row r="325" spans="1:6" ht="14.25" customHeight="1" x14ac:dyDescent="0.3">
      <c r="A325" s="11">
        <v>43975</v>
      </c>
      <c r="B325" s="4" t="s">
        <v>21</v>
      </c>
      <c r="C325" s="4">
        <v>200029.5</v>
      </c>
      <c r="D325" s="4">
        <v>19959801</v>
      </c>
      <c r="E325" s="4">
        <v>15125624.641999999</v>
      </c>
      <c r="F325" s="5">
        <v>318671.85465384612</v>
      </c>
    </row>
    <row r="326" spans="1:6" ht="14.25" customHeight="1" x14ac:dyDescent="0.3">
      <c r="A326" s="10">
        <v>43967</v>
      </c>
      <c r="B326" s="2" t="s">
        <v>22</v>
      </c>
      <c r="C326" s="2">
        <v>225480</v>
      </c>
      <c r="D326" s="2">
        <v>22355338.5</v>
      </c>
      <c r="E326" s="2">
        <v>16443448.491999999</v>
      </c>
      <c r="F326" s="3">
        <v>291468.59999999998</v>
      </c>
    </row>
    <row r="327" spans="1:6" ht="14.25" customHeight="1" x14ac:dyDescent="0.3">
      <c r="A327" s="11">
        <v>43970</v>
      </c>
      <c r="B327" s="4" t="s">
        <v>22</v>
      </c>
      <c r="C327" s="4">
        <v>211453.5</v>
      </c>
      <c r="D327" s="4">
        <v>20590072.5</v>
      </c>
      <c r="E327" s="4">
        <v>15078027.685000001</v>
      </c>
      <c r="F327" s="5">
        <v>293452.29237692308</v>
      </c>
    </row>
    <row r="328" spans="1:6" ht="14.25" customHeight="1" x14ac:dyDescent="0.3">
      <c r="A328" s="10">
        <v>43968</v>
      </c>
      <c r="B328" s="2" t="s">
        <v>22</v>
      </c>
      <c r="C328" s="2">
        <v>184801.5</v>
      </c>
      <c r="D328" s="2">
        <v>18449091</v>
      </c>
      <c r="E328" s="2">
        <v>13533023.127999999</v>
      </c>
      <c r="F328" s="3">
        <v>246229.69714615386</v>
      </c>
    </row>
    <row r="329" spans="1:6" ht="14.25" customHeight="1" x14ac:dyDescent="0.3">
      <c r="A329" s="11">
        <v>43960</v>
      </c>
      <c r="B329" s="4" t="s">
        <v>22</v>
      </c>
      <c r="C329" s="4">
        <v>177976.5</v>
      </c>
      <c r="D329" s="4">
        <v>18085798.5</v>
      </c>
      <c r="E329" s="4">
        <v>13150397.668</v>
      </c>
      <c r="F329" s="5">
        <v>444057.73347692302</v>
      </c>
    </row>
    <row r="330" spans="1:6" ht="14.25" customHeight="1" x14ac:dyDescent="0.3">
      <c r="A330" s="10">
        <v>43955</v>
      </c>
      <c r="B330" s="2" t="s">
        <v>22</v>
      </c>
      <c r="C330" s="2">
        <v>223617</v>
      </c>
      <c r="D330" s="2">
        <v>22796827.5</v>
      </c>
      <c r="E330" s="2">
        <v>16597666.014999999</v>
      </c>
      <c r="F330" s="3">
        <v>404297.74615384609</v>
      </c>
    </row>
    <row r="331" spans="1:6" ht="14.25" customHeight="1" x14ac:dyDescent="0.3">
      <c r="A331" s="11">
        <v>43953</v>
      </c>
      <c r="B331" s="4" t="s">
        <v>22</v>
      </c>
      <c r="C331" s="4">
        <v>176397</v>
      </c>
      <c r="D331" s="4">
        <v>18625921.5</v>
      </c>
      <c r="E331" s="4">
        <v>13628439.163999999</v>
      </c>
      <c r="F331" s="5">
        <v>370802.93846153846</v>
      </c>
    </row>
    <row r="332" spans="1:6" ht="14.25" customHeight="1" x14ac:dyDescent="0.3">
      <c r="A332" s="10">
        <v>43977</v>
      </c>
      <c r="B332" s="2" t="s">
        <v>22</v>
      </c>
      <c r="C332" s="2">
        <v>232369.5</v>
      </c>
      <c r="D332" s="2">
        <v>23856345</v>
      </c>
      <c r="E332" s="2">
        <v>17297352.185000002</v>
      </c>
      <c r="F332" s="3">
        <v>279472.16153846151</v>
      </c>
    </row>
    <row r="333" spans="1:6" ht="14.25" customHeight="1" x14ac:dyDescent="0.3">
      <c r="A333" s="11">
        <v>43952</v>
      </c>
      <c r="B333" s="4" t="s">
        <v>22</v>
      </c>
      <c r="C333" s="4">
        <v>226540.5</v>
      </c>
      <c r="D333" s="4">
        <v>23953536</v>
      </c>
      <c r="E333" s="4">
        <v>17342946.796999998</v>
      </c>
      <c r="F333" s="5">
        <v>380499.56092307693</v>
      </c>
    </row>
    <row r="334" spans="1:6" ht="14.25" customHeight="1" x14ac:dyDescent="0.3">
      <c r="A334" s="10">
        <v>43963</v>
      </c>
      <c r="B334" s="2" t="s">
        <v>22</v>
      </c>
      <c r="C334" s="2">
        <v>189679.5</v>
      </c>
      <c r="D334" s="2">
        <v>18718036.5</v>
      </c>
      <c r="E334" s="2">
        <v>13500671.991999999</v>
      </c>
      <c r="F334" s="3">
        <v>344959.87384615385</v>
      </c>
    </row>
    <row r="335" spans="1:6" ht="14.25" customHeight="1" x14ac:dyDescent="0.3">
      <c r="A335" s="11">
        <v>43972</v>
      </c>
      <c r="B335" s="4" t="s">
        <v>22</v>
      </c>
      <c r="C335" s="4">
        <v>213640.5</v>
      </c>
      <c r="D335" s="4">
        <v>21042673.5</v>
      </c>
      <c r="E335" s="4">
        <v>15681371.557000002</v>
      </c>
      <c r="F335" s="5">
        <v>296732.59615384613</v>
      </c>
    </row>
    <row r="336" spans="1:6" ht="14.25" customHeight="1" x14ac:dyDescent="0.3">
      <c r="A336" s="10">
        <v>43971</v>
      </c>
      <c r="B336" s="2" t="s">
        <v>22</v>
      </c>
      <c r="C336" s="2">
        <v>214885.5</v>
      </c>
      <c r="D336" s="2">
        <v>21411349.5</v>
      </c>
      <c r="E336" s="2">
        <v>15600701.422999999</v>
      </c>
      <c r="F336" s="3">
        <v>410370.5153846154</v>
      </c>
    </row>
    <row r="337" spans="1:6" ht="14.25" customHeight="1" x14ac:dyDescent="0.3">
      <c r="A337" s="11">
        <v>43956</v>
      </c>
      <c r="B337" s="4" t="s">
        <v>22</v>
      </c>
      <c r="C337" s="4">
        <v>203832</v>
      </c>
      <c r="D337" s="4">
        <v>20880142.5</v>
      </c>
      <c r="E337" s="4">
        <v>15015521.489999998</v>
      </c>
      <c r="F337" s="5">
        <v>398269.43076923076</v>
      </c>
    </row>
    <row r="338" spans="1:6" ht="14.25" customHeight="1" x14ac:dyDescent="0.3">
      <c r="A338" s="10">
        <v>43964</v>
      </c>
      <c r="B338" s="2" t="s">
        <v>22</v>
      </c>
      <c r="C338" s="2">
        <v>188662.5</v>
      </c>
      <c r="D338" s="2">
        <v>18784000.5</v>
      </c>
      <c r="E338" s="2">
        <v>13568684.673999999</v>
      </c>
      <c r="F338" s="3">
        <v>349844.36153846153</v>
      </c>
    </row>
    <row r="339" spans="1:6" ht="14.25" customHeight="1" x14ac:dyDescent="0.3">
      <c r="A339" s="11">
        <v>43982</v>
      </c>
      <c r="B339" s="4" t="s">
        <v>21</v>
      </c>
      <c r="C339" s="4">
        <v>215277</v>
      </c>
      <c r="D339" s="4">
        <v>21585316.5</v>
      </c>
      <c r="E339" s="4">
        <v>16285354.714</v>
      </c>
      <c r="F339" s="5">
        <v>183249.26153846155</v>
      </c>
    </row>
    <row r="340" spans="1:6" ht="14.25" customHeight="1" x14ac:dyDescent="0.3">
      <c r="A340" s="10">
        <v>43954</v>
      </c>
      <c r="B340" s="2" t="s">
        <v>22</v>
      </c>
      <c r="C340" s="2">
        <v>248148</v>
      </c>
      <c r="D340" s="2">
        <v>25519072.5</v>
      </c>
      <c r="E340" s="2">
        <v>18491870.614999998</v>
      </c>
      <c r="F340" s="3">
        <v>270910.05384615384</v>
      </c>
    </row>
    <row r="341" spans="1:6" ht="14.25" customHeight="1" x14ac:dyDescent="0.3">
      <c r="A341" s="11">
        <v>43981</v>
      </c>
      <c r="B341" s="4" t="s">
        <v>21</v>
      </c>
      <c r="C341" s="4">
        <v>246414</v>
      </c>
      <c r="D341" s="4">
        <v>24527245.5</v>
      </c>
      <c r="E341" s="4">
        <v>18595804.535</v>
      </c>
      <c r="F341" s="5">
        <v>282204.5230769231</v>
      </c>
    </row>
    <row r="342" spans="1:6" ht="14.25" customHeight="1" x14ac:dyDescent="0.3">
      <c r="A342" s="10">
        <v>43957</v>
      </c>
      <c r="B342" s="2" t="s">
        <v>22</v>
      </c>
      <c r="C342" s="2">
        <v>216498</v>
      </c>
      <c r="D342" s="2">
        <v>22126444.5</v>
      </c>
      <c r="E342" s="2">
        <v>16128268.832</v>
      </c>
      <c r="F342" s="3">
        <v>389877.53846153844</v>
      </c>
    </row>
    <row r="343" spans="1:6" ht="14.25" customHeight="1" x14ac:dyDescent="0.3">
      <c r="A343" s="11">
        <v>43974</v>
      </c>
      <c r="B343" s="4" t="s">
        <v>22</v>
      </c>
      <c r="C343" s="4">
        <v>275793</v>
      </c>
      <c r="D343" s="4">
        <v>26806626</v>
      </c>
      <c r="E343" s="4">
        <v>20508194.544999998</v>
      </c>
      <c r="F343" s="5">
        <v>239346.81538461536</v>
      </c>
    </row>
    <row r="344" spans="1:6" ht="14.25" customHeight="1" x14ac:dyDescent="0.3">
      <c r="A344" s="10">
        <v>43979</v>
      </c>
      <c r="B344" s="2" t="s">
        <v>21</v>
      </c>
      <c r="C344" s="2">
        <v>199753.5</v>
      </c>
      <c r="D344" s="2">
        <v>20535733.5</v>
      </c>
      <c r="E344" s="2">
        <v>15173462.744000001</v>
      </c>
      <c r="F344" s="3">
        <v>257491.36923076925</v>
      </c>
    </row>
    <row r="345" spans="1:6" ht="14.25" customHeight="1" x14ac:dyDescent="0.3">
      <c r="A345" s="11">
        <v>43976</v>
      </c>
      <c r="B345" s="4" t="s">
        <v>22</v>
      </c>
      <c r="C345" s="4">
        <v>192948</v>
      </c>
      <c r="D345" s="4">
        <v>19806927</v>
      </c>
      <c r="E345" s="4">
        <v>14358653.389999999</v>
      </c>
      <c r="F345" s="5">
        <v>319377.7946153846</v>
      </c>
    </row>
    <row r="346" spans="1:6" ht="14.25" customHeight="1" x14ac:dyDescent="0.3">
      <c r="A346" s="10">
        <v>43951</v>
      </c>
      <c r="B346" s="2" t="s">
        <v>22</v>
      </c>
      <c r="C346" s="2">
        <v>206038.5</v>
      </c>
      <c r="D346" s="2">
        <v>21740460</v>
      </c>
      <c r="E346" s="2">
        <v>15789926.042999998</v>
      </c>
      <c r="F346" s="3">
        <v>115102.03846153845</v>
      </c>
    </row>
    <row r="347" spans="1:6" ht="14.25" customHeight="1" x14ac:dyDescent="0.3">
      <c r="A347" s="11">
        <v>43961</v>
      </c>
      <c r="B347" s="4" t="s">
        <v>22</v>
      </c>
      <c r="C347" s="4">
        <v>231559.5</v>
      </c>
      <c r="D347" s="4">
        <v>23443725</v>
      </c>
      <c r="E347" s="4">
        <v>17121204.866</v>
      </c>
      <c r="F347" s="5">
        <v>269535.72538461542</v>
      </c>
    </row>
    <row r="348" spans="1:6" ht="14.25" customHeight="1" x14ac:dyDescent="0.3">
      <c r="A348" s="10">
        <v>43959</v>
      </c>
      <c r="B348" s="2" t="s">
        <v>22</v>
      </c>
      <c r="C348" s="2">
        <v>225076.5</v>
      </c>
      <c r="D348" s="2">
        <v>22846078.5</v>
      </c>
      <c r="E348" s="2">
        <v>16722171.227</v>
      </c>
      <c r="F348" s="3">
        <v>479024.68461538455</v>
      </c>
    </row>
    <row r="349" spans="1:6" ht="14.25" customHeight="1" x14ac:dyDescent="0.3">
      <c r="A349" s="11">
        <v>43958</v>
      </c>
      <c r="B349" s="4" t="s">
        <v>22</v>
      </c>
      <c r="C349" s="4">
        <v>209415</v>
      </c>
      <c r="D349" s="4">
        <v>21463023</v>
      </c>
      <c r="E349" s="4">
        <v>15847839.739</v>
      </c>
      <c r="F349" s="5">
        <v>521163.87692307692</v>
      </c>
    </row>
    <row r="350" spans="1:6" ht="14.25" customHeight="1" x14ac:dyDescent="0.3">
      <c r="A350" s="10">
        <v>43975</v>
      </c>
      <c r="B350" s="2" t="s">
        <v>22</v>
      </c>
      <c r="C350" s="2">
        <v>193719</v>
      </c>
      <c r="D350" s="2">
        <v>19071117</v>
      </c>
      <c r="E350" s="2">
        <v>14541424.877999999</v>
      </c>
      <c r="F350" s="3">
        <v>304806.9854230769</v>
      </c>
    </row>
    <row r="351" spans="1:6" ht="14.25" customHeight="1" x14ac:dyDescent="0.3">
      <c r="A351" s="11">
        <v>43950</v>
      </c>
      <c r="B351" s="4" t="s">
        <v>23</v>
      </c>
      <c r="C351" s="4">
        <v>12250.5</v>
      </c>
      <c r="D351" s="4">
        <v>981519</v>
      </c>
      <c r="E351" s="4">
        <v>867080.68200000003</v>
      </c>
      <c r="F351" s="5">
        <v>102160.21538461538</v>
      </c>
    </row>
    <row r="352" spans="1:6" ht="14.25" customHeight="1" x14ac:dyDescent="0.3">
      <c r="A352" s="10">
        <v>43949</v>
      </c>
      <c r="B352" s="2" t="s">
        <v>23</v>
      </c>
      <c r="C352" s="2">
        <v>12541.5</v>
      </c>
      <c r="D352" s="2">
        <v>992541</v>
      </c>
      <c r="E352" s="2">
        <v>874678.696</v>
      </c>
      <c r="F352" s="3">
        <v>83886.676923076913</v>
      </c>
    </row>
    <row r="353" spans="1:6" ht="14.25" customHeight="1" x14ac:dyDescent="0.3">
      <c r="A353" s="11">
        <v>43982</v>
      </c>
      <c r="B353" s="4" t="s">
        <v>22</v>
      </c>
      <c r="C353" s="4">
        <v>206758.5</v>
      </c>
      <c r="D353" s="4">
        <v>20717248.5</v>
      </c>
      <c r="E353" s="4">
        <v>15667372.685999999</v>
      </c>
      <c r="F353" s="5">
        <v>180007.08753846152</v>
      </c>
    </row>
    <row r="354" spans="1:6" ht="14.25" customHeight="1" x14ac:dyDescent="0.3">
      <c r="A354" s="10">
        <v>43981</v>
      </c>
      <c r="B354" s="2" t="s">
        <v>22</v>
      </c>
      <c r="C354" s="2">
        <v>244734</v>
      </c>
      <c r="D354" s="2">
        <v>24151980</v>
      </c>
      <c r="E354" s="2">
        <v>18429449.488000002</v>
      </c>
      <c r="F354" s="3">
        <v>303444.36538461538</v>
      </c>
    </row>
    <row r="355" spans="1:6" ht="14.25" customHeight="1" x14ac:dyDescent="0.3">
      <c r="A355" s="11">
        <v>43979</v>
      </c>
      <c r="B355" s="4" t="s">
        <v>22</v>
      </c>
      <c r="C355" s="4">
        <v>191641.5</v>
      </c>
      <c r="D355" s="4">
        <v>19549036.5</v>
      </c>
      <c r="E355" s="4">
        <v>14481164.23</v>
      </c>
      <c r="F355" s="5">
        <v>266079.27846153843</v>
      </c>
    </row>
    <row r="356" spans="1:6" ht="14.25" customHeight="1" x14ac:dyDescent="0.3">
      <c r="A356" s="10">
        <v>43967</v>
      </c>
      <c r="B356" s="2" t="s">
        <v>23</v>
      </c>
      <c r="C356" s="2">
        <v>16368</v>
      </c>
      <c r="D356" s="2">
        <v>1316350.5</v>
      </c>
      <c r="E356" s="2">
        <v>1092945.2830000001</v>
      </c>
      <c r="F356" s="3">
        <v>175846.6446153846</v>
      </c>
    </row>
    <row r="357" spans="1:6" ht="14.25" customHeight="1" x14ac:dyDescent="0.3">
      <c r="A357" s="11">
        <v>43970</v>
      </c>
      <c r="B357" s="4" t="s">
        <v>23</v>
      </c>
      <c r="C357" s="4">
        <v>14427</v>
      </c>
      <c r="D357" s="4">
        <v>1126810.5</v>
      </c>
      <c r="E357" s="4">
        <v>963035.41399999999</v>
      </c>
      <c r="F357" s="5">
        <v>202056.34519230769</v>
      </c>
    </row>
    <row r="358" spans="1:6" ht="14.25" customHeight="1" x14ac:dyDescent="0.3">
      <c r="A358" s="10">
        <v>43968</v>
      </c>
      <c r="B358" s="2" t="s">
        <v>23</v>
      </c>
      <c r="C358" s="2">
        <v>13440</v>
      </c>
      <c r="D358" s="2">
        <v>1157529</v>
      </c>
      <c r="E358" s="2">
        <v>935379.42299999984</v>
      </c>
      <c r="F358" s="3">
        <v>111375.6648</v>
      </c>
    </row>
    <row r="359" spans="1:6" ht="14.25" customHeight="1" x14ac:dyDescent="0.3">
      <c r="A359" s="11">
        <v>43960</v>
      </c>
      <c r="B359" s="4" t="s">
        <v>23</v>
      </c>
      <c r="C359" s="4">
        <v>11745</v>
      </c>
      <c r="D359" s="4">
        <v>955801.5</v>
      </c>
      <c r="E359" s="4">
        <v>795942.652</v>
      </c>
      <c r="F359" s="5">
        <v>165952.05877692305</v>
      </c>
    </row>
    <row r="360" spans="1:6" ht="14.25" customHeight="1" x14ac:dyDescent="0.3">
      <c r="A360" s="10">
        <v>43955</v>
      </c>
      <c r="B360" s="2" t="s">
        <v>23</v>
      </c>
      <c r="C360" s="2">
        <v>11062.5</v>
      </c>
      <c r="D360" s="2">
        <v>906343.5</v>
      </c>
      <c r="E360" s="2">
        <v>762082.74899999995</v>
      </c>
      <c r="F360" s="3">
        <v>125305.56399230768</v>
      </c>
    </row>
    <row r="361" spans="1:6" ht="14.25" customHeight="1" x14ac:dyDescent="0.3">
      <c r="A361" s="11">
        <v>43953</v>
      </c>
      <c r="B361" s="4" t="s">
        <v>23</v>
      </c>
      <c r="C361" s="4">
        <v>10018.5</v>
      </c>
      <c r="D361" s="4">
        <v>816859.5</v>
      </c>
      <c r="E361" s="4">
        <v>697541.2969999999</v>
      </c>
      <c r="F361" s="5">
        <v>106508.82307692307</v>
      </c>
    </row>
    <row r="362" spans="1:6" ht="14.25" customHeight="1" x14ac:dyDescent="0.3">
      <c r="A362" s="10">
        <v>43977</v>
      </c>
      <c r="B362" s="2" t="s">
        <v>24</v>
      </c>
      <c r="C362" s="2">
        <v>10437</v>
      </c>
      <c r="D362" s="2">
        <v>833815.5</v>
      </c>
      <c r="E362" s="2">
        <v>737888.36599999992</v>
      </c>
      <c r="F362" s="3">
        <v>39424.853846153841</v>
      </c>
    </row>
    <row r="363" spans="1:6" ht="14.25" customHeight="1" x14ac:dyDescent="0.3">
      <c r="A363" s="11">
        <v>43952</v>
      </c>
      <c r="B363" s="4" t="s">
        <v>23</v>
      </c>
      <c r="C363" s="4">
        <v>13644</v>
      </c>
      <c r="D363" s="4">
        <v>1134444</v>
      </c>
      <c r="E363" s="4">
        <v>971710.87099999993</v>
      </c>
      <c r="F363" s="5">
        <v>291527.8831384615</v>
      </c>
    </row>
    <row r="364" spans="1:6" ht="14.25" customHeight="1" x14ac:dyDescent="0.3">
      <c r="A364" s="10">
        <v>43963</v>
      </c>
      <c r="B364" s="2" t="s">
        <v>23</v>
      </c>
      <c r="C364" s="2">
        <v>13443</v>
      </c>
      <c r="D364" s="2">
        <v>1092277.5</v>
      </c>
      <c r="E364" s="2">
        <v>921493.48300000001</v>
      </c>
      <c r="F364" s="3">
        <v>218151.6</v>
      </c>
    </row>
    <row r="365" spans="1:6" ht="14.25" customHeight="1" x14ac:dyDescent="0.3">
      <c r="A365" s="11">
        <v>43972</v>
      </c>
      <c r="B365" s="4" t="s">
        <v>23</v>
      </c>
      <c r="C365" s="4">
        <v>14182.5</v>
      </c>
      <c r="D365" s="4">
        <v>1172574</v>
      </c>
      <c r="E365" s="4">
        <v>968784.86499999987</v>
      </c>
      <c r="F365" s="5">
        <v>94547</v>
      </c>
    </row>
    <row r="366" spans="1:6" ht="14.25" customHeight="1" x14ac:dyDescent="0.3">
      <c r="A366" s="10">
        <v>43971</v>
      </c>
      <c r="B366" s="2" t="s">
        <v>23</v>
      </c>
      <c r="C366" s="2">
        <v>14928</v>
      </c>
      <c r="D366" s="2">
        <v>1217749.5</v>
      </c>
      <c r="E366" s="2">
        <v>1025585.5199999999</v>
      </c>
      <c r="F366" s="3">
        <v>84618.754369230766</v>
      </c>
    </row>
    <row r="367" spans="1:6" ht="14.25" customHeight="1" x14ac:dyDescent="0.3">
      <c r="A367" s="11">
        <v>43956</v>
      </c>
      <c r="B367" s="4" t="s">
        <v>23</v>
      </c>
      <c r="C367" s="4">
        <v>13941</v>
      </c>
      <c r="D367" s="4">
        <v>1145575.5</v>
      </c>
      <c r="E367" s="4">
        <v>974448.12600000005</v>
      </c>
      <c r="F367" s="5">
        <v>152152.96544615386</v>
      </c>
    </row>
    <row r="368" spans="1:6" ht="14.25" customHeight="1" x14ac:dyDescent="0.3">
      <c r="A368" s="10">
        <v>43964</v>
      </c>
      <c r="B368" s="2" t="s">
        <v>23</v>
      </c>
      <c r="C368" s="2">
        <v>14643</v>
      </c>
      <c r="D368" s="2">
        <v>1172691</v>
      </c>
      <c r="E368" s="2">
        <v>971555.08299999998</v>
      </c>
      <c r="F368" s="3">
        <v>124018.33614615384</v>
      </c>
    </row>
    <row r="369" spans="1:6" ht="14.25" customHeight="1" x14ac:dyDescent="0.3">
      <c r="A369" s="11">
        <v>43954</v>
      </c>
      <c r="B369" s="4" t="s">
        <v>23</v>
      </c>
      <c r="C369" s="4">
        <v>10032</v>
      </c>
      <c r="D369" s="4">
        <v>816150</v>
      </c>
      <c r="E369" s="4">
        <v>698626.03299999994</v>
      </c>
      <c r="F369" s="5">
        <v>97812.892307692295</v>
      </c>
    </row>
    <row r="370" spans="1:6" ht="14.25" customHeight="1" x14ac:dyDescent="0.3">
      <c r="A370" s="10">
        <v>43957</v>
      </c>
      <c r="B370" s="2" t="s">
        <v>23</v>
      </c>
      <c r="C370" s="2">
        <v>12468</v>
      </c>
      <c r="D370" s="2">
        <v>1016566.5</v>
      </c>
      <c r="E370" s="2">
        <v>858367.60399999993</v>
      </c>
      <c r="F370" s="3">
        <v>88833.638169230762</v>
      </c>
    </row>
    <row r="371" spans="1:6" ht="14.25" customHeight="1" x14ac:dyDescent="0.3">
      <c r="A371" s="11">
        <v>43974</v>
      </c>
      <c r="B371" s="4" t="s">
        <v>23</v>
      </c>
      <c r="C371" s="4">
        <v>17943</v>
      </c>
      <c r="D371" s="4">
        <v>1457391</v>
      </c>
      <c r="E371" s="4">
        <v>1194154.7659999998</v>
      </c>
      <c r="F371" s="5">
        <v>124621.03076923077</v>
      </c>
    </row>
    <row r="372" spans="1:6" ht="14.25" customHeight="1" x14ac:dyDescent="0.3">
      <c r="A372" s="10">
        <v>43976</v>
      </c>
      <c r="B372" s="2" t="s">
        <v>23</v>
      </c>
      <c r="C372" s="2">
        <v>15807</v>
      </c>
      <c r="D372" s="2">
        <v>1326705</v>
      </c>
      <c r="E372" s="2">
        <v>1070563.6439999999</v>
      </c>
      <c r="F372" s="3">
        <v>123343.24153846155</v>
      </c>
    </row>
    <row r="373" spans="1:6" ht="14.25" customHeight="1" x14ac:dyDescent="0.3">
      <c r="A373" s="11">
        <v>43951</v>
      </c>
      <c r="B373" s="4" t="s">
        <v>23</v>
      </c>
      <c r="C373" s="4">
        <v>11976</v>
      </c>
      <c r="D373" s="4">
        <v>1004511</v>
      </c>
      <c r="E373" s="4">
        <v>861334.61399999994</v>
      </c>
      <c r="F373" s="5">
        <v>20847.353846153845</v>
      </c>
    </row>
    <row r="374" spans="1:6" ht="14.25" customHeight="1" x14ac:dyDescent="0.3">
      <c r="A374" s="10">
        <v>43961</v>
      </c>
      <c r="B374" s="2" t="s">
        <v>23</v>
      </c>
      <c r="C374" s="2">
        <v>14566.5</v>
      </c>
      <c r="D374" s="2">
        <v>1216557</v>
      </c>
      <c r="E374" s="2">
        <v>1013050.3829999999</v>
      </c>
      <c r="F374" s="3">
        <v>102510.40189230769</v>
      </c>
    </row>
    <row r="375" spans="1:6" ht="14.25" customHeight="1" x14ac:dyDescent="0.3">
      <c r="A375" s="11">
        <v>43959</v>
      </c>
      <c r="B375" s="4" t="s">
        <v>23</v>
      </c>
      <c r="C375" s="4">
        <v>12976.5</v>
      </c>
      <c r="D375" s="4">
        <v>1046848.5</v>
      </c>
      <c r="E375" s="4">
        <v>892743.74599999993</v>
      </c>
      <c r="F375" s="5">
        <v>396844.24095384614</v>
      </c>
    </row>
    <row r="376" spans="1:6" ht="14.25" customHeight="1" x14ac:dyDescent="0.3">
      <c r="A376" s="10">
        <v>43958</v>
      </c>
      <c r="B376" s="2" t="s">
        <v>23</v>
      </c>
      <c r="C376" s="2">
        <v>11719.5</v>
      </c>
      <c r="D376" s="2">
        <v>965880</v>
      </c>
      <c r="E376" s="2">
        <v>809986.38600000006</v>
      </c>
      <c r="F376" s="3">
        <v>106745.03623846154</v>
      </c>
    </row>
    <row r="377" spans="1:6" ht="14.25" customHeight="1" x14ac:dyDescent="0.3">
      <c r="A377" s="11">
        <v>43975</v>
      </c>
      <c r="B377" s="4" t="s">
        <v>23</v>
      </c>
      <c r="C377" s="4">
        <v>17197.5</v>
      </c>
      <c r="D377" s="4">
        <v>1386262.5</v>
      </c>
      <c r="E377" s="4">
        <v>1130117.3810000001</v>
      </c>
      <c r="F377" s="5">
        <v>121581.84923076924</v>
      </c>
    </row>
    <row r="378" spans="1:6" ht="14.25" customHeight="1" x14ac:dyDescent="0.3">
      <c r="A378" s="10">
        <v>43977</v>
      </c>
      <c r="B378" s="2" t="s">
        <v>23</v>
      </c>
      <c r="C378" s="2">
        <v>14419.5</v>
      </c>
      <c r="D378" s="2">
        <v>1210456.5</v>
      </c>
      <c r="E378" s="2">
        <v>970917.12399999995</v>
      </c>
      <c r="F378" s="3">
        <v>88147.13846153846</v>
      </c>
    </row>
    <row r="379" spans="1:6" ht="14.25" customHeight="1" x14ac:dyDescent="0.3">
      <c r="A379" s="11">
        <v>43983</v>
      </c>
      <c r="B379" s="4" t="s">
        <v>9</v>
      </c>
      <c r="C379" s="4">
        <v>7816.5</v>
      </c>
      <c r="D379" s="4">
        <v>636345</v>
      </c>
      <c r="E379" s="4">
        <v>550528.66300000006</v>
      </c>
      <c r="F379" s="5">
        <v>190344.3008</v>
      </c>
    </row>
    <row r="380" spans="1:6" ht="14.25" customHeight="1" x14ac:dyDescent="0.3">
      <c r="A380" s="10">
        <v>43982</v>
      </c>
      <c r="B380" s="2" t="s">
        <v>25</v>
      </c>
      <c r="C380" s="2">
        <v>6409.5</v>
      </c>
      <c r="D380" s="2">
        <v>493893</v>
      </c>
      <c r="E380" s="2">
        <v>459762.61999999994</v>
      </c>
      <c r="F380" s="3">
        <v>28040.97692307692</v>
      </c>
    </row>
    <row r="381" spans="1:6" ht="14.25" customHeight="1" x14ac:dyDescent="0.3">
      <c r="A381" s="11">
        <v>43981</v>
      </c>
      <c r="B381" s="4" t="s">
        <v>24</v>
      </c>
      <c r="C381" s="4">
        <v>11220</v>
      </c>
      <c r="D381" s="4">
        <v>928675.5</v>
      </c>
      <c r="E381" s="4">
        <v>802403.80799999996</v>
      </c>
      <c r="F381" s="5">
        <v>136423.60523076923</v>
      </c>
    </row>
    <row r="382" spans="1:6" ht="14.25" customHeight="1" x14ac:dyDescent="0.3">
      <c r="A382" s="10">
        <v>43980</v>
      </c>
      <c r="B382" s="2" t="s">
        <v>9</v>
      </c>
      <c r="C382" s="2">
        <v>8350.5</v>
      </c>
      <c r="D382" s="2">
        <v>651237</v>
      </c>
      <c r="E382" s="2">
        <v>601485.12600000005</v>
      </c>
      <c r="F382" s="3">
        <v>83014.635053846156</v>
      </c>
    </row>
    <row r="383" spans="1:6" ht="14.25" customHeight="1" x14ac:dyDescent="0.3">
      <c r="A383" s="11">
        <v>43979</v>
      </c>
      <c r="B383" s="4" t="s">
        <v>24</v>
      </c>
      <c r="C383" s="4">
        <v>8428.5</v>
      </c>
      <c r="D383" s="4">
        <v>694669.5</v>
      </c>
      <c r="E383" s="4">
        <v>594994.696</v>
      </c>
      <c r="F383" s="5">
        <v>42699.38461538461</v>
      </c>
    </row>
    <row r="384" spans="1:6" ht="14.25" customHeight="1" x14ac:dyDescent="0.3">
      <c r="A384" s="10">
        <v>43978</v>
      </c>
      <c r="B384" s="2" t="s">
        <v>10</v>
      </c>
      <c r="C384" s="2">
        <v>32817</v>
      </c>
      <c r="D384" s="2">
        <v>3015751.5</v>
      </c>
      <c r="E384" s="2">
        <v>2415980.7719999999</v>
      </c>
      <c r="F384" s="3">
        <v>346048.63569230767</v>
      </c>
    </row>
    <row r="385" spans="1:6" ht="14.25" customHeight="1" x14ac:dyDescent="0.3">
      <c r="A385" s="11">
        <v>43973</v>
      </c>
      <c r="B385" s="4" t="s">
        <v>10</v>
      </c>
      <c r="C385" s="4">
        <v>36031.5</v>
      </c>
      <c r="D385" s="4">
        <v>3091069.5</v>
      </c>
      <c r="E385" s="4">
        <v>2549333.4129999997</v>
      </c>
      <c r="F385" s="5">
        <v>289900.09384615382</v>
      </c>
    </row>
    <row r="386" spans="1:6" ht="14.25" customHeight="1" x14ac:dyDescent="0.3">
      <c r="A386" s="10">
        <v>43982</v>
      </c>
      <c r="B386" s="2" t="s">
        <v>26</v>
      </c>
      <c r="C386" s="2">
        <v>5127</v>
      </c>
      <c r="D386" s="2">
        <v>468835.5</v>
      </c>
      <c r="E386" s="2">
        <v>412625.88699999999</v>
      </c>
      <c r="F386" s="3">
        <v>8642.376923076923</v>
      </c>
    </row>
    <row r="387" spans="1:6" ht="14.25" customHeight="1" x14ac:dyDescent="0.3">
      <c r="A387" s="11">
        <v>43962</v>
      </c>
      <c r="B387" s="4" t="s">
        <v>10</v>
      </c>
      <c r="C387" s="4">
        <v>27187.5</v>
      </c>
      <c r="D387" s="4">
        <v>2479396.5</v>
      </c>
      <c r="E387" s="4">
        <v>1950422.9030000002</v>
      </c>
      <c r="F387" s="5">
        <v>381635.95355384616</v>
      </c>
    </row>
    <row r="388" spans="1:6" ht="14.25" customHeight="1" x14ac:dyDescent="0.3">
      <c r="A388" s="10">
        <v>43981</v>
      </c>
      <c r="B388" s="2" t="s">
        <v>23</v>
      </c>
      <c r="C388" s="2">
        <v>20688</v>
      </c>
      <c r="D388" s="2">
        <v>1773154.5</v>
      </c>
      <c r="E388" s="2">
        <v>1458979.4909999999</v>
      </c>
      <c r="F388" s="3">
        <v>98432.213407692296</v>
      </c>
    </row>
    <row r="389" spans="1:6" ht="14.25" customHeight="1" x14ac:dyDescent="0.3">
      <c r="A389" s="11">
        <v>43979</v>
      </c>
      <c r="B389" s="4" t="s">
        <v>23</v>
      </c>
      <c r="C389" s="4">
        <v>15678</v>
      </c>
      <c r="D389" s="4">
        <v>1387443</v>
      </c>
      <c r="E389" s="4">
        <v>1121336.507</v>
      </c>
      <c r="F389" s="5">
        <v>101620.2923076923</v>
      </c>
    </row>
    <row r="390" spans="1:6" ht="14.25" customHeight="1" x14ac:dyDescent="0.3">
      <c r="A390" s="10">
        <v>43969</v>
      </c>
      <c r="B390" s="2" t="s">
        <v>10</v>
      </c>
      <c r="C390" s="2">
        <v>31329</v>
      </c>
      <c r="D390" s="2">
        <v>2826379.5</v>
      </c>
      <c r="E390" s="2">
        <v>2229453.5079999999</v>
      </c>
      <c r="F390" s="3">
        <v>331756.18072307692</v>
      </c>
    </row>
    <row r="391" spans="1:6" ht="14.25" customHeight="1" x14ac:dyDescent="0.3">
      <c r="A391" s="11">
        <v>43965</v>
      </c>
      <c r="B391" s="4" t="s">
        <v>10</v>
      </c>
      <c r="C391" s="4">
        <v>29658</v>
      </c>
      <c r="D391" s="4">
        <v>2703132</v>
      </c>
      <c r="E391" s="4">
        <v>2160539.9959999998</v>
      </c>
      <c r="F391" s="5">
        <v>312856.16153846151</v>
      </c>
    </row>
    <row r="392" spans="1:6" ht="14.25" customHeight="1" x14ac:dyDescent="0.3">
      <c r="A392" s="10">
        <v>43966</v>
      </c>
      <c r="B392" s="2" t="s">
        <v>10</v>
      </c>
      <c r="C392" s="2">
        <v>34150.5</v>
      </c>
      <c r="D392" s="2">
        <v>3038293.5</v>
      </c>
      <c r="E392" s="2">
        <v>2442084.5610000002</v>
      </c>
      <c r="F392" s="3">
        <v>277257.14947692305</v>
      </c>
    </row>
    <row r="393" spans="1:6" ht="14.25" customHeight="1" x14ac:dyDescent="0.3">
      <c r="A393" s="11">
        <v>43983</v>
      </c>
      <c r="B393" s="4" t="s">
        <v>10</v>
      </c>
      <c r="C393" s="4">
        <v>31947</v>
      </c>
      <c r="D393" s="4">
        <v>2945035.5</v>
      </c>
      <c r="E393" s="4">
        <v>2320195.4450000003</v>
      </c>
      <c r="F393" s="5">
        <v>383761.6669230769</v>
      </c>
    </row>
    <row r="394" spans="1:6" ht="14.25" customHeight="1" x14ac:dyDescent="0.3">
      <c r="A394" s="10">
        <v>43982</v>
      </c>
      <c r="B394" s="2" t="s">
        <v>24</v>
      </c>
      <c r="C394" s="2">
        <v>10416</v>
      </c>
      <c r="D394" s="2">
        <v>866023.5</v>
      </c>
      <c r="E394" s="2">
        <v>744833.00199999998</v>
      </c>
      <c r="F394" s="3">
        <v>19998.63846153846</v>
      </c>
    </row>
    <row r="395" spans="1:6" ht="14.25" customHeight="1" x14ac:dyDescent="0.3">
      <c r="A395" s="11">
        <v>43980</v>
      </c>
      <c r="B395" s="4" t="s">
        <v>10</v>
      </c>
      <c r="C395" s="4">
        <v>35431.5</v>
      </c>
      <c r="D395" s="4">
        <v>3193167</v>
      </c>
      <c r="E395" s="4">
        <v>2545757.0549999997</v>
      </c>
      <c r="F395" s="5">
        <v>202281.06923076924</v>
      </c>
    </row>
    <row r="396" spans="1:6" ht="14.25" customHeight="1" x14ac:dyDescent="0.3">
      <c r="A396" s="10">
        <v>43978</v>
      </c>
      <c r="B396" s="2" t="s">
        <v>11</v>
      </c>
      <c r="C396" s="2">
        <v>78544.5</v>
      </c>
      <c r="D396" s="2">
        <v>6701083.5</v>
      </c>
      <c r="E396" s="2">
        <v>5109499.6169999996</v>
      </c>
      <c r="F396" s="3">
        <v>76226.26923076922</v>
      </c>
    </row>
    <row r="397" spans="1:6" ht="14.25" customHeight="1" x14ac:dyDescent="0.3">
      <c r="A397" s="11">
        <v>43973</v>
      </c>
      <c r="B397" s="4" t="s">
        <v>11</v>
      </c>
      <c r="C397" s="4">
        <v>97963.5</v>
      </c>
      <c r="D397" s="4">
        <v>7728465</v>
      </c>
      <c r="E397" s="4">
        <v>6415904.9240000006</v>
      </c>
      <c r="F397" s="5">
        <v>150138.82307692309</v>
      </c>
    </row>
    <row r="398" spans="1:6" ht="14.25" customHeight="1" x14ac:dyDescent="0.3">
      <c r="A398" s="10">
        <v>43983</v>
      </c>
      <c r="B398" s="2" t="s">
        <v>11</v>
      </c>
      <c r="C398" s="2">
        <v>77269.5</v>
      </c>
      <c r="D398" s="2">
        <v>6829921.5</v>
      </c>
      <c r="E398" s="2">
        <v>5152925.182</v>
      </c>
      <c r="F398" s="3">
        <v>219200.11557692307</v>
      </c>
    </row>
    <row r="399" spans="1:6" ht="14.25" customHeight="1" x14ac:dyDescent="0.3">
      <c r="A399" s="11">
        <v>43982</v>
      </c>
      <c r="B399" s="4" t="s">
        <v>23</v>
      </c>
      <c r="C399" s="4">
        <v>16143</v>
      </c>
      <c r="D399" s="4">
        <v>1423410</v>
      </c>
      <c r="E399" s="4">
        <v>1183524.9380000001</v>
      </c>
      <c r="F399" s="5">
        <v>41938.950392307692</v>
      </c>
    </row>
    <row r="400" spans="1:6" ht="14.25" customHeight="1" x14ac:dyDescent="0.3">
      <c r="A400" s="10">
        <v>43962</v>
      </c>
      <c r="B400" s="2" t="s">
        <v>11</v>
      </c>
      <c r="C400" s="2">
        <v>72220.5</v>
      </c>
      <c r="D400" s="2">
        <v>6398719.5</v>
      </c>
      <c r="E400" s="2">
        <v>4782829.6060000006</v>
      </c>
      <c r="F400" s="3">
        <v>186502.14615384614</v>
      </c>
    </row>
    <row r="401" spans="1:6" ht="14.25" customHeight="1" x14ac:dyDescent="0.3">
      <c r="A401" s="11">
        <v>43969</v>
      </c>
      <c r="B401" s="4" t="s">
        <v>11</v>
      </c>
      <c r="C401" s="4">
        <v>78058.5</v>
      </c>
      <c r="D401" s="4">
        <v>6609714</v>
      </c>
      <c r="E401" s="4">
        <v>5024858.7929999996</v>
      </c>
      <c r="F401" s="5">
        <v>140406.07692307691</v>
      </c>
    </row>
    <row r="402" spans="1:6" ht="14.25" customHeight="1" x14ac:dyDescent="0.3">
      <c r="A402" s="10">
        <v>43965</v>
      </c>
      <c r="B402" s="2" t="s">
        <v>11</v>
      </c>
      <c r="C402" s="2">
        <v>70498.5</v>
      </c>
      <c r="D402" s="2">
        <v>6053649</v>
      </c>
      <c r="E402" s="2">
        <v>4580254.1549999993</v>
      </c>
      <c r="F402" s="3">
        <v>131801.93944615382</v>
      </c>
    </row>
    <row r="403" spans="1:6" ht="14.25" customHeight="1" x14ac:dyDescent="0.3">
      <c r="A403" s="11">
        <v>43966</v>
      </c>
      <c r="B403" s="4" t="s">
        <v>11</v>
      </c>
      <c r="C403" s="4">
        <v>78961.5</v>
      </c>
      <c r="D403" s="4">
        <v>6876454.5</v>
      </c>
      <c r="E403" s="4">
        <v>5258162.2879999997</v>
      </c>
      <c r="F403" s="5">
        <v>162133.18461538461</v>
      </c>
    </row>
    <row r="404" spans="1:6" ht="14.25" customHeight="1" x14ac:dyDescent="0.3">
      <c r="A404" s="10">
        <v>43978</v>
      </c>
      <c r="B404" s="2" t="s">
        <v>12</v>
      </c>
      <c r="C404" s="2">
        <v>12490.5</v>
      </c>
      <c r="D404" s="2">
        <v>1054798.5</v>
      </c>
      <c r="E404" s="2">
        <v>878389.06499999994</v>
      </c>
      <c r="F404" s="3">
        <v>67454.765369230765</v>
      </c>
    </row>
    <row r="405" spans="1:6" ht="14.25" customHeight="1" x14ac:dyDescent="0.3">
      <c r="A405" s="11">
        <v>43973</v>
      </c>
      <c r="B405" s="4" t="s">
        <v>12</v>
      </c>
      <c r="C405" s="4">
        <v>18036</v>
      </c>
      <c r="D405" s="4">
        <v>1455049.5</v>
      </c>
      <c r="E405" s="4">
        <v>1301439.284</v>
      </c>
      <c r="F405" s="5">
        <v>69189.123076923075</v>
      </c>
    </row>
    <row r="406" spans="1:6" ht="14.25" customHeight="1" x14ac:dyDescent="0.3">
      <c r="A406" s="10">
        <v>43983</v>
      </c>
      <c r="B406" s="2" t="s">
        <v>12</v>
      </c>
      <c r="C406" s="2">
        <v>11416.5</v>
      </c>
      <c r="D406" s="2">
        <v>1007742</v>
      </c>
      <c r="E406" s="2">
        <v>815296.88</v>
      </c>
      <c r="F406" s="3">
        <v>145147.84546153847</v>
      </c>
    </row>
    <row r="407" spans="1:6" ht="14.25" customHeight="1" x14ac:dyDescent="0.3">
      <c r="A407" s="11">
        <v>43962</v>
      </c>
      <c r="B407" s="4" t="s">
        <v>12</v>
      </c>
      <c r="C407" s="4">
        <v>9007.5</v>
      </c>
      <c r="D407" s="4">
        <v>734335.5</v>
      </c>
      <c r="E407" s="4">
        <v>622482.40399999998</v>
      </c>
      <c r="F407" s="5">
        <v>113093.66153846154</v>
      </c>
    </row>
    <row r="408" spans="1:6" ht="14.25" customHeight="1" x14ac:dyDescent="0.3">
      <c r="A408" s="10">
        <v>43980</v>
      </c>
      <c r="B408" s="2" t="s">
        <v>11</v>
      </c>
      <c r="C408" s="2">
        <v>87552</v>
      </c>
      <c r="D408" s="2">
        <v>7387116</v>
      </c>
      <c r="E408" s="2">
        <v>5815890.3319999995</v>
      </c>
      <c r="F408" s="3">
        <v>161811.89230769229</v>
      </c>
    </row>
    <row r="409" spans="1:6" ht="14.25" customHeight="1" x14ac:dyDescent="0.3">
      <c r="A409" s="11">
        <v>43969</v>
      </c>
      <c r="B409" s="4" t="s">
        <v>12</v>
      </c>
      <c r="C409" s="4">
        <v>11680.5</v>
      </c>
      <c r="D409" s="4">
        <v>936427.5</v>
      </c>
      <c r="E409" s="4">
        <v>813406.68400000001</v>
      </c>
      <c r="F409" s="5">
        <v>117272.7846153846</v>
      </c>
    </row>
    <row r="410" spans="1:6" ht="14.25" customHeight="1" x14ac:dyDescent="0.3">
      <c r="A410" s="10">
        <v>43965</v>
      </c>
      <c r="B410" s="2" t="s">
        <v>12</v>
      </c>
      <c r="C410" s="2">
        <v>12037.5</v>
      </c>
      <c r="D410" s="2">
        <v>981564</v>
      </c>
      <c r="E410" s="2">
        <v>877726.201</v>
      </c>
      <c r="F410" s="3">
        <v>69249.011815384612</v>
      </c>
    </row>
    <row r="411" spans="1:6" ht="14.25" customHeight="1" x14ac:dyDescent="0.3">
      <c r="A411" s="11">
        <v>43966</v>
      </c>
      <c r="B411" s="4" t="s">
        <v>12</v>
      </c>
      <c r="C411" s="4">
        <v>14421</v>
      </c>
      <c r="D411" s="4">
        <v>1150579.5</v>
      </c>
      <c r="E411" s="4">
        <v>1038033.7869999999</v>
      </c>
      <c r="F411" s="5">
        <v>68487.358569230768</v>
      </c>
    </row>
    <row r="412" spans="1:6" ht="14.25" customHeight="1" x14ac:dyDescent="0.3">
      <c r="A412" s="10">
        <v>43980</v>
      </c>
      <c r="B412" s="2" t="s">
        <v>12</v>
      </c>
      <c r="C412" s="2">
        <v>14823</v>
      </c>
      <c r="D412" s="2">
        <v>1273464</v>
      </c>
      <c r="E412" s="2">
        <v>1068326.9369999999</v>
      </c>
      <c r="F412" s="3">
        <v>76299.023384615386</v>
      </c>
    </row>
    <row r="413" spans="1:6" ht="14.25" customHeight="1" x14ac:dyDescent="0.3">
      <c r="A413" s="11">
        <v>43978</v>
      </c>
      <c r="B413" s="4" t="s">
        <v>13</v>
      </c>
      <c r="C413" s="4">
        <v>31257</v>
      </c>
      <c r="D413" s="4">
        <v>2924133</v>
      </c>
      <c r="E413" s="4">
        <v>2311405.017</v>
      </c>
      <c r="F413" s="5">
        <v>148582.33846153846</v>
      </c>
    </row>
    <row r="414" spans="1:6" ht="14.25" customHeight="1" x14ac:dyDescent="0.3">
      <c r="A414" s="10">
        <v>43973</v>
      </c>
      <c r="B414" s="2" t="s">
        <v>13</v>
      </c>
      <c r="C414" s="2">
        <v>38074.5</v>
      </c>
      <c r="D414" s="2">
        <v>3414180</v>
      </c>
      <c r="E414" s="2">
        <v>2805831.5209999997</v>
      </c>
      <c r="F414" s="3">
        <v>124540.74078461538</v>
      </c>
    </row>
    <row r="415" spans="1:6" ht="14.25" customHeight="1" x14ac:dyDescent="0.3">
      <c r="A415" s="11">
        <v>43983</v>
      </c>
      <c r="B415" s="4" t="s">
        <v>13</v>
      </c>
      <c r="C415" s="4">
        <v>32170.5</v>
      </c>
      <c r="D415" s="4">
        <v>3013512</v>
      </c>
      <c r="E415" s="4">
        <v>2355616.679</v>
      </c>
      <c r="F415" s="5">
        <v>219429.2774153846</v>
      </c>
    </row>
    <row r="416" spans="1:6" ht="14.25" customHeight="1" x14ac:dyDescent="0.3">
      <c r="A416" s="10">
        <v>43962</v>
      </c>
      <c r="B416" s="2" t="s">
        <v>13</v>
      </c>
      <c r="C416" s="2">
        <v>42397.5</v>
      </c>
      <c r="D416" s="2">
        <v>3911979</v>
      </c>
      <c r="E416" s="2">
        <v>3086459.8370000003</v>
      </c>
      <c r="F416" s="3">
        <v>164514.63076923075</v>
      </c>
    </row>
    <row r="417" spans="1:6" ht="14.25" customHeight="1" x14ac:dyDescent="0.3">
      <c r="A417" s="11">
        <v>43969</v>
      </c>
      <c r="B417" s="4" t="s">
        <v>13</v>
      </c>
      <c r="C417" s="4">
        <v>28668</v>
      </c>
      <c r="D417" s="4">
        <v>2588148</v>
      </c>
      <c r="E417" s="4">
        <v>2042294.1669999999</v>
      </c>
      <c r="F417" s="5">
        <v>160977.42935384615</v>
      </c>
    </row>
    <row r="418" spans="1:6" ht="14.25" customHeight="1" x14ac:dyDescent="0.3">
      <c r="A418" s="10">
        <v>43965</v>
      </c>
      <c r="B418" s="2" t="s">
        <v>13</v>
      </c>
      <c r="C418" s="2">
        <v>27411</v>
      </c>
      <c r="D418" s="2">
        <v>2441520</v>
      </c>
      <c r="E418" s="2">
        <v>1933378.3459999997</v>
      </c>
      <c r="F418" s="3">
        <v>141658.27661538462</v>
      </c>
    </row>
    <row r="419" spans="1:6" ht="14.25" customHeight="1" x14ac:dyDescent="0.3">
      <c r="A419" s="11">
        <v>43966</v>
      </c>
      <c r="B419" s="4" t="s">
        <v>13</v>
      </c>
      <c r="C419" s="4">
        <v>32854.5</v>
      </c>
      <c r="D419" s="4">
        <v>2949078</v>
      </c>
      <c r="E419" s="4">
        <v>2391958.463</v>
      </c>
      <c r="F419" s="5">
        <v>129383.86666153846</v>
      </c>
    </row>
    <row r="420" spans="1:6" ht="14.25" customHeight="1" x14ac:dyDescent="0.3">
      <c r="A420" s="10">
        <v>43980</v>
      </c>
      <c r="B420" s="2" t="s">
        <v>13</v>
      </c>
      <c r="C420" s="2">
        <v>35346</v>
      </c>
      <c r="D420" s="2">
        <v>3258054</v>
      </c>
      <c r="E420" s="2">
        <v>2595610.66</v>
      </c>
      <c r="F420" s="3">
        <v>195198.78461538462</v>
      </c>
    </row>
    <row r="421" spans="1:6" ht="14.25" customHeight="1" x14ac:dyDescent="0.3">
      <c r="A421" s="11">
        <v>43978</v>
      </c>
      <c r="B421" s="4" t="s">
        <v>14</v>
      </c>
      <c r="C421" s="4">
        <v>286558.5</v>
      </c>
      <c r="D421" s="4">
        <v>29256993</v>
      </c>
      <c r="E421" s="4">
        <v>21169527.457000002</v>
      </c>
      <c r="F421" s="5">
        <v>646741.28130000003</v>
      </c>
    </row>
    <row r="422" spans="1:6" ht="14.25" customHeight="1" x14ac:dyDescent="0.3">
      <c r="A422" s="10">
        <v>43973</v>
      </c>
      <c r="B422" s="2" t="s">
        <v>14</v>
      </c>
      <c r="C422" s="2">
        <v>304092</v>
      </c>
      <c r="D422" s="2">
        <v>29465769</v>
      </c>
      <c r="E422" s="2">
        <v>22276452.264999997</v>
      </c>
      <c r="F422" s="3">
        <v>570447.6369538462</v>
      </c>
    </row>
    <row r="423" spans="1:6" ht="14.25" customHeight="1" x14ac:dyDescent="0.3">
      <c r="A423" s="11">
        <v>43983</v>
      </c>
      <c r="B423" s="4" t="s">
        <v>14</v>
      </c>
      <c r="C423" s="4">
        <v>272926.5</v>
      </c>
      <c r="D423" s="4">
        <v>27770092.5</v>
      </c>
      <c r="E423" s="4">
        <v>20952913.508000001</v>
      </c>
      <c r="F423" s="5">
        <v>872904.40428461542</v>
      </c>
    </row>
    <row r="424" spans="1:6" ht="14.25" customHeight="1" x14ac:dyDescent="0.3">
      <c r="A424" s="10">
        <v>43962</v>
      </c>
      <c r="B424" s="2" t="s">
        <v>14</v>
      </c>
      <c r="C424" s="2">
        <v>237099</v>
      </c>
      <c r="D424" s="2">
        <v>24628233.223949999</v>
      </c>
      <c r="E424" s="2">
        <v>17679930.469999999</v>
      </c>
      <c r="F424" s="3">
        <v>622499.33031538466</v>
      </c>
    </row>
    <row r="425" spans="1:6" ht="14.25" customHeight="1" x14ac:dyDescent="0.3">
      <c r="A425" s="11">
        <v>43969</v>
      </c>
      <c r="B425" s="4" t="s">
        <v>14</v>
      </c>
      <c r="C425" s="4">
        <v>273900</v>
      </c>
      <c r="D425" s="4">
        <v>27535284.147600003</v>
      </c>
      <c r="E425" s="4">
        <v>19680985.969000001</v>
      </c>
      <c r="F425" s="5">
        <v>764540.58792307694</v>
      </c>
    </row>
    <row r="426" spans="1:6" ht="14.25" customHeight="1" x14ac:dyDescent="0.3">
      <c r="A426" s="10">
        <v>43965</v>
      </c>
      <c r="B426" s="2" t="s">
        <v>14</v>
      </c>
      <c r="C426" s="2">
        <v>274059</v>
      </c>
      <c r="D426" s="2">
        <v>28181292</v>
      </c>
      <c r="E426" s="2">
        <v>20493717.226</v>
      </c>
      <c r="F426" s="3">
        <v>806120.19333076919</v>
      </c>
    </row>
    <row r="427" spans="1:6" ht="14.25" customHeight="1" x14ac:dyDescent="0.3">
      <c r="A427" s="11">
        <v>43966</v>
      </c>
      <c r="B427" s="4" t="s">
        <v>14</v>
      </c>
      <c r="C427" s="4">
        <v>318816</v>
      </c>
      <c r="D427" s="4">
        <v>32354331</v>
      </c>
      <c r="E427" s="4">
        <v>23895072.432</v>
      </c>
      <c r="F427" s="5">
        <v>616932.92353846144</v>
      </c>
    </row>
    <row r="428" spans="1:6" ht="14.25" customHeight="1" x14ac:dyDescent="0.3">
      <c r="A428" s="10">
        <v>43978</v>
      </c>
      <c r="B428" s="2" t="s">
        <v>15</v>
      </c>
      <c r="C428" s="2">
        <v>370012.5</v>
      </c>
      <c r="D428" s="2">
        <v>39034861.5</v>
      </c>
      <c r="E428" s="2">
        <v>28040467.216000002</v>
      </c>
      <c r="F428" s="3">
        <v>681486.56664615381</v>
      </c>
    </row>
    <row r="429" spans="1:6" ht="14.25" customHeight="1" x14ac:dyDescent="0.3">
      <c r="A429" s="11">
        <v>43973</v>
      </c>
      <c r="B429" s="4" t="s">
        <v>15</v>
      </c>
      <c r="C429" s="4">
        <v>393018</v>
      </c>
      <c r="D429" s="4">
        <v>39498373.5</v>
      </c>
      <c r="E429" s="4">
        <v>29683782.432999995</v>
      </c>
      <c r="F429" s="5">
        <v>636230.32011538453</v>
      </c>
    </row>
    <row r="430" spans="1:6" ht="14.25" customHeight="1" x14ac:dyDescent="0.3">
      <c r="A430" s="10">
        <v>43983</v>
      </c>
      <c r="B430" s="2" t="s">
        <v>15</v>
      </c>
      <c r="C430" s="2">
        <v>349699.5</v>
      </c>
      <c r="D430" s="2">
        <v>37257840.18135</v>
      </c>
      <c r="E430" s="2">
        <v>27640203.134</v>
      </c>
      <c r="F430" s="3">
        <v>744856.58547692304</v>
      </c>
    </row>
    <row r="431" spans="1:6" ht="14.25" customHeight="1" x14ac:dyDescent="0.3">
      <c r="A431" s="11">
        <v>43962</v>
      </c>
      <c r="B431" s="4" t="s">
        <v>15</v>
      </c>
      <c r="C431" s="4">
        <v>318565.5</v>
      </c>
      <c r="D431" s="4">
        <v>33781581</v>
      </c>
      <c r="E431" s="4">
        <v>24232690.171</v>
      </c>
      <c r="F431" s="5">
        <v>605833.76570769225</v>
      </c>
    </row>
    <row r="432" spans="1:6" ht="14.25" customHeight="1" x14ac:dyDescent="0.3">
      <c r="A432" s="10">
        <v>43980</v>
      </c>
      <c r="B432" s="2" t="s">
        <v>14</v>
      </c>
      <c r="C432" s="2">
        <v>422965.5</v>
      </c>
      <c r="D432" s="2">
        <v>41767140.105000004</v>
      </c>
      <c r="E432" s="2">
        <v>32361318.846999999</v>
      </c>
      <c r="F432" s="3">
        <v>525087.91538461542</v>
      </c>
    </row>
    <row r="433" spans="1:6" ht="14.25" customHeight="1" x14ac:dyDescent="0.3">
      <c r="A433" s="11">
        <v>43969</v>
      </c>
      <c r="B433" s="4" t="s">
        <v>15</v>
      </c>
      <c r="C433" s="4">
        <v>355081.5</v>
      </c>
      <c r="D433" s="4">
        <v>36876888</v>
      </c>
      <c r="E433" s="4">
        <v>26228948.559</v>
      </c>
      <c r="F433" s="5">
        <v>898617.75030769221</v>
      </c>
    </row>
    <row r="434" spans="1:6" ht="14.25" customHeight="1" x14ac:dyDescent="0.3">
      <c r="A434" s="10">
        <v>43965</v>
      </c>
      <c r="B434" s="2" t="s">
        <v>15</v>
      </c>
      <c r="C434" s="2">
        <v>358387.5</v>
      </c>
      <c r="D434" s="2">
        <v>37963150.5</v>
      </c>
      <c r="E434" s="2">
        <v>27483828.208999999</v>
      </c>
      <c r="F434" s="3">
        <v>506964.83088461537</v>
      </c>
    </row>
    <row r="435" spans="1:6" ht="14.25" customHeight="1" x14ac:dyDescent="0.3">
      <c r="A435" s="11">
        <v>43966</v>
      </c>
      <c r="B435" s="4" t="s">
        <v>15</v>
      </c>
      <c r="C435" s="4">
        <v>403261.5</v>
      </c>
      <c r="D435" s="4">
        <v>42271377</v>
      </c>
      <c r="E435" s="4">
        <v>31105053.390999999</v>
      </c>
      <c r="F435" s="5">
        <v>571050.76427692303</v>
      </c>
    </row>
    <row r="436" spans="1:6" ht="14.25" customHeight="1" x14ac:dyDescent="0.3">
      <c r="A436" s="10">
        <v>43978</v>
      </c>
      <c r="B436" s="2" t="s">
        <v>16</v>
      </c>
      <c r="C436" s="2">
        <v>69010.5</v>
      </c>
      <c r="D436" s="2">
        <v>5985894</v>
      </c>
      <c r="E436" s="2">
        <v>4624968.49</v>
      </c>
      <c r="F436" s="3">
        <v>168769.33384615384</v>
      </c>
    </row>
    <row r="437" spans="1:6" ht="14.25" customHeight="1" x14ac:dyDescent="0.3">
      <c r="A437" s="11">
        <v>43973</v>
      </c>
      <c r="B437" s="4" t="s">
        <v>16</v>
      </c>
      <c r="C437" s="4">
        <v>75820.5</v>
      </c>
      <c r="D437" s="4">
        <v>5943489</v>
      </c>
      <c r="E437" s="4">
        <v>5046963.6720000003</v>
      </c>
      <c r="F437" s="5">
        <v>196334.07284615384</v>
      </c>
    </row>
    <row r="438" spans="1:6" ht="14.25" customHeight="1" x14ac:dyDescent="0.3">
      <c r="A438" s="10">
        <v>43983</v>
      </c>
      <c r="B438" s="2" t="s">
        <v>16</v>
      </c>
      <c r="C438" s="2">
        <v>64740</v>
      </c>
      <c r="D438" s="2">
        <v>5800290</v>
      </c>
      <c r="E438" s="2">
        <v>4332158.4330000002</v>
      </c>
      <c r="F438" s="3">
        <v>205428.24997692305</v>
      </c>
    </row>
    <row r="439" spans="1:6" ht="14.25" customHeight="1" x14ac:dyDescent="0.3">
      <c r="A439" s="11">
        <v>43962</v>
      </c>
      <c r="B439" s="4" t="s">
        <v>16</v>
      </c>
      <c r="C439" s="4">
        <v>59574</v>
      </c>
      <c r="D439" s="4">
        <v>5178169.5</v>
      </c>
      <c r="E439" s="4">
        <v>3929032.2650000001</v>
      </c>
      <c r="F439" s="5">
        <v>208822.33076923079</v>
      </c>
    </row>
    <row r="440" spans="1:6" ht="14.25" customHeight="1" x14ac:dyDescent="0.3">
      <c r="A440" s="10">
        <v>43980</v>
      </c>
      <c r="B440" s="2" t="s">
        <v>15</v>
      </c>
      <c r="C440" s="2">
        <v>524481</v>
      </c>
      <c r="D440" s="2">
        <v>54172029</v>
      </c>
      <c r="E440" s="2">
        <v>41382275.210999995</v>
      </c>
      <c r="F440" s="3">
        <v>512623.0388076923</v>
      </c>
    </row>
    <row r="441" spans="1:6" ht="14.25" customHeight="1" x14ac:dyDescent="0.3">
      <c r="A441" s="11">
        <v>43969</v>
      </c>
      <c r="B441" s="4" t="s">
        <v>16</v>
      </c>
      <c r="C441" s="4">
        <v>70278</v>
      </c>
      <c r="D441" s="4">
        <v>5798476.5</v>
      </c>
      <c r="E441" s="4">
        <v>4485664.5060000001</v>
      </c>
      <c r="F441" s="5">
        <v>182019.63597692308</v>
      </c>
    </row>
    <row r="442" spans="1:6" ht="14.25" customHeight="1" x14ac:dyDescent="0.3">
      <c r="A442" s="10">
        <v>43965</v>
      </c>
      <c r="B442" s="2" t="s">
        <v>16</v>
      </c>
      <c r="C442" s="2">
        <v>63645</v>
      </c>
      <c r="D442" s="2">
        <v>5366602.5</v>
      </c>
      <c r="E442" s="2">
        <v>4245727.3389999997</v>
      </c>
      <c r="F442" s="3">
        <v>137701.4149</v>
      </c>
    </row>
    <row r="443" spans="1:6" ht="14.25" customHeight="1" x14ac:dyDescent="0.3">
      <c r="A443" s="11">
        <v>43966</v>
      </c>
      <c r="B443" s="4" t="s">
        <v>16</v>
      </c>
      <c r="C443" s="4">
        <v>75642</v>
      </c>
      <c r="D443" s="4">
        <v>6293952</v>
      </c>
      <c r="E443" s="4">
        <v>5100877.9309999999</v>
      </c>
      <c r="F443" s="5">
        <v>159537.61835384613</v>
      </c>
    </row>
    <row r="444" spans="1:6" ht="14.25" customHeight="1" x14ac:dyDescent="0.3">
      <c r="A444" s="10">
        <v>43978</v>
      </c>
      <c r="B444" s="2" t="s">
        <v>17</v>
      </c>
      <c r="C444" s="2">
        <v>40420.5</v>
      </c>
      <c r="D444" s="2">
        <v>3780852</v>
      </c>
      <c r="E444" s="2">
        <v>2893288.4459999995</v>
      </c>
      <c r="F444" s="3">
        <v>291528.45785384614</v>
      </c>
    </row>
    <row r="445" spans="1:6" ht="14.25" customHeight="1" x14ac:dyDescent="0.3">
      <c r="A445" s="11">
        <v>43973</v>
      </c>
      <c r="B445" s="4" t="s">
        <v>17</v>
      </c>
      <c r="C445" s="4">
        <v>53838</v>
      </c>
      <c r="D445" s="4">
        <v>4840833</v>
      </c>
      <c r="E445" s="4">
        <v>4017247.747</v>
      </c>
      <c r="F445" s="5">
        <v>147709.19777692307</v>
      </c>
    </row>
    <row r="446" spans="1:6" ht="14.25" customHeight="1" x14ac:dyDescent="0.3">
      <c r="A446" s="10">
        <v>43983</v>
      </c>
      <c r="B446" s="2" t="s">
        <v>17</v>
      </c>
      <c r="C446" s="2">
        <v>40528.5</v>
      </c>
      <c r="D446" s="2">
        <v>3865251</v>
      </c>
      <c r="E446" s="2">
        <v>2972895.4169999999</v>
      </c>
      <c r="F446" s="3">
        <v>336001.08039230772</v>
      </c>
    </row>
    <row r="447" spans="1:6" ht="14.25" customHeight="1" x14ac:dyDescent="0.3">
      <c r="A447" s="11">
        <v>43962</v>
      </c>
      <c r="B447" s="4" t="s">
        <v>17</v>
      </c>
      <c r="C447" s="4">
        <v>32733</v>
      </c>
      <c r="D447" s="4">
        <v>3079630.5</v>
      </c>
      <c r="E447" s="4">
        <v>2364369.4010000001</v>
      </c>
      <c r="F447" s="5">
        <v>281373.57021538459</v>
      </c>
    </row>
    <row r="448" spans="1:6" ht="14.25" customHeight="1" x14ac:dyDescent="0.3">
      <c r="A448" s="10">
        <v>43980</v>
      </c>
      <c r="B448" s="2" t="s">
        <v>16</v>
      </c>
      <c r="C448" s="2">
        <v>84433.5</v>
      </c>
      <c r="D448" s="2">
        <v>7228395</v>
      </c>
      <c r="E448" s="2">
        <v>5795765.9359999998</v>
      </c>
      <c r="F448" s="3">
        <v>264121.66047692305</v>
      </c>
    </row>
    <row r="449" spans="1:6" ht="14.25" customHeight="1" x14ac:dyDescent="0.3">
      <c r="A449" s="11">
        <v>43969</v>
      </c>
      <c r="B449" s="4" t="s">
        <v>17</v>
      </c>
      <c r="C449" s="4">
        <v>36655.5</v>
      </c>
      <c r="D449" s="4">
        <v>3360135</v>
      </c>
      <c r="E449" s="4">
        <v>2596293.8219999997</v>
      </c>
      <c r="F449" s="5">
        <v>202175.53846153847</v>
      </c>
    </row>
    <row r="450" spans="1:6" ht="14.25" customHeight="1" x14ac:dyDescent="0.3">
      <c r="A450" s="10">
        <v>43965</v>
      </c>
      <c r="B450" s="2" t="s">
        <v>17</v>
      </c>
      <c r="C450" s="2">
        <v>33886.5</v>
      </c>
      <c r="D450" s="2">
        <v>3166479</v>
      </c>
      <c r="E450" s="2">
        <v>2522496.074</v>
      </c>
      <c r="F450" s="3">
        <v>156584.58769230769</v>
      </c>
    </row>
    <row r="451" spans="1:6" ht="14.25" customHeight="1" x14ac:dyDescent="0.3">
      <c r="A451" s="11">
        <v>43966</v>
      </c>
      <c r="B451" s="4" t="s">
        <v>17</v>
      </c>
      <c r="C451" s="4">
        <v>41697</v>
      </c>
      <c r="D451" s="4">
        <v>3772258.5</v>
      </c>
      <c r="E451" s="4">
        <v>3092823.6680000001</v>
      </c>
      <c r="F451" s="5">
        <v>167669.98904615385</v>
      </c>
    </row>
    <row r="452" spans="1:6" ht="14.25" customHeight="1" x14ac:dyDescent="0.3">
      <c r="A452" s="10">
        <v>43980</v>
      </c>
      <c r="B452" s="2" t="s">
        <v>17</v>
      </c>
      <c r="C452" s="2">
        <v>44569.5</v>
      </c>
      <c r="D452" s="2">
        <v>4108596</v>
      </c>
      <c r="E452" s="2">
        <v>3229427.0830000001</v>
      </c>
      <c r="F452" s="3">
        <v>121448.35925384614</v>
      </c>
    </row>
    <row r="453" spans="1:6" ht="14.25" customHeight="1" x14ac:dyDescent="0.3">
      <c r="A453" s="11">
        <v>43978</v>
      </c>
      <c r="B453" s="4" t="s">
        <v>18</v>
      </c>
      <c r="C453" s="4">
        <v>18069</v>
      </c>
      <c r="D453" s="4">
        <v>1603084.5</v>
      </c>
      <c r="E453" s="4">
        <v>1312709.0090000001</v>
      </c>
      <c r="F453" s="5">
        <v>241760.20769230771</v>
      </c>
    </row>
    <row r="454" spans="1:6" ht="14.25" customHeight="1" x14ac:dyDescent="0.3">
      <c r="A454" s="10">
        <v>43973</v>
      </c>
      <c r="B454" s="2" t="s">
        <v>18</v>
      </c>
      <c r="C454" s="2">
        <v>21483</v>
      </c>
      <c r="D454" s="2">
        <v>1774329</v>
      </c>
      <c r="E454" s="2">
        <v>1460215.51</v>
      </c>
      <c r="F454" s="3">
        <v>181509.9923076923</v>
      </c>
    </row>
    <row r="455" spans="1:6" ht="14.25" customHeight="1" x14ac:dyDescent="0.3">
      <c r="A455" s="11">
        <v>43983</v>
      </c>
      <c r="B455" s="4" t="s">
        <v>18</v>
      </c>
      <c r="C455" s="4">
        <v>16687.5</v>
      </c>
      <c r="D455" s="4">
        <v>1526608.5</v>
      </c>
      <c r="E455" s="4">
        <v>1202670.0489999999</v>
      </c>
      <c r="F455" s="5">
        <v>340349.53369230771</v>
      </c>
    </row>
    <row r="456" spans="1:6" ht="14.25" customHeight="1" x14ac:dyDescent="0.3">
      <c r="A456" s="10">
        <v>43962</v>
      </c>
      <c r="B456" s="2" t="s">
        <v>18</v>
      </c>
      <c r="C456" s="2">
        <v>12238.5</v>
      </c>
      <c r="D456" s="2">
        <v>1096002</v>
      </c>
      <c r="E456" s="2">
        <v>872395.08600000001</v>
      </c>
      <c r="F456" s="3">
        <v>218895.40769230769</v>
      </c>
    </row>
    <row r="457" spans="1:6" ht="14.25" customHeight="1" x14ac:dyDescent="0.3">
      <c r="A457" s="11">
        <v>43969</v>
      </c>
      <c r="B457" s="4" t="s">
        <v>18</v>
      </c>
      <c r="C457" s="4">
        <v>14290.5</v>
      </c>
      <c r="D457" s="4">
        <v>1246162.5</v>
      </c>
      <c r="E457" s="4">
        <v>983143.48999999987</v>
      </c>
      <c r="F457" s="5">
        <v>263823.34615384613</v>
      </c>
    </row>
    <row r="458" spans="1:6" ht="14.25" customHeight="1" x14ac:dyDescent="0.3">
      <c r="A458" s="10">
        <v>43965</v>
      </c>
      <c r="B458" s="2" t="s">
        <v>18</v>
      </c>
      <c r="C458" s="2">
        <v>14385</v>
      </c>
      <c r="D458" s="2">
        <v>1223491.5</v>
      </c>
      <c r="E458" s="2">
        <v>977925.73100000003</v>
      </c>
      <c r="F458" s="3">
        <v>285708.40769230766</v>
      </c>
    </row>
    <row r="459" spans="1:6" ht="14.25" customHeight="1" x14ac:dyDescent="0.3">
      <c r="A459" s="11">
        <v>43966</v>
      </c>
      <c r="B459" s="4" t="s">
        <v>18</v>
      </c>
      <c r="C459" s="4">
        <v>16498.5</v>
      </c>
      <c r="D459" s="4">
        <v>1370482.5</v>
      </c>
      <c r="E459" s="4">
        <v>1095453.1229999999</v>
      </c>
      <c r="F459" s="5">
        <v>250663.81538461539</v>
      </c>
    </row>
    <row r="460" spans="1:6" ht="14.25" customHeight="1" x14ac:dyDescent="0.3">
      <c r="A460" s="10">
        <v>43978</v>
      </c>
      <c r="B460" s="2" t="s">
        <v>19</v>
      </c>
      <c r="C460" s="2">
        <v>13203</v>
      </c>
      <c r="D460" s="2">
        <v>1211457</v>
      </c>
      <c r="E460" s="2">
        <v>964554.21099999989</v>
      </c>
      <c r="F460" s="3">
        <v>156117.80846153846</v>
      </c>
    </row>
    <row r="461" spans="1:6" ht="14.25" customHeight="1" x14ac:dyDescent="0.3">
      <c r="A461" s="11">
        <v>43973</v>
      </c>
      <c r="B461" s="4" t="s">
        <v>19</v>
      </c>
      <c r="C461" s="4">
        <v>15802.5</v>
      </c>
      <c r="D461" s="4">
        <v>1411909.5</v>
      </c>
      <c r="E461" s="4">
        <v>1158841.584</v>
      </c>
      <c r="F461" s="5">
        <v>186035.59738461539</v>
      </c>
    </row>
    <row r="462" spans="1:6" ht="14.25" customHeight="1" x14ac:dyDescent="0.3">
      <c r="A462" s="10">
        <v>43983</v>
      </c>
      <c r="B462" s="2" t="s">
        <v>19</v>
      </c>
      <c r="C462" s="2">
        <v>16476</v>
      </c>
      <c r="D462" s="2">
        <v>1565632.5</v>
      </c>
      <c r="E462" s="2">
        <v>1234060.9909999999</v>
      </c>
      <c r="F462" s="3">
        <v>194827.87672307692</v>
      </c>
    </row>
    <row r="463" spans="1:6" ht="14.25" customHeight="1" x14ac:dyDescent="0.3">
      <c r="A463" s="11">
        <v>43962</v>
      </c>
      <c r="B463" s="4" t="s">
        <v>19</v>
      </c>
      <c r="C463" s="4">
        <v>12654</v>
      </c>
      <c r="D463" s="4">
        <v>1081158</v>
      </c>
      <c r="E463" s="4">
        <v>927698.82299999986</v>
      </c>
      <c r="F463" s="5">
        <v>197299.08136923076</v>
      </c>
    </row>
    <row r="464" spans="1:6" ht="14.25" customHeight="1" x14ac:dyDescent="0.3">
      <c r="A464" s="10">
        <v>43980</v>
      </c>
      <c r="B464" s="2" t="s">
        <v>18</v>
      </c>
      <c r="C464" s="2">
        <v>19647</v>
      </c>
      <c r="D464" s="2">
        <v>1764669</v>
      </c>
      <c r="E464" s="2">
        <v>1409485.402</v>
      </c>
      <c r="F464" s="3">
        <v>182377.32307692306</v>
      </c>
    </row>
    <row r="465" spans="1:6" ht="14.25" customHeight="1" x14ac:dyDescent="0.3">
      <c r="A465" s="11">
        <v>43969</v>
      </c>
      <c r="B465" s="4" t="s">
        <v>19</v>
      </c>
      <c r="C465" s="4">
        <v>12450</v>
      </c>
      <c r="D465" s="4">
        <v>1115146.5</v>
      </c>
      <c r="E465" s="4">
        <v>897555.51099999994</v>
      </c>
      <c r="F465" s="5">
        <v>150809.61403846153</v>
      </c>
    </row>
    <row r="466" spans="1:6" ht="14.25" customHeight="1" x14ac:dyDescent="0.3">
      <c r="A466" s="10">
        <v>43965</v>
      </c>
      <c r="B466" s="2" t="s">
        <v>19</v>
      </c>
      <c r="C466" s="2">
        <v>11161.5</v>
      </c>
      <c r="D466" s="2">
        <v>963502.5</v>
      </c>
      <c r="E466" s="2">
        <v>812962.67800000007</v>
      </c>
      <c r="F466" s="3">
        <v>193118.32307692309</v>
      </c>
    </row>
    <row r="467" spans="1:6" ht="14.25" customHeight="1" x14ac:dyDescent="0.3">
      <c r="A467" s="11">
        <v>43966</v>
      </c>
      <c r="B467" s="4" t="s">
        <v>19</v>
      </c>
      <c r="C467" s="4">
        <v>12229.5</v>
      </c>
      <c r="D467" s="4">
        <v>1122730.5</v>
      </c>
      <c r="E467" s="4">
        <v>921566.44700000004</v>
      </c>
      <c r="F467" s="5">
        <v>147588</v>
      </c>
    </row>
    <row r="468" spans="1:6" ht="14.25" customHeight="1" x14ac:dyDescent="0.3">
      <c r="A468" s="10">
        <v>43978</v>
      </c>
      <c r="B468" s="2" t="s">
        <v>20</v>
      </c>
      <c r="C468" s="2">
        <v>28050</v>
      </c>
      <c r="D468" s="2">
        <v>2458555.5</v>
      </c>
      <c r="E468" s="2">
        <v>1979227.4479999999</v>
      </c>
      <c r="F468" s="3">
        <v>122940.53466153846</v>
      </c>
    </row>
    <row r="469" spans="1:6" ht="14.25" customHeight="1" x14ac:dyDescent="0.3">
      <c r="A469" s="11">
        <v>43973</v>
      </c>
      <c r="B469" s="4" t="s">
        <v>20</v>
      </c>
      <c r="C469" s="4">
        <v>30781.5</v>
      </c>
      <c r="D469" s="4">
        <v>2540715</v>
      </c>
      <c r="E469" s="4">
        <v>2108065.5690000001</v>
      </c>
      <c r="F469" s="5">
        <v>90381.169230769228</v>
      </c>
    </row>
    <row r="470" spans="1:6" ht="14.25" customHeight="1" x14ac:dyDescent="0.3">
      <c r="A470" s="10">
        <v>43983</v>
      </c>
      <c r="B470" s="2" t="s">
        <v>20</v>
      </c>
      <c r="C470" s="2">
        <v>27960</v>
      </c>
      <c r="D470" s="2">
        <v>2538967.5</v>
      </c>
      <c r="E470" s="2">
        <v>1983277.5959999997</v>
      </c>
      <c r="F470" s="3">
        <v>134168.53587692307</v>
      </c>
    </row>
    <row r="471" spans="1:6" ht="14.25" customHeight="1" x14ac:dyDescent="0.3">
      <c r="A471" s="11">
        <v>43962</v>
      </c>
      <c r="B471" s="4" t="s">
        <v>20</v>
      </c>
      <c r="C471" s="4">
        <v>23629.5</v>
      </c>
      <c r="D471" s="4">
        <v>2164365</v>
      </c>
      <c r="E471" s="4">
        <v>1678039.8589999999</v>
      </c>
      <c r="F471" s="5">
        <v>151098.71538461538</v>
      </c>
    </row>
    <row r="472" spans="1:6" ht="14.25" customHeight="1" x14ac:dyDescent="0.3">
      <c r="A472" s="10">
        <v>43980</v>
      </c>
      <c r="B472" s="2" t="s">
        <v>19</v>
      </c>
      <c r="C472" s="2">
        <v>17052</v>
      </c>
      <c r="D472" s="2">
        <v>1549020</v>
      </c>
      <c r="E472" s="2">
        <v>1246591.997</v>
      </c>
      <c r="F472" s="3">
        <v>104864.4846153846</v>
      </c>
    </row>
    <row r="473" spans="1:6" ht="14.25" customHeight="1" x14ac:dyDescent="0.3">
      <c r="A473" s="11">
        <v>43969</v>
      </c>
      <c r="B473" s="4" t="s">
        <v>20</v>
      </c>
      <c r="C473" s="4">
        <v>27181.5</v>
      </c>
      <c r="D473" s="4">
        <v>2324490</v>
      </c>
      <c r="E473" s="4">
        <v>1796459.4790000001</v>
      </c>
      <c r="F473" s="5">
        <v>129793.76153846155</v>
      </c>
    </row>
    <row r="474" spans="1:6" ht="14.25" customHeight="1" x14ac:dyDescent="0.3">
      <c r="A474" s="10">
        <v>43965</v>
      </c>
      <c r="B474" s="2" t="s">
        <v>20</v>
      </c>
      <c r="C474" s="2">
        <v>25656</v>
      </c>
      <c r="D474" s="2">
        <v>2225341.5</v>
      </c>
      <c r="E474" s="2">
        <v>1766450.28</v>
      </c>
      <c r="F474" s="3">
        <v>91828.489107692309</v>
      </c>
    </row>
    <row r="475" spans="1:6" ht="14.25" customHeight="1" x14ac:dyDescent="0.3">
      <c r="A475" s="11">
        <v>43966</v>
      </c>
      <c r="B475" s="4" t="s">
        <v>20</v>
      </c>
      <c r="C475" s="4">
        <v>29283</v>
      </c>
      <c r="D475" s="4">
        <v>2477487</v>
      </c>
      <c r="E475" s="4">
        <v>2005719.3469999998</v>
      </c>
      <c r="F475" s="5">
        <v>77264.32873846154</v>
      </c>
    </row>
    <row r="476" spans="1:6" ht="14.25" customHeight="1" x14ac:dyDescent="0.3">
      <c r="A476" s="10">
        <v>43980</v>
      </c>
      <c r="B476" s="2" t="s">
        <v>20</v>
      </c>
      <c r="C476" s="2">
        <v>32782.5</v>
      </c>
      <c r="D476" s="2">
        <v>2854741.5</v>
      </c>
      <c r="E476" s="2">
        <v>2293738.9569999999</v>
      </c>
      <c r="F476" s="3">
        <v>58400.799200000001</v>
      </c>
    </row>
    <row r="477" spans="1:6" ht="14.25" customHeight="1" x14ac:dyDescent="0.3">
      <c r="A477" s="11">
        <v>43978</v>
      </c>
      <c r="B477" s="4" t="s">
        <v>21</v>
      </c>
      <c r="C477" s="4">
        <v>215592</v>
      </c>
      <c r="D477" s="4">
        <v>22342300.5</v>
      </c>
      <c r="E477" s="4">
        <v>16240834.603999998</v>
      </c>
      <c r="F477" s="5">
        <v>285591.72307692305</v>
      </c>
    </row>
    <row r="478" spans="1:6" ht="14.25" customHeight="1" x14ac:dyDescent="0.3">
      <c r="A478" s="10">
        <v>43973</v>
      </c>
      <c r="B478" s="2" t="s">
        <v>21</v>
      </c>
      <c r="C478" s="2">
        <v>228334.5</v>
      </c>
      <c r="D478" s="2">
        <v>22380772.5</v>
      </c>
      <c r="E478" s="2">
        <v>17031004.072999999</v>
      </c>
      <c r="F478" s="3">
        <v>275436.23846153845</v>
      </c>
    </row>
    <row r="479" spans="1:6" ht="14.25" customHeight="1" x14ac:dyDescent="0.3">
      <c r="A479" s="11">
        <v>43983</v>
      </c>
      <c r="B479" s="4" t="s">
        <v>21</v>
      </c>
      <c r="C479" s="4">
        <v>188776.5</v>
      </c>
      <c r="D479" s="4">
        <v>19465372.5</v>
      </c>
      <c r="E479" s="4">
        <v>14354207.141999999</v>
      </c>
      <c r="F479" s="5">
        <v>467483.70729230763</v>
      </c>
    </row>
    <row r="480" spans="1:6" ht="14.25" customHeight="1" x14ac:dyDescent="0.3">
      <c r="A480" s="10">
        <v>43962</v>
      </c>
      <c r="B480" s="2" t="s">
        <v>21</v>
      </c>
      <c r="C480" s="2">
        <v>175293</v>
      </c>
      <c r="D480" s="2">
        <v>17919144</v>
      </c>
      <c r="E480" s="2">
        <v>12903628.608999999</v>
      </c>
      <c r="F480" s="3">
        <v>355401.60769230768</v>
      </c>
    </row>
    <row r="481" spans="1:6" ht="14.25" customHeight="1" x14ac:dyDescent="0.3">
      <c r="A481" s="11">
        <v>43969</v>
      </c>
      <c r="B481" s="4" t="s">
        <v>21</v>
      </c>
      <c r="C481" s="4">
        <v>201999</v>
      </c>
      <c r="D481" s="4">
        <v>20422435.5</v>
      </c>
      <c r="E481" s="4">
        <v>14541626.939999998</v>
      </c>
      <c r="F481" s="5">
        <v>279597.86153846153</v>
      </c>
    </row>
    <row r="482" spans="1:6" ht="14.25" customHeight="1" x14ac:dyDescent="0.3">
      <c r="A482" s="10">
        <v>43965</v>
      </c>
      <c r="B482" s="2" t="s">
        <v>21</v>
      </c>
      <c r="C482" s="2">
        <v>197946</v>
      </c>
      <c r="D482" s="2">
        <v>19942435.5</v>
      </c>
      <c r="E482" s="2">
        <v>14561721.772999998</v>
      </c>
      <c r="F482" s="3">
        <v>363750.55692307692</v>
      </c>
    </row>
    <row r="483" spans="1:6" ht="14.25" customHeight="1" x14ac:dyDescent="0.3">
      <c r="A483" s="11">
        <v>43966</v>
      </c>
      <c r="B483" s="4" t="s">
        <v>21</v>
      </c>
      <c r="C483" s="4">
        <v>230896.5</v>
      </c>
      <c r="D483" s="4">
        <v>23085222</v>
      </c>
      <c r="E483" s="4">
        <v>17099721.813000001</v>
      </c>
      <c r="F483" s="5">
        <v>329754.63076923077</v>
      </c>
    </row>
    <row r="484" spans="1:6" ht="14.25" customHeight="1" x14ac:dyDescent="0.3">
      <c r="A484" s="10">
        <v>43978</v>
      </c>
      <c r="B484" s="2" t="s">
        <v>22</v>
      </c>
      <c r="C484" s="2">
        <v>203532</v>
      </c>
      <c r="D484" s="2">
        <v>20953324.5</v>
      </c>
      <c r="E484" s="2">
        <v>15301120.521000002</v>
      </c>
      <c r="F484" s="3">
        <v>356339.00384615385</v>
      </c>
    </row>
    <row r="485" spans="1:6" ht="14.25" customHeight="1" x14ac:dyDescent="0.3">
      <c r="A485" s="11">
        <v>43973</v>
      </c>
      <c r="B485" s="4" t="s">
        <v>22</v>
      </c>
      <c r="C485" s="4">
        <v>214428</v>
      </c>
      <c r="D485" s="4">
        <v>20812585.5</v>
      </c>
      <c r="E485" s="4">
        <v>15857489.721000001</v>
      </c>
      <c r="F485" s="5">
        <v>256649.16153846151</v>
      </c>
    </row>
    <row r="486" spans="1:6" ht="14.25" customHeight="1" x14ac:dyDescent="0.3">
      <c r="A486" s="10">
        <v>43983</v>
      </c>
      <c r="B486" s="2" t="s">
        <v>22</v>
      </c>
      <c r="C486" s="2">
        <v>183228</v>
      </c>
      <c r="D486" s="2">
        <v>18914194.5</v>
      </c>
      <c r="E486" s="2">
        <v>13959979.012</v>
      </c>
      <c r="F486" s="3">
        <v>464232.54846153839</v>
      </c>
    </row>
    <row r="487" spans="1:6" ht="14.25" customHeight="1" x14ac:dyDescent="0.3">
      <c r="A487" s="11">
        <v>43962</v>
      </c>
      <c r="B487" s="4" t="s">
        <v>22</v>
      </c>
      <c r="C487" s="4">
        <v>166948.5</v>
      </c>
      <c r="D487" s="4">
        <v>16971231</v>
      </c>
      <c r="E487" s="4">
        <v>12200989.641000001</v>
      </c>
      <c r="F487" s="5">
        <v>416475.07692307688</v>
      </c>
    </row>
    <row r="488" spans="1:6" ht="14.25" customHeight="1" x14ac:dyDescent="0.3">
      <c r="A488" s="10">
        <v>43980</v>
      </c>
      <c r="B488" s="2" t="s">
        <v>21</v>
      </c>
      <c r="C488" s="2">
        <v>232102.5</v>
      </c>
      <c r="D488" s="2">
        <v>23120443.5</v>
      </c>
      <c r="E488" s="2">
        <v>17632080.519000001</v>
      </c>
      <c r="F488" s="3">
        <v>331721.66923076921</v>
      </c>
    </row>
    <row r="489" spans="1:6" ht="14.25" customHeight="1" x14ac:dyDescent="0.3">
      <c r="A489" s="11">
        <v>43969</v>
      </c>
      <c r="B489" s="4" t="s">
        <v>22</v>
      </c>
      <c r="C489" s="4">
        <v>196560</v>
      </c>
      <c r="D489" s="4">
        <v>19855122</v>
      </c>
      <c r="E489" s="4">
        <v>14172342.450999999</v>
      </c>
      <c r="F489" s="5">
        <v>269626.30769230769</v>
      </c>
    </row>
    <row r="490" spans="1:6" ht="14.25" customHeight="1" x14ac:dyDescent="0.3">
      <c r="A490" s="10">
        <v>43965</v>
      </c>
      <c r="B490" s="2" t="s">
        <v>22</v>
      </c>
      <c r="C490" s="2">
        <v>186496.5</v>
      </c>
      <c r="D490" s="2">
        <v>18640998</v>
      </c>
      <c r="E490" s="2">
        <v>13641908.620999999</v>
      </c>
      <c r="F490" s="3">
        <v>364896.93846153846</v>
      </c>
    </row>
    <row r="491" spans="1:6" ht="14.25" customHeight="1" x14ac:dyDescent="0.3">
      <c r="A491" s="11">
        <v>43966</v>
      </c>
      <c r="B491" s="4" t="s">
        <v>22</v>
      </c>
      <c r="C491" s="4">
        <v>219772.5</v>
      </c>
      <c r="D491" s="4">
        <v>21895294.5</v>
      </c>
      <c r="E491" s="4">
        <v>16241999.308</v>
      </c>
      <c r="F491" s="5">
        <v>317179.04615384614</v>
      </c>
    </row>
    <row r="492" spans="1:6" ht="14.25" customHeight="1" x14ac:dyDescent="0.3">
      <c r="A492" s="10">
        <v>43980</v>
      </c>
      <c r="B492" s="2" t="s">
        <v>22</v>
      </c>
      <c r="C492" s="2">
        <v>226476</v>
      </c>
      <c r="D492" s="2">
        <v>22416151.5</v>
      </c>
      <c r="E492" s="2">
        <v>17175270.221000001</v>
      </c>
      <c r="F492" s="3">
        <v>306548.18846153846</v>
      </c>
    </row>
    <row r="493" spans="1:6" ht="14.25" customHeight="1" x14ac:dyDescent="0.3">
      <c r="A493" s="11">
        <v>43978</v>
      </c>
      <c r="B493" s="4" t="s">
        <v>24</v>
      </c>
      <c r="C493" s="4">
        <v>8362.5</v>
      </c>
      <c r="D493" s="4">
        <v>687684</v>
      </c>
      <c r="E493" s="4">
        <v>597300.38899999997</v>
      </c>
      <c r="F493" s="5">
        <v>48380.499253846152</v>
      </c>
    </row>
    <row r="494" spans="1:6" ht="14.25" customHeight="1" x14ac:dyDescent="0.3">
      <c r="A494" s="10">
        <v>43973</v>
      </c>
      <c r="B494" s="2" t="s">
        <v>23</v>
      </c>
      <c r="C494" s="2">
        <v>17008.5</v>
      </c>
      <c r="D494" s="2">
        <v>1398771</v>
      </c>
      <c r="E494" s="2">
        <v>1144986.3970000001</v>
      </c>
      <c r="F494" s="3">
        <v>158820.4117</v>
      </c>
    </row>
    <row r="495" spans="1:6" ht="14.25" customHeight="1" x14ac:dyDescent="0.3">
      <c r="A495" s="11">
        <v>43983</v>
      </c>
      <c r="B495" s="4" t="s">
        <v>25</v>
      </c>
      <c r="C495" s="4">
        <v>5166</v>
      </c>
      <c r="D495" s="4">
        <v>389013</v>
      </c>
      <c r="E495" s="4">
        <v>357353.07299999997</v>
      </c>
      <c r="F495" s="5">
        <v>141592.70844615385</v>
      </c>
    </row>
    <row r="496" spans="1:6" ht="14.25" customHeight="1" x14ac:dyDescent="0.3">
      <c r="A496" s="10">
        <v>43962</v>
      </c>
      <c r="B496" s="2" t="s">
        <v>23</v>
      </c>
      <c r="C496" s="2">
        <v>10941</v>
      </c>
      <c r="D496" s="2">
        <v>880356</v>
      </c>
      <c r="E496" s="2">
        <v>723289.05500000005</v>
      </c>
      <c r="F496" s="3">
        <v>166333.57363076921</v>
      </c>
    </row>
    <row r="497" spans="1:6" ht="14.25" customHeight="1" x14ac:dyDescent="0.3">
      <c r="A497" s="11">
        <v>43969</v>
      </c>
      <c r="B497" s="4" t="s">
        <v>23</v>
      </c>
      <c r="C497" s="4">
        <v>14497.5</v>
      </c>
      <c r="D497" s="4">
        <v>1230711</v>
      </c>
      <c r="E497" s="4">
        <v>1005560.455</v>
      </c>
      <c r="F497" s="5">
        <v>171097.83406153845</v>
      </c>
    </row>
    <row r="498" spans="1:6" ht="14.25" customHeight="1" x14ac:dyDescent="0.3">
      <c r="A498" s="10">
        <v>43965</v>
      </c>
      <c r="B498" s="2" t="s">
        <v>23</v>
      </c>
      <c r="C498" s="2">
        <v>13810.5</v>
      </c>
      <c r="D498" s="2">
        <v>1131676.5</v>
      </c>
      <c r="E498" s="2">
        <v>966968.63599999994</v>
      </c>
      <c r="F498" s="3">
        <v>195740.02307692307</v>
      </c>
    </row>
    <row r="499" spans="1:6" ht="14.25" customHeight="1" x14ac:dyDescent="0.3">
      <c r="A499" s="11">
        <v>43966</v>
      </c>
      <c r="B499" s="4" t="s">
        <v>23</v>
      </c>
      <c r="C499" s="4">
        <v>13752</v>
      </c>
      <c r="D499" s="4">
        <v>1091040</v>
      </c>
      <c r="E499" s="4">
        <v>898790.64599999995</v>
      </c>
      <c r="F499" s="5">
        <v>149313.46028461537</v>
      </c>
    </row>
    <row r="500" spans="1:6" ht="14.25" customHeight="1" x14ac:dyDescent="0.3">
      <c r="A500" s="10">
        <v>43978</v>
      </c>
      <c r="B500" s="2" t="s">
        <v>23</v>
      </c>
      <c r="C500" s="2">
        <v>15276</v>
      </c>
      <c r="D500" s="2">
        <v>1350199.5</v>
      </c>
      <c r="E500" s="2">
        <v>1100106.21</v>
      </c>
      <c r="F500" s="3">
        <v>107692.85196923077</v>
      </c>
    </row>
    <row r="501" spans="1:6" ht="14.25" customHeight="1" x14ac:dyDescent="0.3">
      <c r="A501" s="11">
        <v>43983</v>
      </c>
      <c r="B501" s="4" t="s">
        <v>26</v>
      </c>
      <c r="C501" s="4">
        <v>4408.5</v>
      </c>
      <c r="D501" s="4">
        <v>410892</v>
      </c>
      <c r="E501" s="4">
        <v>346029.05</v>
      </c>
      <c r="F501" s="5">
        <v>36168.753846153842</v>
      </c>
    </row>
    <row r="502" spans="1:6" ht="14.25" customHeight="1" x14ac:dyDescent="0.3">
      <c r="A502" s="10">
        <v>43980</v>
      </c>
      <c r="B502" s="2" t="s">
        <v>24</v>
      </c>
      <c r="C502" s="2">
        <v>9927</v>
      </c>
      <c r="D502" s="2">
        <v>850840.5</v>
      </c>
      <c r="E502" s="2">
        <v>733232.38899999997</v>
      </c>
      <c r="F502" s="3">
        <v>51066.353846153841</v>
      </c>
    </row>
    <row r="503" spans="1:6" ht="14.25" customHeight="1" x14ac:dyDescent="0.3">
      <c r="A503" s="11">
        <v>43983</v>
      </c>
      <c r="B503" s="4" t="s">
        <v>24</v>
      </c>
      <c r="C503" s="4">
        <v>9474</v>
      </c>
      <c r="D503" s="4">
        <v>802447.5</v>
      </c>
      <c r="E503" s="4">
        <v>682814.14599999995</v>
      </c>
      <c r="F503" s="5">
        <v>81560.983369230773</v>
      </c>
    </row>
    <row r="504" spans="1:6" ht="14.25" customHeight="1" x14ac:dyDescent="0.3">
      <c r="A504" s="10">
        <v>43980</v>
      </c>
      <c r="B504" s="2" t="s">
        <v>23</v>
      </c>
      <c r="C504" s="2">
        <v>16878</v>
      </c>
      <c r="D504" s="2">
        <v>1438255.5</v>
      </c>
      <c r="E504" s="2">
        <v>1180692.7039999999</v>
      </c>
      <c r="F504" s="3">
        <v>102040.10621538461</v>
      </c>
    </row>
    <row r="505" spans="1:6" ht="14.25" customHeight="1" x14ac:dyDescent="0.3">
      <c r="A505" s="12">
        <v>43983</v>
      </c>
      <c r="B505" s="6" t="s">
        <v>23</v>
      </c>
      <c r="C505" s="6">
        <v>14238</v>
      </c>
      <c r="D505" s="6">
        <v>1293219</v>
      </c>
      <c r="E505" s="6">
        <v>1006008.1159999999</v>
      </c>
      <c r="F505" s="7">
        <v>129348.2923076923</v>
      </c>
    </row>
    <row r="506" spans="1:6" ht="14.25" customHeight="1" x14ac:dyDescent="0.3"/>
    <row r="507" spans="1:6" ht="14.25" customHeight="1" x14ac:dyDescent="0.3"/>
    <row r="508" spans="1:6" ht="14.25" customHeight="1" x14ac:dyDescent="0.3"/>
    <row r="509" spans="1:6" ht="14.25" customHeight="1" x14ac:dyDescent="0.3"/>
    <row r="510" spans="1:6" ht="14.25" customHeight="1" x14ac:dyDescent="0.3"/>
    <row r="511" spans="1:6" ht="14.25" customHeight="1" x14ac:dyDescent="0.3"/>
    <row r="512" spans="1:6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headerFooter>
    <oddFooter>&amp;C_x000D_&amp;1#&amp;"Calibri"&amp;10&amp;K000000 SLB-Private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23" sqref="E23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20.5546875" customWidth="1"/>
    <col min="4" max="4" width="20.33203125" customWidth="1"/>
    <col min="5" max="5" width="21.5546875" customWidth="1"/>
    <col min="6" max="26" width="8.6640625" customWidth="1"/>
  </cols>
  <sheetData>
    <row r="1" spans="1:5" ht="14.25" customHeight="1" x14ac:dyDescent="0.3">
      <c r="A1" s="15" t="s">
        <v>0</v>
      </c>
      <c r="B1" s="15" t="s">
        <v>1</v>
      </c>
      <c r="C1" s="15" t="s">
        <v>6</v>
      </c>
      <c r="D1" s="15" t="s">
        <v>7</v>
      </c>
      <c r="E1" s="15" t="s">
        <v>8</v>
      </c>
    </row>
    <row r="2" spans="1:5" ht="14.25" customHeight="1" x14ac:dyDescent="0.3">
      <c r="A2" s="8">
        <v>43949</v>
      </c>
      <c r="B2" s="9" t="s">
        <v>16</v>
      </c>
      <c r="C2" s="9">
        <v>36</v>
      </c>
      <c r="D2" s="9">
        <v>4923</v>
      </c>
      <c r="E2" s="9">
        <v>4560</v>
      </c>
    </row>
    <row r="3" spans="1:5" ht="14.25" customHeight="1" x14ac:dyDescent="0.3">
      <c r="A3" s="8">
        <v>43949</v>
      </c>
      <c r="B3" s="9" t="s">
        <v>11</v>
      </c>
      <c r="C3" s="9">
        <v>31</v>
      </c>
      <c r="D3" s="9">
        <v>5465</v>
      </c>
      <c r="E3" s="9">
        <v>5096</v>
      </c>
    </row>
    <row r="4" spans="1:5" ht="14.25" customHeight="1" x14ac:dyDescent="0.3">
      <c r="A4" s="8">
        <v>43949</v>
      </c>
      <c r="B4" s="9" t="s">
        <v>17</v>
      </c>
      <c r="C4" s="9">
        <v>19</v>
      </c>
      <c r="D4" s="9">
        <v>1846</v>
      </c>
      <c r="E4" s="9">
        <v>1681</v>
      </c>
    </row>
    <row r="5" spans="1:5" ht="14.25" customHeight="1" x14ac:dyDescent="0.3">
      <c r="A5" s="8">
        <v>43949</v>
      </c>
      <c r="B5" s="9" t="s">
        <v>10</v>
      </c>
      <c r="C5" s="9">
        <v>18</v>
      </c>
      <c r="D5" s="9">
        <v>1539</v>
      </c>
      <c r="E5" s="9">
        <v>1404</v>
      </c>
    </row>
    <row r="6" spans="1:5" ht="14.25" customHeight="1" x14ac:dyDescent="0.3">
      <c r="A6" s="8">
        <v>43949</v>
      </c>
      <c r="B6" s="9" t="s">
        <v>20</v>
      </c>
      <c r="C6" s="9">
        <v>18</v>
      </c>
      <c r="D6" s="9">
        <v>1505</v>
      </c>
      <c r="E6" s="9">
        <v>1368</v>
      </c>
    </row>
    <row r="7" spans="1:5" ht="14.25" customHeight="1" x14ac:dyDescent="0.3">
      <c r="A7" s="8">
        <v>43949</v>
      </c>
      <c r="B7" s="9" t="s">
        <v>22</v>
      </c>
      <c r="C7" s="9">
        <v>54</v>
      </c>
      <c r="D7" s="9">
        <v>12306</v>
      </c>
      <c r="E7" s="9">
        <v>11532</v>
      </c>
    </row>
    <row r="8" spans="1:5" ht="14.25" customHeight="1" x14ac:dyDescent="0.3">
      <c r="A8" s="8">
        <v>43949</v>
      </c>
      <c r="B8" s="9" t="s">
        <v>21</v>
      </c>
      <c r="C8" s="9">
        <v>59</v>
      </c>
      <c r="D8" s="9">
        <v>12943</v>
      </c>
      <c r="E8" s="9">
        <v>12072</v>
      </c>
    </row>
    <row r="9" spans="1:5" ht="14.25" customHeight="1" x14ac:dyDescent="0.3">
      <c r="A9" s="8">
        <v>43949</v>
      </c>
      <c r="B9" s="9" t="s">
        <v>13</v>
      </c>
      <c r="C9" s="9">
        <v>17</v>
      </c>
      <c r="D9" s="9">
        <v>1439</v>
      </c>
      <c r="E9" s="9">
        <v>1265</v>
      </c>
    </row>
    <row r="10" spans="1:5" ht="14.25" customHeight="1" x14ac:dyDescent="0.3">
      <c r="A10" s="8">
        <v>43949</v>
      </c>
      <c r="B10" s="9" t="s">
        <v>23</v>
      </c>
      <c r="C10" s="9">
        <v>15</v>
      </c>
      <c r="D10" s="9">
        <v>636</v>
      </c>
      <c r="E10" s="9">
        <v>547</v>
      </c>
    </row>
    <row r="11" spans="1:5" ht="14.25" customHeight="1" x14ac:dyDescent="0.3">
      <c r="A11" s="8">
        <v>43949</v>
      </c>
      <c r="B11" s="9" t="s">
        <v>18</v>
      </c>
      <c r="C11" s="9">
        <v>15</v>
      </c>
      <c r="D11" s="9">
        <v>780</v>
      </c>
      <c r="E11" s="9">
        <v>690</v>
      </c>
    </row>
    <row r="12" spans="1:5" ht="14.25" customHeight="1" x14ac:dyDescent="0.3">
      <c r="A12" s="8">
        <v>43949</v>
      </c>
      <c r="B12" s="9" t="s">
        <v>15</v>
      </c>
      <c r="C12" s="9">
        <v>125</v>
      </c>
      <c r="D12" s="9">
        <v>20914</v>
      </c>
      <c r="E12" s="9">
        <v>19479</v>
      </c>
    </row>
    <row r="13" spans="1:5" ht="14.25" customHeight="1" x14ac:dyDescent="0.3">
      <c r="A13" s="8">
        <v>43949</v>
      </c>
      <c r="B13" s="9" t="s">
        <v>14</v>
      </c>
      <c r="C13" s="9">
        <v>128</v>
      </c>
      <c r="D13" s="9">
        <v>16450</v>
      </c>
      <c r="E13" s="9">
        <v>15320</v>
      </c>
    </row>
    <row r="14" spans="1:5" ht="14.25" customHeight="1" x14ac:dyDescent="0.3">
      <c r="A14" s="8">
        <v>43949</v>
      </c>
      <c r="B14" s="9" t="s">
        <v>12</v>
      </c>
      <c r="C14" s="9">
        <v>10</v>
      </c>
      <c r="D14" s="9">
        <v>580</v>
      </c>
      <c r="E14" s="9">
        <v>506</v>
      </c>
    </row>
    <row r="15" spans="1:5" ht="14.25" customHeight="1" x14ac:dyDescent="0.3">
      <c r="A15" s="8">
        <v>43950</v>
      </c>
      <c r="B15" s="9" t="s">
        <v>16</v>
      </c>
      <c r="C15" s="9">
        <v>36</v>
      </c>
      <c r="D15" s="9">
        <v>4937</v>
      </c>
      <c r="E15" s="9">
        <v>4561</v>
      </c>
    </row>
    <row r="16" spans="1:5" ht="14.25" customHeight="1" x14ac:dyDescent="0.3">
      <c r="A16" s="8">
        <v>43950</v>
      </c>
      <c r="B16" s="9" t="s">
        <v>11</v>
      </c>
      <c r="C16" s="9">
        <v>31</v>
      </c>
      <c r="D16" s="9">
        <v>5378</v>
      </c>
      <c r="E16" s="9">
        <v>4985</v>
      </c>
    </row>
    <row r="17" spans="1:5" ht="14.25" customHeight="1" x14ac:dyDescent="0.3">
      <c r="A17" s="8">
        <v>43950</v>
      </c>
      <c r="B17" s="9" t="s">
        <v>17</v>
      </c>
      <c r="C17" s="9">
        <v>19</v>
      </c>
      <c r="D17" s="9">
        <v>1676</v>
      </c>
      <c r="E17" s="9">
        <v>1516</v>
      </c>
    </row>
    <row r="18" spans="1:5" ht="14.25" customHeight="1" x14ac:dyDescent="0.3">
      <c r="A18" s="8">
        <v>43950</v>
      </c>
      <c r="B18" s="9" t="s">
        <v>10</v>
      </c>
      <c r="C18" s="9">
        <v>18</v>
      </c>
      <c r="D18" s="9">
        <v>1684</v>
      </c>
      <c r="E18" s="9">
        <v>1528</v>
      </c>
    </row>
    <row r="19" spans="1:5" ht="14.25" customHeight="1" x14ac:dyDescent="0.3">
      <c r="A19" s="8">
        <v>43950</v>
      </c>
      <c r="B19" s="9" t="s">
        <v>20</v>
      </c>
      <c r="C19" s="9">
        <v>18</v>
      </c>
      <c r="D19" s="9">
        <v>1599</v>
      </c>
      <c r="E19" s="9">
        <v>1450</v>
      </c>
    </row>
    <row r="20" spans="1:5" ht="14.25" customHeight="1" x14ac:dyDescent="0.3">
      <c r="A20" s="8">
        <v>43950</v>
      </c>
      <c r="B20" s="9" t="s">
        <v>22</v>
      </c>
      <c r="C20" s="9">
        <v>54</v>
      </c>
      <c r="D20" s="9">
        <v>12747</v>
      </c>
      <c r="E20" s="9">
        <v>11884</v>
      </c>
    </row>
    <row r="21" spans="1:5" ht="14.25" customHeight="1" x14ac:dyDescent="0.3">
      <c r="A21" s="8">
        <v>43950</v>
      </c>
      <c r="B21" s="9" t="s">
        <v>21</v>
      </c>
      <c r="C21" s="9">
        <v>59</v>
      </c>
      <c r="D21" s="9">
        <v>13186</v>
      </c>
      <c r="E21" s="9">
        <v>12251</v>
      </c>
    </row>
    <row r="22" spans="1:5" ht="14.25" customHeight="1" x14ac:dyDescent="0.3">
      <c r="A22" s="8">
        <v>43950</v>
      </c>
      <c r="B22" s="9" t="s">
        <v>13</v>
      </c>
      <c r="C22" s="9">
        <v>18</v>
      </c>
      <c r="D22" s="9">
        <v>1534</v>
      </c>
      <c r="E22" s="9">
        <v>1369</v>
      </c>
    </row>
    <row r="23" spans="1:5" ht="14.25" customHeight="1" x14ac:dyDescent="0.3">
      <c r="A23" s="8">
        <v>43950</v>
      </c>
      <c r="B23" s="9" t="s">
        <v>23</v>
      </c>
      <c r="C23" s="9">
        <v>15</v>
      </c>
      <c r="D23" s="9">
        <v>659</v>
      </c>
      <c r="E23" s="9">
        <v>575</v>
      </c>
    </row>
    <row r="24" spans="1:5" ht="14.25" customHeight="1" x14ac:dyDescent="0.3">
      <c r="A24" s="8">
        <v>43950</v>
      </c>
      <c r="B24" s="9" t="s">
        <v>18</v>
      </c>
      <c r="C24" s="9">
        <v>15</v>
      </c>
      <c r="D24" s="9">
        <v>786</v>
      </c>
      <c r="E24" s="9">
        <v>695</v>
      </c>
    </row>
    <row r="25" spans="1:5" ht="14.25" customHeight="1" x14ac:dyDescent="0.3">
      <c r="A25" s="8">
        <v>43950</v>
      </c>
      <c r="B25" s="9" t="s">
        <v>15</v>
      </c>
      <c r="C25" s="9">
        <v>125</v>
      </c>
      <c r="D25" s="9">
        <v>21863</v>
      </c>
      <c r="E25" s="9">
        <v>20160</v>
      </c>
    </row>
    <row r="26" spans="1:5" ht="14.25" customHeight="1" x14ac:dyDescent="0.3">
      <c r="A26" s="8">
        <v>43950</v>
      </c>
      <c r="B26" s="9" t="s">
        <v>14</v>
      </c>
      <c r="C26" s="9">
        <v>128</v>
      </c>
      <c r="D26" s="9">
        <v>17368</v>
      </c>
      <c r="E26" s="9">
        <v>16077</v>
      </c>
    </row>
    <row r="27" spans="1:5" ht="14.25" customHeight="1" x14ac:dyDescent="0.3">
      <c r="A27" s="8">
        <v>43950</v>
      </c>
      <c r="B27" s="9" t="s">
        <v>12</v>
      </c>
      <c r="C27" s="9">
        <v>10</v>
      </c>
      <c r="D27" s="9">
        <v>502</v>
      </c>
      <c r="E27" s="9">
        <v>433</v>
      </c>
    </row>
    <row r="28" spans="1:5" ht="14.25" customHeight="1" x14ac:dyDescent="0.3">
      <c r="A28" s="8">
        <v>43951</v>
      </c>
      <c r="B28" s="9" t="s">
        <v>16</v>
      </c>
      <c r="C28" s="9">
        <v>36</v>
      </c>
      <c r="D28" s="9">
        <v>5143</v>
      </c>
      <c r="E28" s="9">
        <v>4715</v>
      </c>
    </row>
    <row r="29" spans="1:5" ht="14.25" customHeight="1" x14ac:dyDescent="0.3">
      <c r="A29" s="8">
        <v>43951</v>
      </c>
      <c r="B29" s="9" t="s">
        <v>11</v>
      </c>
      <c r="C29" s="9">
        <v>31</v>
      </c>
      <c r="D29" s="9">
        <v>5120</v>
      </c>
      <c r="E29" s="9">
        <v>4737</v>
      </c>
    </row>
    <row r="30" spans="1:5" ht="14.25" customHeight="1" x14ac:dyDescent="0.3">
      <c r="A30" s="8">
        <v>43951</v>
      </c>
      <c r="B30" s="9" t="s">
        <v>17</v>
      </c>
      <c r="C30" s="9">
        <v>20</v>
      </c>
      <c r="D30" s="9">
        <v>1756</v>
      </c>
      <c r="E30" s="9">
        <v>1586</v>
      </c>
    </row>
    <row r="31" spans="1:5" ht="14.25" customHeight="1" x14ac:dyDescent="0.3">
      <c r="A31" s="8">
        <v>43951</v>
      </c>
      <c r="B31" s="9" t="s">
        <v>10</v>
      </c>
      <c r="C31" s="9">
        <v>19</v>
      </c>
      <c r="D31" s="9">
        <v>1712</v>
      </c>
      <c r="E31" s="9">
        <v>1552</v>
      </c>
    </row>
    <row r="32" spans="1:5" ht="14.25" customHeight="1" x14ac:dyDescent="0.3">
      <c r="A32" s="8">
        <v>43951</v>
      </c>
      <c r="B32" s="9" t="s">
        <v>20</v>
      </c>
      <c r="C32" s="9">
        <v>19</v>
      </c>
      <c r="D32" s="9">
        <v>1662</v>
      </c>
      <c r="E32" s="9">
        <v>1506</v>
      </c>
    </row>
    <row r="33" spans="1:5" ht="14.25" customHeight="1" x14ac:dyDescent="0.3">
      <c r="A33" s="8">
        <v>43951</v>
      </c>
      <c r="B33" s="9" t="s">
        <v>22</v>
      </c>
      <c r="C33" s="9">
        <v>54</v>
      </c>
      <c r="D33" s="9">
        <v>12817</v>
      </c>
      <c r="E33" s="9">
        <v>11865</v>
      </c>
    </row>
    <row r="34" spans="1:5" ht="14.25" customHeight="1" x14ac:dyDescent="0.3">
      <c r="A34" s="8">
        <v>43951</v>
      </c>
      <c r="B34" s="9" t="s">
        <v>21</v>
      </c>
      <c r="C34" s="9">
        <v>59</v>
      </c>
      <c r="D34" s="9">
        <v>13251</v>
      </c>
      <c r="E34" s="9">
        <v>12255</v>
      </c>
    </row>
    <row r="35" spans="1:5" ht="14.25" customHeight="1" x14ac:dyDescent="0.3">
      <c r="A35" s="8">
        <v>43951</v>
      </c>
      <c r="B35" s="9" t="s">
        <v>13</v>
      </c>
      <c r="C35" s="9">
        <v>19</v>
      </c>
      <c r="D35" s="9">
        <v>1499</v>
      </c>
      <c r="E35" s="9">
        <v>1322</v>
      </c>
    </row>
    <row r="36" spans="1:5" ht="14.25" customHeight="1" x14ac:dyDescent="0.3">
      <c r="A36" s="8">
        <v>43951</v>
      </c>
      <c r="B36" s="9" t="s">
        <v>23</v>
      </c>
      <c r="C36" s="9">
        <v>15</v>
      </c>
      <c r="D36" s="9">
        <v>644</v>
      </c>
      <c r="E36" s="9">
        <v>550</v>
      </c>
    </row>
    <row r="37" spans="1:5" ht="14.25" customHeight="1" x14ac:dyDescent="0.3">
      <c r="A37" s="8">
        <v>43951</v>
      </c>
      <c r="B37" s="9" t="s">
        <v>18</v>
      </c>
      <c r="C37" s="9">
        <v>15</v>
      </c>
      <c r="D37" s="9">
        <v>791</v>
      </c>
      <c r="E37" s="9">
        <v>691</v>
      </c>
    </row>
    <row r="38" spans="1:5" ht="14.25" customHeight="1" x14ac:dyDescent="0.3">
      <c r="A38" s="8">
        <v>43951</v>
      </c>
      <c r="B38" s="9" t="s">
        <v>19</v>
      </c>
      <c r="C38" s="9">
        <v>15</v>
      </c>
      <c r="D38" s="9">
        <v>262</v>
      </c>
      <c r="E38" s="9">
        <v>195</v>
      </c>
    </row>
    <row r="39" spans="1:5" ht="14.25" customHeight="1" x14ac:dyDescent="0.3">
      <c r="A39" s="8">
        <v>43951</v>
      </c>
      <c r="B39" s="9" t="s">
        <v>15</v>
      </c>
      <c r="C39" s="9">
        <v>125</v>
      </c>
      <c r="D39" s="9">
        <v>22368</v>
      </c>
      <c r="E39" s="9">
        <v>20625</v>
      </c>
    </row>
    <row r="40" spans="1:5" ht="14.25" customHeight="1" x14ac:dyDescent="0.3">
      <c r="A40" s="8">
        <v>43951</v>
      </c>
      <c r="B40" s="9" t="s">
        <v>14</v>
      </c>
      <c r="C40" s="9">
        <v>129</v>
      </c>
      <c r="D40" s="9">
        <v>18042</v>
      </c>
      <c r="E40" s="9">
        <v>16631</v>
      </c>
    </row>
    <row r="41" spans="1:5" ht="14.25" customHeight="1" x14ac:dyDescent="0.3">
      <c r="A41" s="8">
        <v>43951</v>
      </c>
      <c r="B41" s="9" t="s">
        <v>12</v>
      </c>
      <c r="C41" s="9">
        <v>10</v>
      </c>
      <c r="D41" s="9">
        <v>448</v>
      </c>
      <c r="E41" s="9">
        <v>376</v>
      </c>
    </row>
    <row r="42" spans="1:5" ht="14.25" customHeight="1" x14ac:dyDescent="0.3">
      <c r="A42" s="8">
        <v>43952</v>
      </c>
      <c r="B42" s="9" t="s">
        <v>16</v>
      </c>
      <c r="C42" s="9">
        <v>36</v>
      </c>
      <c r="D42" s="9">
        <v>5457</v>
      </c>
      <c r="E42" s="9">
        <v>4916</v>
      </c>
    </row>
    <row r="43" spans="1:5" ht="14.25" customHeight="1" x14ac:dyDescent="0.3">
      <c r="A43" s="8">
        <v>43952</v>
      </c>
      <c r="B43" s="9" t="s">
        <v>11</v>
      </c>
      <c r="C43" s="9">
        <v>31</v>
      </c>
      <c r="D43" s="9">
        <v>6118</v>
      </c>
      <c r="E43" s="9">
        <v>5564</v>
      </c>
    </row>
    <row r="44" spans="1:5" ht="14.25" customHeight="1" x14ac:dyDescent="0.3">
      <c r="A44" s="8">
        <v>43952</v>
      </c>
      <c r="B44" s="9" t="s">
        <v>17</v>
      </c>
      <c r="C44" s="9">
        <v>20</v>
      </c>
      <c r="D44" s="9">
        <v>2468</v>
      </c>
      <c r="E44" s="9">
        <v>2221</v>
      </c>
    </row>
    <row r="45" spans="1:5" ht="14.25" customHeight="1" x14ac:dyDescent="0.3">
      <c r="A45" s="8">
        <v>43952</v>
      </c>
      <c r="B45" s="9" t="s">
        <v>10</v>
      </c>
      <c r="C45" s="9">
        <v>18</v>
      </c>
      <c r="D45" s="9">
        <v>1826</v>
      </c>
      <c r="E45" s="9">
        <v>1633</v>
      </c>
    </row>
    <row r="46" spans="1:5" ht="14.25" customHeight="1" x14ac:dyDescent="0.3">
      <c r="A46" s="8">
        <v>43952</v>
      </c>
      <c r="B46" s="9" t="s">
        <v>20</v>
      </c>
      <c r="C46" s="9">
        <v>19</v>
      </c>
      <c r="D46" s="9">
        <v>1987</v>
      </c>
      <c r="E46" s="9">
        <v>1791</v>
      </c>
    </row>
    <row r="47" spans="1:5" ht="14.25" customHeight="1" x14ac:dyDescent="0.3">
      <c r="A47" s="8">
        <v>43952</v>
      </c>
      <c r="B47" s="9" t="s">
        <v>22</v>
      </c>
      <c r="C47" s="9">
        <v>54</v>
      </c>
      <c r="D47" s="9">
        <v>14205</v>
      </c>
      <c r="E47" s="9">
        <v>13026</v>
      </c>
    </row>
    <row r="48" spans="1:5" ht="14.25" customHeight="1" x14ac:dyDescent="0.3">
      <c r="A48" s="8">
        <v>43952</v>
      </c>
      <c r="B48" s="9" t="s">
        <v>21</v>
      </c>
      <c r="C48" s="9">
        <v>59</v>
      </c>
      <c r="D48" s="9">
        <v>15222</v>
      </c>
      <c r="E48" s="9">
        <v>13873</v>
      </c>
    </row>
    <row r="49" spans="1:5" ht="14.25" customHeight="1" x14ac:dyDescent="0.3">
      <c r="A49" s="8">
        <v>43952</v>
      </c>
      <c r="B49" s="9" t="s">
        <v>13</v>
      </c>
      <c r="C49" s="9">
        <v>19</v>
      </c>
      <c r="D49" s="9">
        <v>1497</v>
      </c>
      <c r="E49" s="9">
        <v>1291</v>
      </c>
    </row>
    <row r="50" spans="1:5" ht="14.25" customHeight="1" x14ac:dyDescent="0.3">
      <c r="A50" s="8">
        <v>43952</v>
      </c>
      <c r="B50" s="9" t="s">
        <v>23</v>
      </c>
      <c r="C50" s="9">
        <v>15</v>
      </c>
      <c r="D50" s="9">
        <v>721</v>
      </c>
      <c r="E50" s="9">
        <v>625</v>
      </c>
    </row>
    <row r="51" spans="1:5" ht="14.25" customHeight="1" x14ac:dyDescent="0.3">
      <c r="A51" s="8">
        <v>43952</v>
      </c>
      <c r="B51" s="9" t="s">
        <v>18</v>
      </c>
      <c r="C51" s="9">
        <v>15</v>
      </c>
      <c r="D51" s="9">
        <v>996</v>
      </c>
      <c r="E51" s="9">
        <v>888</v>
      </c>
    </row>
    <row r="52" spans="1:5" ht="14.25" customHeight="1" x14ac:dyDescent="0.3">
      <c r="A52" s="8">
        <v>43952</v>
      </c>
      <c r="B52" s="9" t="s">
        <v>19</v>
      </c>
      <c r="C52" s="9">
        <v>15</v>
      </c>
      <c r="D52" s="9">
        <v>294</v>
      </c>
      <c r="E52" s="9">
        <v>225</v>
      </c>
    </row>
    <row r="53" spans="1:5" ht="14.25" customHeight="1" x14ac:dyDescent="0.3">
      <c r="A53" s="8">
        <v>43952</v>
      </c>
      <c r="B53" s="9" t="s">
        <v>15</v>
      </c>
      <c r="C53" s="9">
        <v>125</v>
      </c>
      <c r="D53" s="9">
        <v>20602</v>
      </c>
      <c r="E53" s="9">
        <v>18845</v>
      </c>
    </row>
    <row r="54" spans="1:5" ht="14.25" customHeight="1" x14ac:dyDescent="0.3">
      <c r="A54" s="8">
        <v>43952</v>
      </c>
      <c r="B54" s="9" t="s">
        <v>14</v>
      </c>
      <c r="C54" s="9">
        <v>129</v>
      </c>
      <c r="D54" s="9">
        <v>17002</v>
      </c>
      <c r="E54" s="9">
        <v>15570</v>
      </c>
    </row>
    <row r="55" spans="1:5" ht="14.25" customHeight="1" x14ac:dyDescent="0.3">
      <c r="A55" s="8">
        <v>43952</v>
      </c>
      <c r="B55" s="9" t="s">
        <v>12</v>
      </c>
      <c r="C55" s="9">
        <v>10</v>
      </c>
      <c r="D55" s="9">
        <v>554</v>
      </c>
      <c r="E55" s="9">
        <v>472</v>
      </c>
    </row>
    <row r="56" spans="1:5" ht="14.25" customHeight="1" x14ac:dyDescent="0.3">
      <c r="A56" s="8">
        <v>43953</v>
      </c>
      <c r="B56" s="9" t="s">
        <v>16</v>
      </c>
      <c r="C56" s="9">
        <v>36</v>
      </c>
      <c r="D56" s="9">
        <v>3442</v>
      </c>
      <c r="E56" s="9">
        <v>3147</v>
      </c>
    </row>
    <row r="57" spans="1:5" ht="14.25" customHeight="1" x14ac:dyDescent="0.3">
      <c r="A57" s="8">
        <v>43953</v>
      </c>
      <c r="B57" s="9" t="s">
        <v>11</v>
      </c>
      <c r="C57" s="9">
        <v>31</v>
      </c>
      <c r="D57" s="9">
        <v>4157</v>
      </c>
      <c r="E57" s="9">
        <v>3823</v>
      </c>
    </row>
    <row r="58" spans="1:5" ht="14.25" customHeight="1" x14ac:dyDescent="0.3">
      <c r="A58" s="8">
        <v>43953</v>
      </c>
      <c r="B58" s="9" t="s">
        <v>17</v>
      </c>
      <c r="C58" s="9">
        <v>20</v>
      </c>
      <c r="D58" s="9">
        <v>1613</v>
      </c>
      <c r="E58" s="9">
        <v>1457</v>
      </c>
    </row>
    <row r="59" spans="1:5" ht="14.25" customHeight="1" x14ac:dyDescent="0.3">
      <c r="A59" s="8">
        <v>43953</v>
      </c>
      <c r="B59" s="9" t="s">
        <v>10</v>
      </c>
      <c r="C59" s="9">
        <v>18</v>
      </c>
      <c r="D59" s="9">
        <v>1708</v>
      </c>
      <c r="E59" s="9">
        <v>1534</v>
      </c>
    </row>
    <row r="60" spans="1:5" ht="14.25" customHeight="1" x14ac:dyDescent="0.3">
      <c r="A60" s="8">
        <v>43953</v>
      </c>
      <c r="B60" s="9" t="s">
        <v>20</v>
      </c>
      <c r="C60" s="9">
        <v>19</v>
      </c>
      <c r="D60" s="9">
        <v>1206</v>
      </c>
      <c r="E60" s="9">
        <v>1080</v>
      </c>
    </row>
    <row r="61" spans="1:5" ht="14.25" customHeight="1" x14ac:dyDescent="0.3">
      <c r="A61" s="8">
        <v>43953</v>
      </c>
      <c r="B61" s="9" t="s">
        <v>22</v>
      </c>
      <c r="C61" s="9">
        <v>54</v>
      </c>
      <c r="D61" s="9">
        <v>11622</v>
      </c>
      <c r="E61" s="9">
        <v>10754</v>
      </c>
    </row>
    <row r="62" spans="1:5" ht="14.25" customHeight="1" x14ac:dyDescent="0.3">
      <c r="A62" s="8">
        <v>43953</v>
      </c>
      <c r="B62" s="9" t="s">
        <v>21</v>
      </c>
      <c r="C62" s="9">
        <v>59</v>
      </c>
      <c r="D62" s="9">
        <v>12429</v>
      </c>
      <c r="E62" s="9">
        <v>11477</v>
      </c>
    </row>
    <row r="63" spans="1:5" ht="14.25" customHeight="1" x14ac:dyDescent="0.3">
      <c r="A63" s="8">
        <v>43953</v>
      </c>
      <c r="B63" s="9" t="s">
        <v>13</v>
      </c>
      <c r="C63" s="9">
        <v>19</v>
      </c>
      <c r="D63" s="9">
        <v>1217</v>
      </c>
      <c r="E63" s="9">
        <v>1048</v>
      </c>
    </row>
    <row r="64" spans="1:5" ht="14.25" customHeight="1" x14ac:dyDescent="0.3">
      <c r="A64" s="8">
        <v>43953</v>
      </c>
      <c r="B64" s="9" t="s">
        <v>23</v>
      </c>
      <c r="C64" s="9">
        <v>15</v>
      </c>
      <c r="D64" s="9">
        <v>567</v>
      </c>
      <c r="E64" s="9">
        <v>493</v>
      </c>
    </row>
    <row r="65" spans="1:5" ht="14.25" customHeight="1" x14ac:dyDescent="0.3">
      <c r="A65" s="8">
        <v>43953</v>
      </c>
      <c r="B65" s="9" t="s">
        <v>18</v>
      </c>
      <c r="C65" s="9">
        <v>15</v>
      </c>
      <c r="D65" s="9">
        <v>751</v>
      </c>
      <c r="E65" s="9">
        <v>651</v>
      </c>
    </row>
    <row r="66" spans="1:5" ht="14.25" customHeight="1" x14ac:dyDescent="0.3">
      <c r="A66" s="8">
        <v>43953</v>
      </c>
      <c r="B66" s="9" t="s">
        <v>19</v>
      </c>
      <c r="C66" s="9">
        <v>15</v>
      </c>
      <c r="D66" s="9">
        <v>274</v>
      </c>
      <c r="E66" s="9">
        <v>203</v>
      </c>
    </row>
    <row r="67" spans="1:5" ht="14.25" customHeight="1" x14ac:dyDescent="0.3">
      <c r="A67" s="8">
        <v>43953</v>
      </c>
      <c r="B67" s="9" t="s">
        <v>15</v>
      </c>
      <c r="C67" s="9">
        <v>125</v>
      </c>
      <c r="D67" s="9">
        <v>16932</v>
      </c>
      <c r="E67" s="9">
        <v>15601</v>
      </c>
    </row>
    <row r="68" spans="1:5" ht="14.25" customHeight="1" x14ac:dyDescent="0.3">
      <c r="A68" s="8">
        <v>43953</v>
      </c>
      <c r="B68" s="9" t="s">
        <v>14</v>
      </c>
      <c r="C68" s="9">
        <v>129</v>
      </c>
      <c r="D68" s="9">
        <v>14009</v>
      </c>
      <c r="E68" s="9">
        <v>12920</v>
      </c>
    </row>
    <row r="69" spans="1:5" ht="14.25" customHeight="1" x14ac:dyDescent="0.3">
      <c r="A69" s="8">
        <v>43953</v>
      </c>
      <c r="B69" s="9" t="s">
        <v>12</v>
      </c>
      <c r="C69" s="9">
        <v>10</v>
      </c>
      <c r="D69" s="9">
        <v>416</v>
      </c>
      <c r="E69" s="9">
        <v>341</v>
      </c>
    </row>
    <row r="70" spans="1:5" ht="14.25" customHeight="1" x14ac:dyDescent="0.3">
      <c r="A70" s="8">
        <v>43954</v>
      </c>
      <c r="B70" s="9" t="s">
        <v>16</v>
      </c>
      <c r="C70" s="9">
        <v>36</v>
      </c>
      <c r="D70" s="9">
        <v>4751</v>
      </c>
      <c r="E70" s="9">
        <v>4370</v>
      </c>
    </row>
    <row r="71" spans="1:5" ht="14.25" customHeight="1" x14ac:dyDescent="0.3">
      <c r="A71" s="8">
        <v>43954</v>
      </c>
      <c r="B71" s="9" t="s">
        <v>11</v>
      </c>
      <c r="C71" s="9">
        <v>31</v>
      </c>
      <c r="D71" s="9">
        <v>5155</v>
      </c>
      <c r="E71" s="9">
        <v>4762</v>
      </c>
    </row>
    <row r="72" spans="1:5" ht="14.25" customHeight="1" x14ac:dyDescent="0.3">
      <c r="A72" s="8">
        <v>43954</v>
      </c>
      <c r="B72" s="9" t="s">
        <v>17</v>
      </c>
      <c r="C72" s="9">
        <v>20</v>
      </c>
      <c r="D72" s="9">
        <v>1716</v>
      </c>
      <c r="E72" s="9">
        <v>1561</v>
      </c>
    </row>
    <row r="73" spans="1:5" ht="14.25" customHeight="1" x14ac:dyDescent="0.3">
      <c r="A73" s="8">
        <v>43954</v>
      </c>
      <c r="B73" s="9" t="s">
        <v>10</v>
      </c>
      <c r="C73" s="9">
        <v>20</v>
      </c>
      <c r="D73" s="9">
        <v>1520</v>
      </c>
      <c r="E73" s="9">
        <v>1373</v>
      </c>
    </row>
    <row r="74" spans="1:5" ht="14.25" customHeight="1" x14ac:dyDescent="0.3">
      <c r="A74" s="8">
        <v>43954</v>
      </c>
      <c r="B74" s="9" t="s">
        <v>20</v>
      </c>
      <c r="C74" s="9">
        <v>19</v>
      </c>
      <c r="D74" s="9">
        <v>1314</v>
      </c>
      <c r="E74" s="9">
        <v>1192</v>
      </c>
    </row>
    <row r="75" spans="1:5" ht="14.25" customHeight="1" x14ac:dyDescent="0.3">
      <c r="A75" s="8">
        <v>43954</v>
      </c>
      <c r="B75" s="9" t="s">
        <v>22</v>
      </c>
      <c r="C75" s="9">
        <v>54</v>
      </c>
      <c r="D75" s="9">
        <v>14823</v>
      </c>
      <c r="E75" s="9">
        <v>13751</v>
      </c>
    </row>
    <row r="76" spans="1:5" ht="14.25" customHeight="1" x14ac:dyDescent="0.3">
      <c r="A76" s="8">
        <v>43954</v>
      </c>
      <c r="B76" s="9" t="s">
        <v>21</v>
      </c>
      <c r="C76" s="9">
        <v>59</v>
      </c>
      <c r="D76" s="9">
        <v>15277</v>
      </c>
      <c r="E76" s="9">
        <v>14163</v>
      </c>
    </row>
    <row r="77" spans="1:5" ht="14.25" customHeight="1" x14ac:dyDescent="0.3">
      <c r="A77" s="8">
        <v>43954</v>
      </c>
      <c r="B77" s="9" t="s">
        <v>13</v>
      </c>
      <c r="C77" s="9">
        <v>19</v>
      </c>
      <c r="D77" s="9">
        <v>1402</v>
      </c>
      <c r="E77" s="9">
        <v>1234</v>
      </c>
    </row>
    <row r="78" spans="1:5" ht="14.25" customHeight="1" x14ac:dyDescent="0.3">
      <c r="A78" s="8">
        <v>43954</v>
      </c>
      <c r="B78" s="9" t="s">
        <v>23</v>
      </c>
      <c r="C78" s="9">
        <v>15</v>
      </c>
      <c r="D78" s="9">
        <v>585</v>
      </c>
      <c r="E78" s="9">
        <v>502</v>
      </c>
    </row>
    <row r="79" spans="1:5" ht="14.25" customHeight="1" x14ac:dyDescent="0.3">
      <c r="A79" s="8">
        <v>43954</v>
      </c>
      <c r="B79" s="9" t="s">
        <v>18</v>
      </c>
      <c r="C79" s="9">
        <v>15</v>
      </c>
      <c r="D79" s="9">
        <v>784</v>
      </c>
      <c r="E79" s="9">
        <v>696</v>
      </c>
    </row>
    <row r="80" spans="1:5" ht="14.25" customHeight="1" x14ac:dyDescent="0.3">
      <c r="A80" s="8">
        <v>43954</v>
      </c>
      <c r="B80" s="9" t="s">
        <v>19</v>
      </c>
      <c r="C80" s="9">
        <v>15</v>
      </c>
      <c r="D80" s="9">
        <v>455</v>
      </c>
      <c r="E80" s="9">
        <v>384</v>
      </c>
    </row>
    <row r="81" spans="1:5" ht="14.25" customHeight="1" x14ac:dyDescent="0.3">
      <c r="A81" s="8">
        <v>43954</v>
      </c>
      <c r="B81" s="9" t="s">
        <v>15</v>
      </c>
      <c r="C81" s="9">
        <v>125</v>
      </c>
      <c r="D81" s="9">
        <v>18861</v>
      </c>
      <c r="E81" s="9">
        <v>17420</v>
      </c>
    </row>
    <row r="82" spans="1:5" ht="14.25" customHeight="1" x14ac:dyDescent="0.3">
      <c r="A82" s="8">
        <v>43954</v>
      </c>
      <c r="B82" s="9" t="s">
        <v>14</v>
      </c>
      <c r="C82" s="9">
        <v>129</v>
      </c>
      <c r="D82" s="9">
        <v>15778</v>
      </c>
      <c r="E82" s="9">
        <v>14624</v>
      </c>
    </row>
    <row r="83" spans="1:5" ht="14.25" customHeight="1" x14ac:dyDescent="0.3">
      <c r="A83" s="8">
        <v>43954</v>
      </c>
      <c r="B83" s="9" t="s">
        <v>12</v>
      </c>
      <c r="C83" s="9">
        <v>10</v>
      </c>
      <c r="D83" s="9">
        <v>402</v>
      </c>
      <c r="E83" s="9">
        <v>333</v>
      </c>
    </row>
    <row r="84" spans="1:5" ht="14.25" customHeight="1" x14ac:dyDescent="0.3">
      <c r="A84" s="8">
        <v>43955</v>
      </c>
      <c r="B84" s="9" t="s">
        <v>16</v>
      </c>
      <c r="C84" s="9">
        <v>36</v>
      </c>
      <c r="D84" s="9">
        <v>4508</v>
      </c>
      <c r="E84" s="9">
        <v>4149</v>
      </c>
    </row>
    <row r="85" spans="1:5" ht="14.25" customHeight="1" x14ac:dyDescent="0.3">
      <c r="A85" s="8">
        <v>43955</v>
      </c>
      <c r="B85" s="9" t="s">
        <v>11</v>
      </c>
      <c r="C85" s="9">
        <v>31</v>
      </c>
      <c r="D85" s="9">
        <v>4968</v>
      </c>
      <c r="E85" s="9">
        <v>4596</v>
      </c>
    </row>
    <row r="86" spans="1:5" ht="14.25" customHeight="1" x14ac:dyDescent="0.3">
      <c r="A86" s="8">
        <v>43955</v>
      </c>
      <c r="B86" s="9" t="s">
        <v>17</v>
      </c>
      <c r="C86" s="9">
        <v>20</v>
      </c>
      <c r="D86" s="9">
        <v>1804</v>
      </c>
      <c r="E86" s="9">
        <v>1638</v>
      </c>
    </row>
    <row r="87" spans="1:5" ht="14.25" customHeight="1" x14ac:dyDescent="0.3">
      <c r="A87" s="8">
        <v>43955</v>
      </c>
      <c r="B87" s="9" t="s">
        <v>10</v>
      </c>
      <c r="C87" s="9">
        <v>20</v>
      </c>
      <c r="D87" s="9">
        <v>1519</v>
      </c>
      <c r="E87" s="9">
        <v>1372</v>
      </c>
    </row>
    <row r="88" spans="1:5" ht="14.25" customHeight="1" x14ac:dyDescent="0.3">
      <c r="A88" s="8">
        <v>43955</v>
      </c>
      <c r="B88" s="9" t="s">
        <v>20</v>
      </c>
      <c r="C88" s="9">
        <v>19</v>
      </c>
      <c r="D88" s="9">
        <v>1479</v>
      </c>
      <c r="E88" s="9">
        <v>1346</v>
      </c>
    </row>
    <row r="89" spans="1:5" ht="14.25" customHeight="1" x14ac:dyDescent="0.3">
      <c r="A89" s="8">
        <v>43955</v>
      </c>
      <c r="B89" s="9" t="s">
        <v>22</v>
      </c>
      <c r="C89" s="9">
        <v>54</v>
      </c>
      <c r="D89" s="9">
        <v>13606</v>
      </c>
      <c r="E89" s="9">
        <v>12697</v>
      </c>
    </row>
    <row r="90" spans="1:5" ht="14.25" customHeight="1" x14ac:dyDescent="0.3">
      <c r="A90" s="8">
        <v>43955</v>
      </c>
      <c r="B90" s="9" t="s">
        <v>21</v>
      </c>
      <c r="C90" s="9">
        <v>59</v>
      </c>
      <c r="D90" s="9">
        <v>14423</v>
      </c>
      <c r="E90" s="9">
        <v>13432</v>
      </c>
    </row>
    <row r="91" spans="1:5" ht="14.25" customHeight="1" x14ac:dyDescent="0.3">
      <c r="A91" s="8">
        <v>43955</v>
      </c>
      <c r="B91" s="9" t="s">
        <v>13</v>
      </c>
      <c r="C91" s="9">
        <v>19</v>
      </c>
      <c r="D91" s="9">
        <v>1582</v>
      </c>
      <c r="E91" s="9">
        <v>1403</v>
      </c>
    </row>
    <row r="92" spans="1:5" ht="14.25" customHeight="1" x14ac:dyDescent="0.3">
      <c r="A92" s="8">
        <v>43955</v>
      </c>
      <c r="B92" s="9" t="s">
        <v>23</v>
      </c>
      <c r="C92" s="9">
        <v>15</v>
      </c>
      <c r="D92" s="9">
        <v>622</v>
      </c>
      <c r="E92" s="9">
        <v>538</v>
      </c>
    </row>
    <row r="93" spans="1:5" ht="14.25" customHeight="1" x14ac:dyDescent="0.3">
      <c r="A93" s="8">
        <v>43955</v>
      </c>
      <c r="B93" s="9" t="s">
        <v>18</v>
      </c>
      <c r="C93" s="9">
        <v>15</v>
      </c>
      <c r="D93" s="9">
        <v>750</v>
      </c>
      <c r="E93" s="9">
        <v>647</v>
      </c>
    </row>
    <row r="94" spans="1:5" ht="14.25" customHeight="1" x14ac:dyDescent="0.3">
      <c r="A94" s="8">
        <v>43955</v>
      </c>
      <c r="B94" s="9" t="s">
        <v>19</v>
      </c>
      <c r="C94" s="9">
        <v>15</v>
      </c>
      <c r="D94" s="9">
        <v>390</v>
      </c>
      <c r="E94" s="9">
        <v>315</v>
      </c>
    </row>
    <row r="95" spans="1:5" ht="14.25" customHeight="1" x14ac:dyDescent="0.3">
      <c r="A95" s="8">
        <v>43955</v>
      </c>
      <c r="B95" s="9" t="s">
        <v>15</v>
      </c>
      <c r="C95" s="9">
        <v>125</v>
      </c>
      <c r="D95" s="9">
        <v>20495</v>
      </c>
      <c r="E95" s="9">
        <v>18964</v>
      </c>
    </row>
    <row r="96" spans="1:5" ht="14.25" customHeight="1" x14ac:dyDescent="0.3">
      <c r="A96" s="8">
        <v>43955</v>
      </c>
      <c r="B96" s="9" t="s">
        <v>14</v>
      </c>
      <c r="C96" s="9">
        <v>129</v>
      </c>
      <c r="D96" s="9">
        <v>16525</v>
      </c>
      <c r="E96" s="9">
        <v>15310</v>
      </c>
    </row>
    <row r="97" spans="1:5" ht="14.25" customHeight="1" x14ac:dyDescent="0.3">
      <c r="A97" s="8">
        <v>43955</v>
      </c>
      <c r="B97" s="9" t="s">
        <v>12</v>
      </c>
      <c r="C97" s="9">
        <v>10</v>
      </c>
      <c r="D97" s="9">
        <v>462</v>
      </c>
      <c r="E97" s="9">
        <v>396</v>
      </c>
    </row>
    <row r="98" spans="1:5" ht="14.25" customHeight="1" x14ac:dyDescent="0.3">
      <c r="A98" s="8">
        <v>43956</v>
      </c>
      <c r="B98" s="9" t="s">
        <v>16</v>
      </c>
      <c r="C98" s="9">
        <v>36</v>
      </c>
      <c r="D98" s="9">
        <v>4575</v>
      </c>
      <c r="E98" s="9">
        <v>4206</v>
      </c>
    </row>
    <row r="99" spans="1:5" ht="14.25" customHeight="1" x14ac:dyDescent="0.3">
      <c r="A99" s="8">
        <v>43956</v>
      </c>
      <c r="B99" s="9" t="s">
        <v>11</v>
      </c>
      <c r="C99" s="9">
        <v>31</v>
      </c>
      <c r="D99" s="9">
        <v>5188</v>
      </c>
      <c r="E99" s="9">
        <v>4800</v>
      </c>
    </row>
    <row r="100" spans="1:5" ht="14.25" customHeight="1" x14ac:dyDescent="0.3">
      <c r="A100" s="8">
        <v>43956</v>
      </c>
      <c r="B100" s="9" t="s">
        <v>17</v>
      </c>
      <c r="C100" s="9">
        <v>20</v>
      </c>
      <c r="D100" s="9">
        <v>1757</v>
      </c>
      <c r="E100" s="9">
        <v>1596</v>
      </c>
    </row>
    <row r="101" spans="1:5" ht="14.25" customHeight="1" x14ac:dyDescent="0.3">
      <c r="A101" s="8">
        <v>43956</v>
      </c>
      <c r="B101" s="9" t="s">
        <v>10</v>
      </c>
      <c r="C101" s="9">
        <v>20</v>
      </c>
      <c r="D101" s="9">
        <v>1773</v>
      </c>
      <c r="E101" s="9">
        <v>1604</v>
      </c>
    </row>
    <row r="102" spans="1:5" ht="14.25" customHeight="1" x14ac:dyDescent="0.3">
      <c r="A102" s="8">
        <v>43956</v>
      </c>
      <c r="B102" s="9" t="s">
        <v>20</v>
      </c>
      <c r="C102" s="9">
        <v>19</v>
      </c>
      <c r="D102" s="9">
        <v>1622</v>
      </c>
      <c r="E102" s="9">
        <v>1482</v>
      </c>
    </row>
    <row r="103" spans="1:5" ht="14.25" customHeight="1" x14ac:dyDescent="0.3">
      <c r="A103" s="8">
        <v>43956</v>
      </c>
      <c r="B103" s="9" t="s">
        <v>22</v>
      </c>
      <c r="C103" s="9">
        <v>54</v>
      </c>
      <c r="D103" s="9">
        <v>12775</v>
      </c>
      <c r="E103" s="9">
        <v>11887</v>
      </c>
    </row>
    <row r="104" spans="1:5" ht="14.25" customHeight="1" x14ac:dyDescent="0.3">
      <c r="A104" s="8">
        <v>43956</v>
      </c>
      <c r="B104" s="9" t="s">
        <v>21</v>
      </c>
      <c r="C104" s="9">
        <v>59</v>
      </c>
      <c r="D104" s="9">
        <v>13469</v>
      </c>
      <c r="E104" s="9">
        <v>12486</v>
      </c>
    </row>
    <row r="105" spans="1:5" ht="14.25" customHeight="1" x14ac:dyDescent="0.3">
      <c r="A105" s="8">
        <v>43956</v>
      </c>
      <c r="B105" s="9" t="s">
        <v>13</v>
      </c>
      <c r="C105" s="9">
        <v>19</v>
      </c>
      <c r="D105" s="9">
        <v>1417</v>
      </c>
      <c r="E105" s="9">
        <v>1245</v>
      </c>
    </row>
    <row r="106" spans="1:5" ht="14.25" customHeight="1" x14ac:dyDescent="0.3">
      <c r="A106" s="8">
        <v>43956</v>
      </c>
      <c r="B106" s="9" t="s">
        <v>23</v>
      </c>
      <c r="C106" s="9">
        <v>15</v>
      </c>
      <c r="D106" s="9">
        <v>750</v>
      </c>
      <c r="E106" s="9">
        <v>658</v>
      </c>
    </row>
    <row r="107" spans="1:5" ht="14.25" customHeight="1" x14ac:dyDescent="0.3">
      <c r="A107" s="8">
        <v>43956</v>
      </c>
      <c r="B107" s="9" t="s">
        <v>18</v>
      </c>
      <c r="C107" s="9">
        <v>15</v>
      </c>
      <c r="D107" s="9">
        <v>922</v>
      </c>
      <c r="E107" s="9">
        <v>823</v>
      </c>
    </row>
    <row r="108" spans="1:5" ht="14.25" customHeight="1" x14ac:dyDescent="0.3">
      <c r="A108" s="8">
        <v>43956</v>
      </c>
      <c r="B108" s="9" t="s">
        <v>19</v>
      </c>
      <c r="C108" s="9">
        <v>15</v>
      </c>
      <c r="D108" s="9">
        <v>455</v>
      </c>
      <c r="E108" s="9">
        <v>381</v>
      </c>
    </row>
    <row r="109" spans="1:5" ht="14.25" customHeight="1" x14ac:dyDescent="0.3">
      <c r="A109" s="8">
        <v>43956</v>
      </c>
      <c r="B109" s="9" t="s">
        <v>15</v>
      </c>
      <c r="C109" s="9">
        <v>125</v>
      </c>
      <c r="D109" s="9">
        <v>18944</v>
      </c>
      <c r="E109" s="9">
        <v>17541</v>
      </c>
    </row>
    <row r="110" spans="1:5" ht="14.25" customHeight="1" x14ac:dyDescent="0.3">
      <c r="A110" s="8">
        <v>43956</v>
      </c>
      <c r="B110" s="9" t="s">
        <v>14</v>
      </c>
      <c r="C110" s="9">
        <v>129</v>
      </c>
      <c r="D110" s="9">
        <v>15665</v>
      </c>
      <c r="E110" s="9">
        <v>14501</v>
      </c>
    </row>
    <row r="111" spans="1:5" ht="14.25" customHeight="1" x14ac:dyDescent="0.3">
      <c r="A111" s="8">
        <v>43956</v>
      </c>
      <c r="B111" s="9" t="s">
        <v>12</v>
      </c>
      <c r="C111" s="9">
        <v>10</v>
      </c>
      <c r="D111" s="9">
        <v>511</v>
      </c>
      <c r="E111" s="9">
        <v>437</v>
      </c>
    </row>
    <row r="112" spans="1:5" ht="14.25" customHeight="1" x14ac:dyDescent="0.3">
      <c r="A112" s="8">
        <v>43957</v>
      </c>
      <c r="B112" s="9" t="s">
        <v>16</v>
      </c>
      <c r="C112" s="9">
        <v>36</v>
      </c>
      <c r="D112" s="9">
        <v>4384</v>
      </c>
      <c r="E112" s="9">
        <v>4025</v>
      </c>
    </row>
    <row r="113" spans="1:5" ht="14.25" customHeight="1" x14ac:dyDescent="0.3">
      <c r="A113" s="8">
        <v>43957</v>
      </c>
      <c r="B113" s="9" t="s">
        <v>11</v>
      </c>
      <c r="C113" s="9">
        <v>31</v>
      </c>
      <c r="D113" s="9">
        <v>4709</v>
      </c>
      <c r="E113" s="9">
        <v>4348</v>
      </c>
    </row>
    <row r="114" spans="1:5" ht="14.25" customHeight="1" x14ac:dyDescent="0.3">
      <c r="A114" s="8">
        <v>43957</v>
      </c>
      <c r="B114" s="9" t="s">
        <v>17</v>
      </c>
      <c r="C114" s="9">
        <v>20</v>
      </c>
      <c r="D114" s="9">
        <v>1747</v>
      </c>
      <c r="E114" s="9">
        <v>1570</v>
      </c>
    </row>
    <row r="115" spans="1:5" ht="14.25" customHeight="1" x14ac:dyDescent="0.3">
      <c r="A115" s="8">
        <v>43957</v>
      </c>
      <c r="B115" s="9" t="s">
        <v>10</v>
      </c>
      <c r="C115" s="9">
        <v>20</v>
      </c>
      <c r="D115" s="9">
        <v>1784</v>
      </c>
      <c r="E115" s="9">
        <v>1632</v>
      </c>
    </row>
    <row r="116" spans="1:5" ht="14.25" customHeight="1" x14ac:dyDescent="0.3">
      <c r="A116" s="8">
        <v>43957</v>
      </c>
      <c r="B116" s="9" t="s">
        <v>20</v>
      </c>
      <c r="C116" s="9">
        <v>19</v>
      </c>
      <c r="D116" s="9">
        <v>1509</v>
      </c>
      <c r="E116" s="9">
        <v>1374</v>
      </c>
    </row>
    <row r="117" spans="1:5" ht="14.25" customHeight="1" x14ac:dyDescent="0.3">
      <c r="A117" s="8">
        <v>43957</v>
      </c>
      <c r="B117" s="9" t="s">
        <v>22</v>
      </c>
      <c r="C117" s="9">
        <v>54</v>
      </c>
      <c r="D117" s="9">
        <v>13406</v>
      </c>
      <c r="E117" s="9">
        <v>12518</v>
      </c>
    </row>
    <row r="118" spans="1:5" ht="14.25" customHeight="1" x14ac:dyDescent="0.3">
      <c r="A118" s="8">
        <v>43957</v>
      </c>
      <c r="B118" s="9" t="s">
        <v>21</v>
      </c>
      <c r="C118" s="9">
        <v>59</v>
      </c>
      <c r="D118" s="9">
        <v>14103</v>
      </c>
      <c r="E118" s="9">
        <v>13118</v>
      </c>
    </row>
    <row r="119" spans="1:5" ht="14.25" customHeight="1" x14ac:dyDescent="0.3">
      <c r="A119" s="8">
        <v>43957</v>
      </c>
      <c r="B119" s="9" t="s">
        <v>13</v>
      </c>
      <c r="C119" s="9">
        <v>19</v>
      </c>
      <c r="D119" s="9">
        <v>1499</v>
      </c>
      <c r="E119" s="9">
        <v>1323</v>
      </c>
    </row>
    <row r="120" spans="1:5" ht="14.25" customHeight="1" x14ac:dyDescent="0.3">
      <c r="A120" s="8">
        <v>43957</v>
      </c>
      <c r="B120" s="9" t="s">
        <v>23</v>
      </c>
      <c r="C120" s="9">
        <v>15</v>
      </c>
      <c r="D120" s="9">
        <v>701</v>
      </c>
      <c r="E120" s="9">
        <v>611</v>
      </c>
    </row>
    <row r="121" spans="1:5" ht="14.25" customHeight="1" x14ac:dyDescent="0.3">
      <c r="A121" s="8">
        <v>43957</v>
      </c>
      <c r="B121" s="9" t="s">
        <v>18</v>
      </c>
      <c r="C121" s="9">
        <v>15</v>
      </c>
      <c r="D121" s="9">
        <v>839</v>
      </c>
      <c r="E121" s="9">
        <v>733</v>
      </c>
    </row>
    <row r="122" spans="1:5" ht="14.25" customHeight="1" x14ac:dyDescent="0.3">
      <c r="A122" s="8">
        <v>43957</v>
      </c>
      <c r="B122" s="9" t="s">
        <v>19</v>
      </c>
      <c r="C122" s="9">
        <v>15</v>
      </c>
      <c r="D122" s="9">
        <v>467</v>
      </c>
      <c r="E122" s="9">
        <v>389</v>
      </c>
    </row>
    <row r="123" spans="1:5" ht="14.25" customHeight="1" x14ac:dyDescent="0.3">
      <c r="A123" s="8">
        <v>43957</v>
      </c>
      <c r="B123" s="9" t="s">
        <v>15</v>
      </c>
      <c r="C123" s="9">
        <v>125</v>
      </c>
      <c r="D123" s="9">
        <v>20218</v>
      </c>
      <c r="E123" s="9">
        <v>18647</v>
      </c>
    </row>
    <row r="124" spans="1:5" ht="14.25" customHeight="1" x14ac:dyDescent="0.3">
      <c r="A124" s="8">
        <v>43957</v>
      </c>
      <c r="B124" s="9" t="s">
        <v>14</v>
      </c>
      <c r="C124" s="9">
        <v>129</v>
      </c>
      <c r="D124" s="9">
        <v>16376</v>
      </c>
      <c r="E124" s="9">
        <v>15197</v>
      </c>
    </row>
    <row r="125" spans="1:5" ht="14.25" customHeight="1" x14ac:dyDescent="0.3">
      <c r="A125" s="8">
        <v>43957</v>
      </c>
      <c r="B125" s="9" t="s">
        <v>12</v>
      </c>
      <c r="C125" s="9">
        <v>10</v>
      </c>
      <c r="D125" s="9">
        <v>465</v>
      </c>
      <c r="E125" s="9">
        <v>390</v>
      </c>
    </row>
    <row r="126" spans="1:5" ht="14.25" customHeight="1" x14ac:dyDescent="0.3">
      <c r="A126" s="8">
        <v>43958</v>
      </c>
      <c r="B126" s="9" t="s">
        <v>16</v>
      </c>
      <c r="C126" s="9">
        <v>36</v>
      </c>
      <c r="D126" s="9">
        <v>4826</v>
      </c>
      <c r="E126" s="9">
        <v>4426</v>
      </c>
    </row>
    <row r="127" spans="1:5" ht="14.25" customHeight="1" x14ac:dyDescent="0.3">
      <c r="A127" s="8">
        <v>43958</v>
      </c>
      <c r="B127" s="9" t="s">
        <v>11</v>
      </c>
      <c r="C127" s="9">
        <v>31</v>
      </c>
      <c r="D127" s="9">
        <v>4903</v>
      </c>
      <c r="E127" s="9">
        <v>4527</v>
      </c>
    </row>
    <row r="128" spans="1:5" ht="14.25" customHeight="1" x14ac:dyDescent="0.3">
      <c r="A128" s="8">
        <v>43958</v>
      </c>
      <c r="B128" s="9" t="s">
        <v>17</v>
      </c>
      <c r="C128" s="9">
        <v>21</v>
      </c>
      <c r="D128" s="9">
        <v>1879</v>
      </c>
      <c r="E128" s="9">
        <v>1695</v>
      </c>
    </row>
    <row r="129" spans="1:5" ht="14.25" customHeight="1" x14ac:dyDescent="0.3">
      <c r="A129" s="8">
        <v>43958</v>
      </c>
      <c r="B129" s="9" t="s">
        <v>10</v>
      </c>
      <c r="C129" s="9">
        <v>21</v>
      </c>
      <c r="D129" s="9">
        <v>1542</v>
      </c>
      <c r="E129" s="9">
        <v>1405</v>
      </c>
    </row>
    <row r="130" spans="1:5" ht="14.25" customHeight="1" x14ac:dyDescent="0.3">
      <c r="A130" s="8">
        <v>43958</v>
      </c>
      <c r="B130" s="9" t="s">
        <v>20</v>
      </c>
      <c r="C130" s="9">
        <v>19</v>
      </c>
      <c r="D130" s="9">
        <v>1580</v>
      </c>
      <c r="E130" s="9">
        <v>1435</v>
      </c>
    </row>
    <row r="131" spans="1:5" ht="14.25" customHeight="1" x14ac:dyDescent="0.3">
      <c r="A131" s="8">
        <v>43958</v>
      </c>
      <c r="B131" s="9" t="s">
        <v>22</v>
      </c>
      <c r="C131" s="9">
        <v>54</v>
      </c>
      <c r="D131" s="9">
        <v>12743</v>
      </c>
      <c r="E131" s="9">
        <v>11858</v>
      </c>
    </row>
    <row r="132" spans="1:5" ht="14.25" customHeight="1" x14ac:dyDescent="0.3">
      <c r="A132" s="8">
        <v>43958</v>
      </c>
      <c r="B132" s="9" t="s">
        <v>21</v>
      </c>
      <c r="C132" s="9">
        <v>59</v>
      </c>
      <c r="D132" s="9">
        <v>13495</v>
      </c>
      <c r="E132" s="9">
        <v>12517</v>
      </c>
    </row>
    <row r="133" spans="1:5" ht="14.25" customHeight="1" x14ac:dyDescent="0.3">
      <c r="A133" s="8">
        <v>43958</v>
      </c>
      <c r="B133" s="9" t="s">
        <v>13</v>
      </c>
      <c r="C133" s="9">
        <v>19</v>
      </c>
      <c r="D133" s="9">
        <v>1530</v>
      </c>
      <c r="E133" s="9">
        <v>1338</v>
      </c>
    </row>
    <row r="134" spans="1:5" ht="14.25" customHeight="1" x14ac:dyDescent="0.3">
      <c r="A134" s="8">
        <v>43958</v>
      </c>
      <c r="B134" s="9" t="s">
        <v>23</v>
      </c>
      <c r="C134" s="9">
        <v>15</v>
      </c>
      <c r="D134" s="9">
        <v>676</v>
      </c>
      <c r="E134" s="9">
        <v>591</v>
      </c>
    </row>
    <row r="135" spans="1:5" ht="14.25" customHeight="1" x14ac:dyDescent="0.3">
      <c r="A135" s="8">
        <v>43958</v>
      </c>
      <c r="B135" s="9" t="s">
        <v>18</v>
      </c>
      <c r="C135" s="9">
        <v>15</v>
      </c>
      <c r="D135" s="9">
        <v>805</v>
      </c>
      <c r="E135" s="9">
        <v>703</v>
      </c>
    </row>
    <row r="136" spans="1:5" ht="14.25" customHeight="1" x14ac:dyDescent="0.3">
      <c r="A136" s="8">
        <v>43958</v>
      </c>
      <c r="B136" s="9" t="s">
        <v>19</v>
      </c>
      <c r="C136" s="9">
        <v>15</v>
      </c>
      <c r="D136" s="9">
        <v>480</v>
      </c>
      <c r="E136" s="9">
        <v>398</v>
      </c>
    </row>
    <row r="137" spans="1:5" ht="14.25" customHeight="1" x14ac:dyDescent="0.3">
      <c r="A137" s="8">
        <v>43958</v>
      </c>
      <c r="B137" s="9" t="s">
        <v>15</v>
      </c>
      <c r="C137" s="9">
        <v>125</v>
      </c>
      <c r="D137" s="9">
        <v>18014</v>
      </c>
      <c r="E137" s="9">
        <v>16675</v>
      </c>
    </row>
    <row r="138" spans="1:5" ht="14.25" customHeight="1" x14ac:dyDescent="0.3">
      <c r="A138" s="8">
        <v>43958</v>
      </c>
      <c r="B138" s="9" t="s">
        <v>14</v>
      </c>
      <c r="C138" s="9">
        <v>129</v>
      </c>
      <c r="D138" s="9">
        <v>14582</v>
      </c>
      <c r="E138" s="9">
        <v>13512</v>
      </c>
    </row>
    <row r="139" spans="1:5" ht="14.25" customHeight="1" x14ac:dyDescent="0.3">
      <c r="A139" s="8">
        <v>43958</v>
      </c>
      <c r="B139" s="9" t="s">
        <v>12</v>
      </c>
      <c r="C139" s="9">
        <v>10</v>
      </c>
      <c r="D139" s="9">
        <v>563</v>
      </c>
      <c r="E139" s="9">
        <v>486</v>
      </c>
    </row>
    <row r="140" spans="1:5" ht="14.25" customHeight="1" x14ac:dyDescent="0.3">
      <c r="A140" s="8">
        <v>43959</v>
      </c>
      <c r="B140" s="9" t="s">
        <v>16</v>
      </c>
      <c r="C140" s="9">
        <v>36</v>
      </c>
      <c r="D140" s="9">
        <v>4199</v>
      </c>
      <c r="E140" s="9">
        <v>3867</v>
      </c>
    </row>
    <row r="141" spans="1:5" ht="14.25" customHeight="1" x14ac:dyDescent="0.3">
      <c r="A141" s="8">
        <v>43959</v>
      </c>
      <c r="B141" s="9" t="s">
        <v>11</v>
      </c>
      <c r="C141" s="9">
        <v>31</v>
      </c>
      <c r="D141" s="9">
        <v>4635</v>
      </c>
      <c r="E141" s="9">
        <v>4266</v>
      </c>
    </row>
    <row r="142" spans="1:5" ht="14.25" customHeight="1" x14ac:dyDescent="0.3">
      <c r="A142" s="8">
        <v>43959</v>
      </c>
      <c r="B142" s="9" t="s">
        <v>17</v>
      </c>
      <c r="C142" s="9">
        <v>21</v>
      </c>
      <c r="D142" s="9">
        <v>1957</v>
      </c>
      <c r="E142" s="9">
        <v>1755</v>
      </c>
    </row>
    <row r="143" spans="1:5" ht="14.25" customHeight="1" x14ac:dyDescent="0.3">
      <c r="A143" s="8">
        <v>43959</v>
      </c>
      <c r="B143" s="9" t="s">
        <v>10</v>
      </c>
      <c r="C143" s="9">
        <v>21</v>
      </c>
      <c r="D143" s="9">
        <v>1646</v>
      </c>
      <c r="E143" s="9">
        <v>1492</v>
      </c>
    </row>
    <row r="144" spans="1:5" ht="14.25" customHeight="1" x14ac:dyDescent="0.3">
      <c r="A144" s="8">
        <v>43959</v>
      </c>
      <c r="B144" s="9" t="s">
        <v>20</v>
      </c>
      <c r="C144" s="9">
        <v>19</v>
      </c>
      <c r="D144" s="9">
        <v>1520</v>
      </c>
      <c r="E144" s="9">
        <v>1380</v>
      </c>
    </row>
    <row r="145" spans="1:5" ht="14.25" customHeight="1" x14ac:dyDescent="0.3">
      <c r="A145" s="8">
        <v>43959</v>
      </c>
      <c r="B145" s="9" t="s">
        <v>22</v>
      </c>
      <c r="C145" s="9">
        <v>54</v>
      </c>
      <c r="D145" s="9">
        <v>13563</v>
      </c>
      <c r="E145" s="9">
        <v>12604</v>
      </c>
    </row>
    <row r="146" spans="1:5" ht="14.25" customHeight="1" x14ac:dyDescent="0.3">
      <c r="A146" s="8">
        <v>43959</v>
      </c>
      <c r="B146" s="9" t="s">
        <v>21</v>
      </c>
      <c r="C146" s="9">
        <v>59</v>
      </c>
      <c r="D146" s="9">
        <v>14098</v>
      </c>
      <c r="E146" s="9">
        <v>13106</v>
      </c>
    </row>
    <row r="147" spans="1:5" ht="14.25" customHeight="1" x14ac:dyDescent="0.3">
      <c r="A147" s="8">
        <v>43959</v>
      </c>
      <c r="B147" s="9" t="s">
        <v>13</v>
      </c>
      <c r="C147" s="9">
        <v>19</v>
      </c>
      <c r="D147" s="9">
        <v>1522</v>
      </c>
      <c r="E147" s="9">
        <v>1340</v>
      </c>
    </row>
    <row r="148" spans="1:5" ht="14.25" customHeight="1" x14ac:dyDescent="0.3">
      <c r="A148" s="8">
        <v>43959</v>
      </c>
      <c r="B148" s="9" t="s">
        <v>23</v>
      </c>
      <c r="C148" s="9">
        <v>15</v>
      </c>
      <c r="D148" s="9">
        <v>703</v>
      </c>
      <c r="E148" s="9">
        <v>609</v>
      </c>
    </row>
    <row r="149" spans="1:5" ht="14.25" customHeight="1" x14ac:dyDescent="0.3">
      <c r="A149" s="8">
        <v>43959</v>
      </c>
      <c r="B149" s="9" t="s">
        <v>18</v>
      </c>
      <c r="C149" s="9">
        <v>15</v>
      </c>
      <c r="D149" s="9">
        <v>879</v>
      </c>
      <c r="E149" s="9">
        <v>768</v>
      </c>
    </row>
    <row r="150" spans="1:5" ht="14.25" customHeight="1" x14ac:dyDescent="0.3">
      <c r="A150" s="8">
        <v>43959</v>
      </c>
      <c r="B150" s="9" t="s">
        <v>19</v>
      </c>
      <c r="C150" s="9">
        <v>15</v>
      </c>
      <c r="D150" s="9">
        <v>492</v>
      </c>
      <c r="E150" s="9">
        <v>412</v>
      </c>
    </row>
    <row r="151" spans="1:5" ht="14.25" customHeight="1" x14ac:dyDescent="0.3">
      <c r="A151" s="8">
        <v>43959</v>
      </c>
      <c r="B151" s="9" t="s">
        <v>15</v>
      </c>
      <c r="C151" s="9">
        <v>125</v>
      </c>
      <c r="D151" s="9">
        <v>24620</v>
      </c>
      <c r="E151" s="9">
        <v>22641</v>
      </c>
    </row>
    <row r="152" spans="1:5" ht="14.25" customHeight="1" x14ac:dyDescent="0.3">
      <c r="A152" s="8">
        <v>43959</v>
      </c>
      <c r="B152" s="9" t="s">
        <v>14</v>
      </c>
      <c r="C152" s="9">
        <v>129</v>
      </c>
      <c r="D152" s="9">
        <v>20452</v>
      </c>
      <c r="E152" s="9">
        <v>18857</v>
      </c>
    </row>
    <row r="153" spans="1:5" ht="14.25" customHeight="1" x14ac:dyDescent="0.3">
      <c r="A153" s="8">
        <v>43959</v>
      </c>
      <c r="B153" s="9" t="s">
        <v>12</v>
      </c>
      <c r="C153" s="9">
        <v>10</v>
      </c>
      <c r="D153" s="9">
        <v>638</v>
      </c>
      <c r="E153" s="9">
        <v>547</v>
      </c>
    </row>
    <row r="154" spans="1:5" ht="14.25" customHeight="1" x14ac:dyDescent="0.3">
      <c r="A154" s="8">
        <v>43960</v>
      </c>
      <c r="B154" s="9" t="s">
        <v>16</v>
      </c>
      <c r="C154" s="9">
        <v>36</v>
      </c>
      <c r="D154" s="9">
        <v>5413</v>
      </c>
      <c r="E154" s="9">
        <v>4959</v>
      </c>
    </row>
    <row r="155" spans="1:5" ht="14.25" customHeight="1" x14ac:dyDescent="0.3">
      <c r="A155" s="8">
        <v>43960</v>
      </c>
      <c r="B155" s="9" t="s">
        <v>11</v>
      </c>
      <c r="C155" s="9">
        <v>31</v>
      </c>
      <c r="D155" s="9">
        <v>4556</v>
      </c>
      <c r="E155" s="9">
        <v>4220</v>
      </c>
    </row>
    <row r="156" spans="1:5" ht="14.25" customHeight="1" x14ac:dyDescent="0.3">
      <c r="A156" s="8">
        <v>43960</v>
      </c>
      <c r="B156" s="9" t="s">
        <v>17</v>
      </c>
      <c r="C156" s="9">
        <v>21</v>
      </c>
      <c r="D156" s="9">
        <v>1891</v>
      </c>
      <c r="E156" s="9">
        <v>1709</v>
      </c>
    </row>
    <row r="157" spans="1:5" ht="14.25" customHeight="1" x14ac:dyDescent="0.3">
      <c r="A157" s="8">
        <v>43960</v>
      </c>
      <c r="B157" s="9" t="s">
        <v>10</v>
      </c>
      <c r="C157" s="9">
        <v>21</v>
      </c>
      <c r="D157" s="9">
        <v>1735</v>
      </c>
      <c r="E157" s="9">
        <v>1568</v>
      </c>
    </row>
    <row r="158" spans="1:5" ht="14.25" customHeight="1" x14ac:dyDescent="0.3">
      <c r="A158" s="8">
        <v>43960</v>
      </c>
      <c r="B158" s="9" t="s">
        <v>20</v>
      </c>
      <c r="C158" s="9">
        <v>19</v>
      </c>
      <c r="D158" s="9">
        <v>1542</v>
      </c>
      <c r="E158" s="9">
        <v>1412</v>
      </c>
    </row>
    <row r="159" spans="1:5" ht="14.25" customHeight="1" x14ac:dyDescent="0.3">
      <c r="A159" s="8">
        <v>43960</v>
      </c>
      <c r="B159" s="9" t="s">
        <v>22</v>
      </c>
      <c r="C159" s="9">
        <v>54</v>
      </c>
      <c r="D159" s="9">
        <v>11288</v>
      </c>
      <c r="E159" s="9">
        <v>10492</v>
      </c>
    </row>
    <row r="160" spans="1:5" ht="14.25" customHeight="1" x14ac:dyDescent="0.3">
      <c r="A160" s="8">
        <v>43960</v>
      </c>
      <c r="B160" s="9" t="s">
        <v>21</v>
      </c>
      <c r="C160" s="9">
        <v>59</v>
      </c>
      <c r="D160" s="9">
        <v>12016</v>
      </c>
      <c r="E160" s="9">
        <v>11137</v>
      </c>
    </row>
    <row r="161" spans="1:5" ht="14.25" customHeight="1" x14ac:dyDescent="0.3">
      <c r="A161" s="8">
        <v>43960</v>
      </c>
      <c r="B161" s="9" t="s">
        <v>13</v>
      </c>
      <c r="C161" s="9">
        <v>19</v>
      </c>
      <c r="D161" s="9">
        <v>1851</v>
      </c>
      <c r="E161" s="9">
        <v>1635</v>
      </c>
    </row>
    <row r="162" spans="1:5" ht="14.25" customHeight="1" x14ac:dyDescent="0.3">
      <c r="A162" s="8">
        <v>43960</v>
      </c>
      <c r="B162" s="9" t="s">
        <v>23</v>
      </c>
      <c r="C162" s="9">
        <v>15</v>
      </c>
      <c r="D162" s="9">
        <v>654</v>
      </c>
      <c r="E162" s="9">
        <v>570</v>
      </c>
    </row>
    <row r="163" spans="1:5" ht="14.25" customHeight="1" x14ac:dyDescent="0.3">
      <c r="A163" s="8">
        <v>43960</v>
      </c>
      <c r="B163" s="9" t="s">
        <v>18</v>
      </c>
      <c r="C163" s="9">
        <v>15</v>
      </c>
      <c r="D163" s="9">
        <v>849</v>
      </c>
      <c r="E163" s="9">
        <v>740</v>
      </c>
    </row>
    <row r="164" spans="1:5" ht="14.25" customHeight="1" x14ac:dyDescent="0.3">
      <c r="A164" s="8">
        <v>43960</v>
      </c>
      <c r="B164" s="9" t="s">
        <v>19</v>
      </c>
      <c r="C164" s="9">
        <v>15</v>
      </c>
      <c r="D164" s="9">
        <v>623</v>
      </c>
      <c r="E164" s="9">
        <v>535</v>
      </c>
    </row>
    <row r="165" spans="1:5" ht="14.25" customHeight="1" x14ac:dyDescent="0.3">
      <c r="A165" s="8">
        <v>43960</v>
      </c>
      <c r="B165" s="9" t="s">
        <v>15</v>
      </c>
      <c r="C165" s="9">
        <v>125</v>
      </c>
      <c r="D165" s="9">
        <v>20132</v>
      </c>
      <c r="E165" s="9">
        <v>18617</v>
      </c>
    </row>
    <row r="166" spans="1:5" ht="14.25" customHeight="1" x14ac:dyDescent="0.3">
      <c r="A166" s="8">
        <v>43960</v>
      </c>
      <c r="B166" s="9" t="s">
        <v>14</v>
      </c>
      <c r="C166" s="9">
        <v>129</v>
      </c>
      <c r="D166" s="9">
        <v>16420</v>
      </c>
      <c r="E166" s="9">
        <v>15169</v>
      </c>
    </row>
    <row r="167" spans="1:5" ht="14.25" customHeight="1" x14ac:dyDescent="0.3">
      <c r="A167" s="8">
        <v>43960</v>
      </c>
      <c r="B167" s="9" t="s">
        <v>12</v>
      </c>
      <c r="C167" s="9">
        <v>10</v>
      </c>
      <c r="D167" s="9">
        <v>644</v>
      </c>
      <c r="E167" s="9">
        <v>559</v>
      </c>
    </row>
    <row r="168" spans="1:5" ht="14.25" customHeight="1" x14ac:dyDescent="0.3">
      <c r="A168" s="8">
        <v>43961</v>
      </c>
      <c r="B168" s="9" t="s">
        <v>16</v>
      </c>
      <c r="C168" s="9">
        <v>36</v>
      </c>
      <c r="D168" s="9">
        <v>5746</v>
      </c>
      <c r="E168" s="9">
        <v>5277</v>
      </c>
    </row>
    <row r="169" spans="1:5" ht="14.25" customHeight="1" x14ac:dyDescent="0.3">
      <c r="A169" s="8">
        <v>43961</v>
      </c>
      <c r="B169" s="9" t="s">
        <v>11</v>
      </c>
      <c r="C169" s="9">
        <v>31</v>
      </c>
      <c r="D169" s="9">
        <v>5495</v>
      </c>
      <c r="E169" s="9">
        <v>5093</v>
      </c>
    </row>
    <row r="170" spans="1:5" ht="14.25" customHeight="1" x14ac:dyDescent="0.3">
      <c r="A170" s="8">
        <v>43961</v>
      </c>
      <c r="B170" s="9" t="s">
        <v>17</v>
      </c>
      <c r="C170" s="9">
        <v>21</v>
      </c>
      <c r="D170" s="9">
        <v>2120</v>
      </c>
      <c r="E170" s="9">
        <v>1921</v>
      </c>
    </row>
    <row r="171" spans="1:5" ht="14.25" customHeight="1" x14ac:dyDescent="0.3">
      <c r="A171" s="8">
        <v>43961</v>
      </c>
      <c r="B171" s="9" t="s">
        <v>10</v>
      </c>
      <c r="C171" s="9">
        <v>21</v>
      </c>
      <c r="D171" s="9">
        <v>2016</v>
      </c>
      <c r="E171" s="9">
        <v>1846</v>
      </c>
    </row>
    <row r="172" spans="1:5" ht="14.25" customHeight="1" x14ac:dyDescent="0.3">
      <c r="A172" s="8">
        <v>43961</v>
      </c>
      <c r="B172" s="9" t="s">
        <v>20</v>
      </c>
      <c r="C172" s="9">
        <v>19</v>
      </c>
      <c r="D172" s="9">
        <v>1836</v>
      </c>
      <c r="E172" s="9">
        <v>1680</v>
      </c>
    </row>
    <row r="173" spans="1:5" ht="14.25" customHeight="1" x14ac:dyDescent="0.3">
      <c r="A173" s="8">
        <v>43961</v>
      </c>
      <c r="B173" s="9" t="s">
        <v>22</v>
      </c>
      <c r="C173" s="9">
        <v>54</v>
      </c>
      <c r="D173" s="9">
        <v>13832</v>
      </c>
      <c r="E173" s="9">
        <v>12864</v>
      </c>
    </row>
    <row r="174" spans="1:5" ht="14.25" customHeight="1" x14ac:dyDescent="0.3">
      <c r="A174" s="8">
        <v>43961</v>
      </c>
      <c r="B174" s="9" t="s">
        <v>21</v>
      </c>
      <c r="C174" s="9">
        <v>59</v>
      </c>
      <c r="D174" s="9">
        <v>14569</v>
      </c>
      <c r="E174" s="9">
        <v>13566</v>
      </c>
    </row>
    <row r="175" spans="1:5" ht="14.25" customHeight="1" x14ac:dyDescent="0.3">
      <c r="A175" s="8">
        <v>43961</v>
      </c>
      <c r="B175" s="9" t="s">
        <v>13</v>
      </c>
      <c r="C175" s="9">
        <v>19</v>
      </c>
      <c r="D175" s="9">
        <v>1848</v>
      </c>
      <c r="E175" s="9">
        <v>1649</v>
      </c>
    </row>
    <row r="176" spans="1:5" ht="14.25" customHeight="1" x14ac:dyDescent="0.3">
      <c r="A176" s="8">
        <v>43961</v>
      </c>
      <c r="B176" s="9" t="s">
        <v>23</v>
      </c>
      <c r="C176" s="9">
        <v>15</v>
      </c>
      <c r="D176" s="9">
        <v>792</v>
      </c>
      <c r="E176" s="9">
        <v>695</v>
      </c>
    </row>
    <row r="177" spans="1:5" ht="14.25" customHeight="1" x14ac:dyDescent="0.3">
      <c r="A177" s="8">
        <v>43961</v>
      </c>
      <c r="B177" s="9" t="s">
        <v>18</v>
      </c>
      <c r="C177" s="9">
        <v>15</v>
      </c>
      <c r="D177" s="9">
        <v>950</v>
      </c>
      <c r="E177" s="9">
        <v>848</v>
      </c>
    </row>
    <row r="178" spans="1:5" ht="14.25" customHeight="1" x14ac:dyDescent="0.3">
      <c r="A178" s="8">
        <v>43961</v>
      </c>
      <c r="B178" s="9" t="s">
        <v>19</v>
      </c>
      <c r="C178" s="9">
        <v>15</v>
      </c>
      <c r="D178" s="9">
        <v>706</v>
      </c>
      <c r="E178" s="9">
        <v>608</v>
      </c>
    </row>
    <row r="179" spans="1:5" ht="14.25" customHeight="1" x14ac:dyDescent="0.3">
      <c r="A179" s="8">
        <v>43961</v>
      </c>
      <c r="B179" s="9" t="s">
        <v>15</v>
      </c>
      <c r="C179" s="9">
        <v>125</v>
      </c>
      <c r="D179" s="9">
        <v>20368</v>
      </c>
      <c r="E179" s="9">
        <v>18884</v>
      </c>
    </row>
    <row r="180" spans="1:5" ht="14.25" customHeight="1" x14ac:dyDescent="0.3">
      <c r="A180" s="8">
        <v>43961</v>
      </c>
      <c r="B180" s="9" t="s">
        <v>14</v>
      </c>
      <c r="C180" s="9">
        <v>129</v>
      </c>
      <c r="D180" s="9">
        <v>16437</v>
      </c>
      <c r="E180" s="9">
        <v>15285</v>
      </c>
    </row>
    <row r="181" spans="1:5" ht="14.25" customHeight="1" x14ac:dyDescent="0.3">
      <c r="A181" s="8">
        <v>43961</v>
      </c>
      <c r="B181" s="9" t="s">
        <v>12</v>
      </c>
      <c r="C181" s="9">
        <v>10</v>
      </c>
      <c r="D181" s="9">
        <v>642</v>
      </c>
      <c r="E181" s="9">
        <v>556</v>
      </c>
    </row>
    <row r="182" spans="1:5" ht="14.25" customHeight="1" x14ac:dyDescent="0.3">
      <c r="A182" s="8">
        <v>43962</v>
      </c>
      <c r="B182" s="9" t="s">
        <v>16</v>
      </c>
      <c r="C182" s="9">
        <v>36</v>
      </c>
      <c r="D182" s="9">
        <v>4150</v>
      </c>
      <c r="E182" s="9">
        <v>3838</v>
      </c>
    </row>
    <row r="183" spans="1:5" ht="14.25" customHeight="1" x14ac:dyDescent="0.3">
      <c r="A183" s="8">
        <v>43962</v>
      </c>
      <c r="B183" s="9" t="s">
        <v>11</v>
      </c>
      <c r="C183" s="9">
        <v>31</v>
      </c>
      <c r="D183" s="9">
        <v>4826</v>
      </c>
      <c r="E183" s="9">
        <v>4483</v>
      </c>
    </row>
    <row r="184" spans="1:5" ht="14.25" customHeight="1" x14ac:dyDescent="0.3">
      <c r="A184" s="8">
        <v>43962</v>
      </c>
      <c r="B184" s="9" t="s">
        <v>17</v>
      </c>
      <c r="C184" s="9">
        <v>21</v>
      </c>
      <c r="D184" s="9">
        <v>1916</v>
      </c>
      <c r="E184" s="9">
        <v>1733</v>
      </c>
    </row>
    <row r="185" spans="1:5" ht="14.25" customHeight="1" x14ac:dyDescent="0.3">
      <c r="A185" s="8">
        <v>43962</v>
      </c>
      <c r="B185" s="9" t="s">
        <v>10</v>
      </c>
      <c r="C185" s="9">
        <v>21</v>
      </c>
      <c r="D185" s="9">
        <v>1597</v>
      </c>
      <c r="E185" s="9">
        <v>1457</v>
      </c>
    </row>
    <row r="186" spans="1:5" ht="14.25" customHeight="1" x14ac:dyDescent="0.3">
      <c r="A186" s="8">
        <v>43962</v>
      </c>
      <c r="B186" s="9" t="s">
        <v>20</v>
      </c>
      <c r="C186" s="9">
        <v>19</v>
      </c>
      <c r="D186" s="9">
        <v>1527</v>
      </c>
      <c r="E186" s="9">
        <v>1389</v>
      </c>
    </row>
    <row r="187" spans="1:5" ht="14.25" customHeight="1" x14ac:dyDescent="0.3">
      <c r="A187" s="8">
        <v>43962</v>
      </c>
      <c r="B187" s="9" t="s">
        <v>22</v>
      </c>
      <c r="C187" s="9">
        <v>54</v>
      </c>
      <c r="D187" s="9">
        <v>10570</v>
      </c>
      <c r="E187" s="9">
        <v>9926</v>
      </c>
    </row>
    <row r="188" spans="1:5" ht="14.25" customHeight="1" x14ac:dyDescent="0.3">
      <c r="A188" s="8">
        <v>43962</v>
      </c>
      <c r="B188" s="9" t="s">
        <v>21</v>
      </c>
      <c r="C188" s="9">
        <v>60</v>
      </c>
      <c r="D188" s="9">
        <v>11100</v>
      </c>
      <c r="E188" s="9">
        <v>10407</v>
      </c>
    </row>
    <row r="189" spans="1:5" ht="14.25" customHeight="1" x14ac:dyDescent="0.3">
      <c r="A189" s="8">
        <v>43962</v>
      </c>
      <c r="B189" s="9" t="s">
        <v>13</v>
      </c>
      <c r="C189" s="9">
        <v>19</v>
      </c>
      <c r="D189" s="9">
        <v>2530</v>
      </c>
      <c r="E189" s="9">
        <v>2270</v>
      </c>
    </row>
    <row r="190" spans="1:5" ht="14.25" customHeight="1" x14ac:dyDescent="0.3">
      <c r="A190" s="8">
        <v>43962</v>
      </c>
      <c r="B190" s="9" t="s">
        <v>23</v>
      </c>
      <c r="C190" s="9">
        <v>15</v>
      </c>
      <c r="D190" s="9">
        <v>654</v>
      </c>
      <c r="E190" s="9">
        <v>564</v>
      </c>
    </row>
    <row r="191" spans="1:5" ht="14.25" customHeight="1" x14ac:dyDescent="0.3">
      <c r="A191" s="8">
        <v>43962</v>
      </c>
      <c r="B191" s="9" t="s">
        <v>18</v>
      </c>
      <c r="C191" s="9">
        <v>15</v>
      </c>
      <c r="D191" s="9">
        <v>812</v>
      </c>
      <c r="E191" s="9">
        <v>714</v>
      </c>
    </row>
    <row r="192" spans="1:5" ht="14.25" customHeight="1" x14ac:dyDescent="0.3">
      <c r="A192" s="8">
        <v>43962</v>
      </c>
      <c r="B192" s="9" t="s">
        <v>19</v>
      </c>
      <c r="C192" s="9">
        <v>15</v>
      </c>
      <c r="D192" s="9">
        <v>684</v>
      </c>
      <c r="E192" s="9">
        <v>585</v>
      </c>
    </row>
    <row r="193" spans="1:5" ht="14.25" customHeight="1" x14ac:dyDescent="0.3">
      <c r="A193" s="8">
        <v>43962</v>
      </c>
      <c r="B193" s="9" t="s">
        <v>15</v>
      </c>
      <c r="C193" s="9">
        <v>125</v>
      </c>
      <c r="D193" s="9">
        <v>18066</v>
      </c>
      <c r="E193" s="9">
        <v>16883</v>
      </c>
    </row>
    <row r="194" spans="1:5" ht="14.25" customHeight="1" x14ac:dyDescent="0.3">
      <c r="A194" s="8">
        <v>43962</v>
      </c>
      <c r="B194" s="9" t="s">
        <v>14</v>
      </c>
      <c r="C194" s="9">
        <v>129</v>
      </c>
      <c r="D194" s="9">
        <v>14043</v>
      </c>
      <c r="E194" s="9">
        <v>13167</v>
      </c>
    </row>
    <row r="195" spans="1:5" ht="14.25" customHeight="1" x14ac:dyDescent="0.3">
      <c r="A195" s="8">
        <v>43962</v>
      </c>
      <c r="B195" s="9" t="s">
        <v>12</v>
      </c>
      <c r="C195" s="9">
        <v>10</v>
      </c>
      <c r="D195" s="9">
        <v>494</v>
      </c>
      <c r="E195" s="9">
        <v>421</v>
      </c>
    </row>
    <row r="196" spans="1:5" ht="14.25" customHeight="1" x14ac:dyDescent="0.3">
      <c r="A196" s="8">
        <v>43963</v>
      </c>
      <c r="B196" s="9" t="s">
        <v>16</v>
      </c>
      <c r="C196" s="9">
        <v>36</v>
      </c>
      <c r="D196" s="9">
        <v>4418</v>
      </c>
      <c r="E196" s="9">
        <v>4088</v>
      </c>
    </row>
    <row r="197" spans="1:5" ht="14.25" customHeight="1" x14ac:dyDescent="0.3">
      <c r="A197" s="8">
        <v>43963</v>
      </c>
      <c r="B197" s="9" t="s">
        <v>11</v>
      </c>
      <c r="C197" s="9">
        <v>31</v>
      </c>
      <c r="D197" s="9">
        <v>4800</v>
      </c>
      <c r="E197" s="9">
        <v>4470</v>
      </c>
    </row>
    <row r="198" spans="1:5" ht="14.25" customHeight="1" x14ac:dyDescent="0.3">
      <c r="A198" s="8">
        <v>43963</v>
      </c>
      <c r="B198" s="9" t="s">
        <v>17</v>
      </c>
      <c r="C198" s="9">
        <v>21</v>
      </c>
      <c r="D198" s="9">
        <v>1926</v>
      </c>
      <c r="E198" s="9">
        <v>1745</v>
      </c>
    </row>
    <row r="199" spans="1:5" ht="14.25" customHeight="1" x14ac:dyDescent="0.3">
      <c r="A199" s="8">
        <v>43963</v>
      </c>
      <c r="B199" s="9" t="s">
        <v>10</v>
      </c>
      <c r="C199" s="9">
        <v>21</v>
      </c>
      <c r="D199" s="9">
        <v>1656</v>
      </c>
      <c r="E199" s="9">
        <v>1516</v>
      </c>
    </row>
    <row r="200" spans="1:5" ht="14.25" customHeight="1" x14ac:dyDescent="0.3">
      <c r="A200" s="8">
        <v>43963</v>
      </c>
      <c r="B200" s="9" t="s">
        <v>20</v>
      </c>
      <c r="C200" s="9">
        <v>19</v>
      </c>
      <c r="D200" s="9">
        <v>1598</v>
      </c>
      <c r="E200" s="9">
        <v>1454</v>
      </c>
    </row>
    <row r="201" spans="1:5" ht="14.25" customHeight="1" x14ac:dyDescent="0.3">
      <c r="A201" s="8">
        <v>43963</v>
      </c>
      <c r="B201" s="9" t="s">
        <v>22</v>
      </c>
      <c r="C201" s="9">
        <v>54</v>
      </c>
      <c r="D201" s="9">
        <v>11614</v>
      </c>
      <c r="E201" s="9">
        <v>10862</v>
      </c>
    </row>
    <row r="202" spans="1:5" ht="14.25" customHeight="1" x14ac:dyDescent="0.3">
      <c r="A202" s="8">
        <v>43963</v>
      </c>
      <c r="B202" s="9" t="s">
        <v>21</v>
      </c>
      <c r="C202" s="9">
        <v>60</v>
      </c>
      <c r="D202" s="9">
        <v>12000</v>
      </c>
      <c r="E202" s="9">
        <v>11194</v>
      </c>
    </row>
    <row r="203" spans="1:5" ht="14.25" customHeight="1" x14ac:dyDescent="0.3">
      <c r="A203" s="8">
        <v>43963</v>
      </c>
      <c r="B203" s="9" t="s">
        <v>13</v>
      </c>
      <c r="C203" s="9">
        <v>19</v>
      </c>
      <c r="D203" s="9">
        <v>1649</v>
      </c>
      <c r="E203" s="9">
        <v>1460</v>
      </c>
    </row>
    <row r="204" spans="1:5" ht="14.25" customHeight="1" x14ac:dyDescent="0.3">
      <c r="A204" s="8">
        <v>43963</v>
      </c>
      <c r="B204" s="9" t="s">
        <v>23</v>
      </c>
      <c r="C204" s="9">
        <v>15</v>
      </c>
      <c r="D204" s="9">
        <v>750</v>
      </c>
      <c r="E204" s="9">
        <v>659</v>
      </c>
    </row>
    <row r="205" spans="1:5" ht="14.25" customHeight="1" x14ac:dyDescent="0.3">
      <c r="A205" s="8">
        <v>43963</v>
      </c>
      <c r="B205" s="9" t="s">
        <v>18</v>
      </c>
      <c r="C205" s="9">
        <v>15</v>
      </c>
      <c r="D205" s="9">
        <v>845</v>
      </c>
      <c r="E205" s="9">
        <v>743</v>
      </c>
    </row>
    <row r="206" spans="1:5" ht="14.25" customHeight="1" x14ac:dyDescent="0.3">
      <c r="A206" s="8">
        <v>43963</v>
      </c>
      <c r="B206" s="9" t="s">
        <v>19</v>
      </c>
      <c r="C206" s="9">
        <v>15</v>
      </c>
      <c r="D206" s="9">
        <v>624</v>
      </c>
      <c r="E206" s="9">
        <v>538</v>
      </c>
    </row>
    <row r="207" spans="1:5" ht="14.25" customHeight="1" x14ac:dyDescent="0.3">
      <c r="A207" s="8">
        <v>43963</v>
      </c>
      <c r="B207" s="9" t="s">
        <v>15</v>
      </c>
      <c r="C207" s="9">
        <v>125</v>
      </c>
      <c r="D207" s="9">
        <v>21106</v>
      </c>
      <c r="E207" s="9">
        <v>19651</v>
      </c>
    </row>
    <row r="208" spans="1:5" ht="14.25" customHeight="1" x14ac:dyDescent="0.3">
      <c r="A208" s="8">
        <v>43963</v>
      </c>
      <c r="B208" s="9" t="s">
        <v>14</v>
      </c>
      <c r="C208" s="9">
        <v>129</v>
      </c>
      <c r="D208" s="9">
        <v>16387</v>
      </c>
      <c r="E208" s="9">
        <v>15322</v>
      </c>
    </row>
    <row r="209" spans="1:5" ht="14.25" customHeight="1" x14ac:dyDescent="0.3">
      <c r="A209" s="8">
        <v>43963</v>
      </c>
      <c r="B209" s="9" t="s">
        <v>12</v>
      </c>
      <c r="C209" s="9">
        <v>10</v>
      </c>
      <c r="D209" s="9">
        <v>526</v>
      </c>
      <c r="E209" s="9">
        <v>448</v>
      </c>
    </row>
    <row r="210" spans="1:5" ht="14.25" customHeight="1" x14ac:dyDescent="0.3">
      <c r="A210" s="8">
        <v>43964</v>
      </c>
      <c r="B210" s="9" t="s">
        <v>16</v>
      </c>
      <c r="C210" s="9">
        <v>36</v>
      </c>
      <c r="D210" s="9">
        <v>4967</v>
      </c>
      <c r="E210" s="9">
        <v>4583</v>
      </c>
    </row>
    <row r="211" spans="1:5" ht="14.25" customHeight="1" x14ac:dyDescent="0.3">
      <c r="A211" s="8">
        <v>43964</v>
      </c>
      <c r="B211" s="9" t="s">
        <v>11</v>
      </c>
      <c r="C211" s="9">
        <v>31</v>
      </c>
      <c r="D211" s="9">
        <v>5251</v>
      </c>
      <c r="E211" s="9">
        <v>4853</v>
      </c>
    </row>
    <row r="212" spans="1:5" ht="14.25" customHeight="1" x14ac:dyDescent="0.3">
      <c r="A212" s="8">
        <v>43964</v>
      </c>
      <c r="B212" s="9" t="s">
        <v>17</v>
      </c>
      <c r="C212" s="9">
        <v>21</v>
      </c>
      <c r="D212" s="9">
        <v>2061</v>
      </c>
      <c r="E212" s="9">
        <v>1876</v>
      </c>
    </row>
    <row r="213" spans="1:5" ht="14.25" customHeight="1" x14ac:dyDescent="0.3">
      <c r="A213" s="8">
        <v>43964</v>
      </c>
      <c r="B213" s="9" t="s">
        <v>10</v>
      </c>
      <c r="C213" s="9">
        <v>21</v>
      </c>
      <c r="D213" s="9">
        <v>1698</v>
      </c>
      <c r="E213" s="9">
        <v>1554</v>
      </c>
    </row>
    <row r="214" spans="1:5" ht="14.25" customHeight="1" x14ac:dyDescent="0.3">
      <c r="A214" s="8">
        <v>43964</v>
      </c>
      <c r="B214" s="9" t="s">
        <v>20</v>
      </c>
      <c r="C214" s="9">
        <v>19</v>
      </c>
      <c r="D214" s="9">
        <v>1605</v>
      </c>
      <c r="E214" s="9">
        <v>1447</v>
      </c>
    </row>
    <row r="215" spans="1:5" ht="14.25" customHeight="1" x14ac:dyDescent="0.3">
      <c r="A215" s="8">
        <v>43964</v>
      </c>
      <c r="B215" s="9" t="s">
        <v>22</v>
      </c>
      <c r="C215" s="9">
        <v>54</v>
      </c>
      <c r="D215" s="9">
        <v>11522</v>
      </c>
      <c r="E215" s="9">
        <v>10803</v>
      </c>
    </row>
    <row r="216" spans="1:5" ht="14.25" customHeight="1" x14ac:dyDescent="0.3">
      <c r="A216" s="8">
        <v>43964</v>
      </c>
      <c r="B216" s="9" t="s">
        <v>21</v>
      </c>
      <c r="C216" s="9">
        <v>60</v>
      </c>
      <c r="D216" s="9">
        <v>12007</v>
      </c>
      <c r="E216" s="9">
        <v>11245</v>
      </c>
    </row>
    <row r="217" spans="1:5" ht="14.25" customHeight="1" x14ac:dyDescent="0.3">
      <c r="A217" s="8">
        <v>43964</v>
      </c>
      <c r="B217" s="9" t="s">
        <v>13</v>
      </c>
      <c r="C217" s="9">
        <v>19</v>
      </c>
      <c r="D217" s="9">
        <v>1625</v>
      </c>
      <c r="E217" s="9">
        <v>1444</v>
      </c>
    </row>
    <row r="218" spans="1:5" ht="14.25" customHeight="1" x14ac:dyDescent="0.3">
      <c r="A218" s="8">
        <v>43964</v>
      </c>
      <c r="B218" s="9" t="s">
        <v>23</v>
      </c>
      <c r="C218" s="9">
        <v>15</v>
      </c>
      <c r="D218" s="9">
        <v>854</v>
      </c>
      <c r="E218" s="9">
        <v>756</v>
      </c>
    </row>
    <row r="219" spans="1:5" ht="14.25" customHeight="1" x14ac:dyDescent="0.3">
      <c r="A219" s="8">
        <v>43964</v>
      </c>
      <c r="B219" s="9" t="s">
        <v>18</v>
      </c>
      <c r="C219" s="9">
        <v>15</v>
      </c>
      <c r="D219" s="9">
        <v>898</v>
      </c>
      <c r="E219" s="9">
        <v>795</v>
      </c>
    </row>
    <row r="220" spans="1:5" ht="14.25" customHeight="1" x14ac:dyDescent="0.3">
      <c r="A220" s="8">
        <v>43964</v>
      </c>
      <c r="B220" s="9" t="s">
        <v>19</v>
      </c>
      <c r="C220" s="9">
        <v>15</v>
      </c>
      <c r="D220" s="9">
        <v>599</v>
      </c>
      <c r="E220" s="9">
        <v>515</v>
      </c>
    </row>
    <row r="221" spans="1:5" ht="14.25" customHeight="1" x14ac:dyDescent="0.3">
      <c r="A221" s="8">
        <v>43964</v>
      </c>
      <c r="B221" s="9" t="s">
        <v>15</v>
      </c>
      <c r="C221" s="9">
        <v>125</v>
      </c>
      <c r="D221" s="9">
        <v>19965</v>
      </c>
      <c r="E221" s="9">
        <v>18573</v>
      </c>
    </row>
    <row r="222" spans="1:5" ht="14.25" customHeight="1" x14ac:dyDescent="0.3">
      <c r="A222" s="8">
        <v>43964</v>
      </c>
      <c r="B222" s="9" t="s">
        <v>14</v>
      </c>
      <c r="C222" s="9">
        <v>129</v>
      </c>
      <c r="D222" s="9">
        <v>15304</v>
      </c>
      <c r="E222" s="9">
        <v>14315</v>
      </c>
    </row>
    <row r="223" spans="1:5" ht="14.25" customHeight="1" x14ac:dyDescent="0.3">
      <c r="A223" s="8">
        <v>43964</v>
      </c>
      <c r="B223" s="9" t="s">
        <v>12</v>
      </c>
      <c r="C223" s="9">
        <v>10</v>
      </c>
      <c r="D223" s="9">
        <v>612</v>
      </c>
      <c r="E223" s="9">
        <v>530</v>
      </c>
    </row>
    <row r="224" spans="1:5" ht="14.25" customHeight="1" x14ac:dyDescent="0.3">
      <c r="A224" s="8">
        <v>43965</v>
      </c>
      <c r="B224" s="9" t="s">
        <v>16</v>
      </c>
      <c r="C224" s="9">
        <v>36</v>
      </c>
      <c r="D224" s="9">
        <v>4285</v>
      </c>
      <c r="E224" s="9">
        <v>3950</v>
      </c>
    </row>
    <row r="225" spans="1:5" ht="14.25" customHeight="1" x14ac:dyDescent="0.3">
      <c r="A225" s="8">
        <v>43965</v>
      </c>
      <c r="B225" s="9" t="s">
        <v>11</v>
      </c>
      <c r="C225" s="9">
        <v>31</v>
      </c>
      <c r="D225" s="9">
        <v>4695</v>
      </c>
      <c r="E225" s="9">
        <v>4372</v>
      </c>
    </row>
    <row r="226" spans="1:5" ht="14.25" customHeight="1" x14ac:dyDescent="0.3">
      <c r="A226" s="8">
        <v>43965</v>
      </c>
      <c r="B226" s="9" t="s">
        <v>17</v>
      </c>
      <c r="C226" s="9">
        <v>21</v>
      </c>
      <c r="D226" s="9">
        <v>1993</v>
      </c>
      <c r="E226" s="9">
        <v>1796</v>
      </c>
    </row>
    <row r="227" spans="1:5" ht="14.25" customHeight="1" x14ac:dyDescent="0.3">
      <c r="A227" s="8">
        <v>43965</v>
      </c>
      <c r="B227" s="9" t="s">
        <v>10</v>
      </c>
      <c r="C227" s="9">
        <v>21</v>
      </c>
      <c r="D227" s="9">
        <v>1706</v>
      </c>
      <c r="E227" s="9">
        <v>1548</v>
      </c>
    </row>
    <row r="228" spans="1:5" ht="14.25" customHeight="1" x14ac:dyDescent="0.3">
      <c r="A228" s="8">
        <v>43965</v>
      </c>
      <c r="B228" s="9" t="s">
        <v>20</v>
      </c>
      <c r="C228" s="9">
        <v>19</v>
      </c>
      <c r="D228" s="9">
        <v>1635</v>
      </c>
      <c r="E228" s="9">
        <v>1487</v>
      </c>
    </row>
    <row r="229" spans="1:5" ht="14.25" customHeight="1" x14ac:dyDescent="0.3">
      <c r="A229" s="8">
        <v>43965</v>
      </c>
      <c r="B229" s="9" t="s">
        <v>22</v>
      </c>
      <c r="C229" s="9">
        <v>54</v>
      </c>
      <c r="D229" s="9">
        <v>11194</v>
      </c>
      <c r="E229" s="9">
        <v>10554</v>
      </c>
    </row>
    <row r="230" spans="1:5" ht="14.25" customHeight="1" x14ac:dyDescent="0.3">
      <c r="A230" s="8">
        <v>43965</v>
      </c>
      <c r="B230" s="9" t="s">
        <v>21</v>
      </c>
      <c r="C230" s="9">
        <v>60</v>
      </c>
      <c r="D230" s="9">
        <v>11935</v>
      </c>
      <c r="E230" s="9">
        <v>11178</v>
      </c>
    </row>
    <row r="231" spans="1:5" ht="14.25" customHeight="1" x14ac:dyDescent="0.3">
      <c r="A231" s="8">
        <v>43965</v>
      </c>
      <c r="B231" s="9" t="s">
        <v>13</v>
      </c>
      <c r="C231" s="9">
        <v>19</v>
      </c>
      <c r="D231" s="9">
        <v>1675</v>
      </c>
      <c r="E231" s="9">
        <v>1475</v>
      </c>
    </row>
    <row r="232" spans="1:5" ht="14.25" customHeight="1" x14ac:dyDescent="0.3">
      <c r="A232" s="8">
        <v>43965</v>
      </c>
      <c r="B232" s="9" t="s">
        <v>23</v>
      </c>
      <c r="C232" s="9">
        <v>16</v>
      </c>
      <c r="D232" s="9">
        <v>834</v>
      </c>
      <c r="E232" s="9">
        <v>735</v>
      </c>
    </row>
    <row r="233" spans="1:5" ht="14.25" customHeight="1" x14ac:dyDescent="0.3">
      <c r="A233" s="8">
        <v>43965</v>
      </c>
      <c r="B233" s="9" t="s">
        <v>18</v>
      </c>
      <c r="C233" s="9">
        <v>15</v>
      </c>
      <c r="D233" s="9">
        <v>890</v>
      </c>
      <c r="E233" s="9">
        <v>777</v>
      </c>
    </row>
    <row r="234" spans="1:5" ht="14.25" customHeight="1" x14ac:dyDescent="0.3">
      <c r="A234" s="8">
        <v>43965</v>
      </c>
      <c r="B234" s="9" t="s">
        <v>19</v>
      </c>
      <c r="C234" s="9">
        <v>15</v>
      </c>
      <c r="D234" s="9">
        <v>638</v>
      </c>
      <c r="E234" s="9">
        <v>548</v>
      </c>
    </row>
    <row r="235" spans="1:5" ht="14.25" customHeight="1" x14ac:dyDescent="0.3">
      <c r="A235" s="8">
        <v>43965</v>
      </c>
      <c r="B235" s="9" t="s">
        <v>15</v>
      </c>
      <c r="C235" s="9">
        <v>125</v>
      </c>
      <c r="D235" s="9">
        <v>20247</v>
      </c>
      <c r="E235" s="9">
        <v>18812</v>
      </c>
    </row>
    <row r="236" spans="1:5" ht="14.25" customHeight="1" x14ac:dyDescent="0.3">
      <c r="A236" s="8">
        <v>43965</v>
      </c>
      <c r="B236" s="9" t="s">
        <v>14</v>
      </c>
      <c r="C236" s="9">
        <v>129</v>
      </c>
      <c r="D236" s="9">
        <v>15804</v>
      </c>
      <c r="E236" s="9">
        <v>14738</v>
      </c>
    </row>
    <row r="237" spans="1:5" ht="14.25" customHeight="1" x14ac:dyDescent="0.3">
      <c r="A237" s="8">
        <v>43965</v>
      </c>
      <c r="B237" s="9" t="s">
        <v>12</v>
      </c>
      <c r="C237" s="9">
        <v>10</v>
      </c>
      <c r="D237" s="9">
        <v>627</v>
      </c>
      <c r="E237" s="9">
        <v>545</v>
      </c>
    </row>
    <row r="238" spans="1:5" ht="14.25" customHeight="1" x14ac:dyDescent="0.3">
      <c r="A238" s="8">
        <v>43966</v>
      </c>
      <c r="B238" s="9" t="s">
        <v>16</v>
      </c>
      <c r="C238" s="9">
        <v>36</v>
      </c>
      <c r="D238" s="9">
        <v>4862</v>
      </c>
      <c r="E238" s="9">
        <v>4476</v>
      </c>
    </row>
    <row r="239" spans="1:5" ht="14.25" customHeight="1" x14ac:dyDescent="0.3">
      <c r="A239" s="8">
        <v>43966</v>
      </c>
      <c r="B239" s="9" t="s">
        <v>11</v>
      </c>
      <c r="C239" s="9">
        <v>31</v>
      </c>
      <c r="D239" s="9">
        <v>5184</v>
      </c>
      <c r="E239" s="9">
        <v>4778</v>
      </c>
    </row>
    <row r="240" spans="1:5" ht="14.25" customHeight="1" x14ac:dyDescent="0.3">
      <c r="A240" s="8">
        <v>43966</v>
      </c>
      <c r="B240" s="9" t="s">
        <v>17</v>
      </c>
      <c r="C240" s="9">
        <v>21</v>
      </c>
      <c r="D240" s="9">
        <v>2255</v>
      </c>
      <c r="E240" s="9">
        <v>2045</v>
      </c>
    </row>
    <row r="241" spans="1:5" ht="14.25" customHeight="1" x14ac:dyDescent="0.3">
      <c r="A241" s="8">
        <v>43966</v>
      </c>
      <c r="B241" s="9" t="s">
        <v>10</v>
      </c>
      <c r="C241" s="9">
        <v>21</v>
      </c>
      <c r="D241" s="9">
        <v>1926</v>
      </c>
      <c r="E241" s="9">
        <v>1742</v>
      </c>
    </row>
    <row r="242" spans="1:5" ht="14.25" customHeight="1" x14ac:dyDescent="0.3">
      <c r="A242" s="8">
        <v>43966</v>
      </c>
      <c r="B242" s="9" t="s">
        <v>20</v>
      </c>
      <c r="C242" s="9">
        <v>19</v>
      </c>
      <c r="D242" s="9">
        <v>1780</v>
      </c>
      <c r="E242" s="9">
        <v>1615</v>
      </c>
    </row>
    <row r="243" spans="1:5" ht="14.25" customHeight="1" x14ac:dyDescent="0.3">
      <c r="A243" s="8">
        <v>43966</v>
      </c>
      <c r="B243" s="9" t="s">
        <v>22</v>
      </c>
      <c r="C243" s="9">
        <v>54</v>
      </c>
      <c r="D243" s="9">
        <v>12791</v>
      </c>
      <c r="E243" s="9">
        <v>11950</v>
      </c>
    </row>
    <row r="244" spans="1:5" ht="14.25" customHeight="1" x14ac:dyDescent="0.3">
      <c r="A244" s="8">
        <v>43966</v>
      </c>
      <c r="B244" s="9" t="s">
        <v>21</v>
      </c>
      <c r="C244" s="9">
        <v>60</v>
      </c>
      <c r="D244" s="9">
        <v>13544</v>
      </c>
      <c r="E244" s="9">
        <v>12643</v>
      </c>
    </row>
    <row r="245" spans="1:5" ht="14.25" customHeight="1" x14ac:dyDescent="0.3">
      <c r="A245" s="8">
        <v>43966</v>
      </c>
      <c r="B245" s="9" t="s">
        <v>13</v>
      </c>
      <c r="C245" s="9">
        <v>19</v>
      </c>
      <c r="D245" s="9">
        <v>1940</v>
      </c>
      <c r="E245" s="9">
        <v>1715</v>
      </c>
    </row>
    <row r="246" spans="1:5" ht="14.25" customHeight="1" x14ac:dyDescent="0.3">
      <c r="A246" s="8">
        <v>43966</v>
      </c>
      <c r="B246" s="9" t="s">
        <v>23</v>
      </c>
      <c r="C246" s="9">
        <v>16</v>
      </c>
      <c r="D246" s="9">
        <v>817</v>
      </c>
      <c r="E246" s="9">
        <v>718</v>
      </c>
    </row>
    <row r="247" spans="1:5" ht="14.25" customHeight="1" x14ac:dyDescent="0.3">
      <c r="A247" s="8">
        <v>43966</v>
      </c>
      <c r="B247" s="9" t="s">
        <v>18</v>
      </c>
      <c r="C247" s="9">
        <v>15</v>
      </c>
      <c r="D247" s="9">
        <v>980</v>
      </c>
      <c r="E247" s="9">
        <v>867</v>
      </c>
    </row>
    <row r="248" spans="1:5" ht="14.25" customHeight="1" x14ac:dyDescent="0.3">
      <c r="A248" s="8">
        <v>43966</v>
      </c>
      <c r="B248" s="9" t="s">
        <v>19</v>
      </c>
      <c r="C248" s="9">
        <v>15</v>
      </c>
      <c r="D248" s="9">
        <v>688</v>
      </c>
      <c r="E248" s="9">
        <v>598</v>
      </c>
    </row>
    <row r="249" spans="1:5" ht="14.25" customHeight="1" x14ac:dyDescent="0.3">
      <c r="A249" s="8">
        <v>43966</v>
      </c>
      <c r="B249" s="9" t="s">
        <v>15</v>
      </c>
      <c r="C249" s="9">
        <v>125</v>
      </c>
      <c r="D249" s="9">
        <v>21862</v>
      </c>
      <c r="E249" s="9">
        <v>20235</v>
      </c>
    </row>
    <row r="250" spans="1:5" ht="14.25" customHeight="1" x14ac:dyDescent="0.3">
      <c r="A250" s="8">
        <v>43966</v>
      </c>
      <c r="B250" s="9" t="s">
        <v>14</v>
      </c>
      <c r="C250" s="9">
        <v>129</v>
      </c>
      <c r="D250" s="9">
        <v>17808</v>
      </c>
      <c r="E250" s="9">
        <v>16486</v>
      </c>
    </row>
    <row r="251" spans="1:5" ht="14.25" customHeight="1" x14ac:dyDescent="0.3">
      <c r="A251" s="8">
        <v>43966</v>
      </c>
      <c r="B251" s="9" t="s">
        <v>12</v>
      </c>
      <c r="C251" s="9">
        <v>10</v>
      </c>
      <c r="D251" s="9">
        <v>743</v>
      </c>
      <c r="E251" s="9">
        <v>652</v>
      </c>
    </row>
    <row r="252" spans="1:5" ht="14.25" customHeight="1" x14ac:dyDescent="0.3">
      <c r="A252" s="8">
        <v>43967</v>
      </c>
      <c r="B252" s="9" t="s">
        <v>16</v>
      </c>
      <c r="C252" s="9">
        <v>36</v>
      </c>
      <c r="D252" s="9">
        <v>5286</v>
      </c>
      <c r="E252" s="9">
        <v>4867</v>
      </c>
    </row>
    <row r="253" spans="1:5" ht="14.25" customHeight="1" x14ac:dyDescent="0.3">
      <c r="A253" s="8">
        <v>43967</v>
      </c>
      <c r="B253" s="9" t="s">
        <v>11</v>
      </c>
      <c r="C253" s="9">
        <v>31</v>
      </c>
      <c r="D253" s="9">
        <v>5593</v>
      </c>
      <c r="E253" s="9">
        <v>5177</v>
      </c>
    </row>
    <row r="254" spans="1:5" ht="14.25" customHeight="1" x14ac:dyDescent="0.3">
      <c r="A254" s="8">
        <v>43967</v>
      </c>
      <c r="B254" s="9" t="s">
        <v>17</v>
      </c>
      <c r="C254" s="9">
        <v>21</v>
      </c>
      <c r="D254" s="9">
        <v>2427</v>
      </c>
      <c r="E254" s="9">
        <v>2213</v>
      </c>
    </row>
    <row r="255" spans="1:5" ht="14.25" customHeight="1" x14ac:dyDescent="0.3">
      <c r="A255" s="8">
        <v>43967</v>
      </c>
      <c r="B255" s="9" t="s">
        <v>10</v>
      </c>
      <c r="C255" s="9">
        <v>21</v>
      </c>
      <c r="D255" s="9">
        <v>2145</v>
      </c>
      <c r="E255" s="9">
        <v>1947</v>
      </c>
    </row>
    <row r="256" spans="1:5" ht="14.25" customHeight="1" x14ac:dyDescent="0.3">
      <c r="A256" s="8">
        <v>43967</v>
      </c>
      <c r="B256" s="9" t="s">
        <v>20</v>
      </c>
      <c r="C256" s="9">
        <v>19</v>
      </c>
      <c r="D256" s="9">
        <v>2039</v>
      </c>
      <c r="E256" s="9">
        <v>1868</v>
      </c>
    </row>
    <row r="257" spans="1:5" ht="14.25" customHeight="1" x14ac:dyDescent="0.3">
      <c r="A257" s="8">
        <v>43967</v>
      </c>
      <c r="B257" s="9" t="s">
        <v>22</v>
      </c>
      <c r="C257" s="9">
        <v>54</v>
      </c>
      <c r="D257" s="9">
        <v>13170</v>
      </c>
      <c r="E257" s="9">
        <v>12299</v>
      </c>
    </row>
    <row r="258" spans="1:5" ht="14.25" customHeight="1" x14ac:dyDescent="0.3">
      <c r="A258" s="8">
        <v>43967</v>
      </c>
      <c r="B258" s="9" t="s">
        <v>21</v>
      </c>
      <c r="C258" s="9">
        <v>60</v>
      </c>
      <c r="D258" s="9">
        <v>14049</v>
      </c>
      <c r="E258" s="9">
        <v>13118</v>
      </c>
    </row>
    <row r="259" spans="1:5" ht="14.25" customHeight="1" x14ac:dyDescent="0.3">
      <c r="A259" s="8">
        <v>43967</v>
      </c>
      <c r="B259" s="9" t="s">
        <v>13</v>
      </c>
      <c r="C259" s="9">
        <v>19</v>
      </c>
      <c r="D259" s="9">
        <v>2080</v>
      </c>
      <c r="E259" s="9">
        <v>1844</v>
      </c>
    </row>
    <row r="260" spans="1:5" ht="14.25" customHeight="1" x14ac:dyDescent="0.3">
      <c r="A260" s="8">
        <v>43967</v>
      </c>
      <c r="B260" s="9" t="s">
        <v>23</v>
      </c>
      <c r="C260" s="9">
        <v>16</v>
      </c>
      <c r="D260" s="9">
        <v>920</v>
      </c>
      <c r="E260" s="9">
        <v>818</v>
      </c>
    </row>
    <row r="261" spans="1:5" ht="14.25" customHeight="1" x14ac:dyDescent="0.3">
      <c r="A261" s="8">
        <v>43967</v>
      </c>
      <c r="B261" s="9" t="s">
        <v>18</v>
      </c>
      <c r="C261" s="9">
        <v>15</v>
      </c>
      <c r="D261" s="9">
        <v>1111</v>
      </c>
      <c r="E261" s="9">
        <v>992</v>
      </c>
    </row>
    <row r="262" spans="1:5" ht="14.25" customHeight="1" x14ac:dyDescent="0.3">
      <c r="A262" s="8">
        <v>43967</v>
      </c>
      <c r="B262" s="9" t="s">
        <v>19</v>
      </c>
      <c r="C262" s="9">
        <v>15</v>
      </c>
      <c r="D262" s="9">
        <v>747</v>
      </c>
      <c r="E262" s="9">
        <v>647</v>
      </c>
    </row>
    <row r="263" spans="1:5" ht="14.25" customHeight="1" x14ac:dyDescent="0.3">
      <c r="A263" s="8">
        <v>43967</v>
      </c>
      <c r="B263" s="9" t="s">
        <v>15</v>
      </c>
      <c r="C263" s="9">
        <v>125</v>
      </c>
      <c r="D263" s="9">
        <v>22291</v>
      </c>
      <c r="E263" s="9">
        <v>20635</v>
      </c>
    </row>
    <row r="264" spans="1:5" ht="14.25" customHeight="1" x14ac:dyDescent="0.3">
      <c r="A264" s="8">
        <v>43967</v>
      </c>
      <c r="B264" s="9" t="s">
        <v>14</v>
      </c>
      <c r="C264" s="9">
        <v>129</v>
      </c>
      <c r="D264" s="9">
        <v>17914</v>
      </c>
      <c r="E264" s="9">
        <v>16631</v>
      </c>
    </row>
    <row r="265" spans="1:5" ht="14.25" customHeight="1" x14ac:dyDescent="0.3">
      <c r="A265" s="8">
        <v>43967</v>
      </c>
      <c r="B265" s="9" t="s">
        <v>12</v>
      </c>
      <c r="C265" s="9">
        <v>10</v>
      </c>
      <c r="D265" s="9">
        <v>760</v>
      </c>
      <c r="E265" s="9">
        <v>672</v>
      </c>
    </row>
    <row r="266" spans="1:5" ht="14.25" customHeight="1" x14ac:dyDescent="0.3">
      <c r="A266" s="8">
        <v>43968</v>
      </c>
      <c r="B266" s="9" t="s">
        <v>16</v>
      </c>
      <c r="C266" s="9">
        <v>36</v>
      </c>
      <c r="D266" s="9">
        <v>4918</v>
      </c>
      <c r="E266" s="9">
        <v>4554</v>
      </c>
    </row>
    <row r="267" spans="1:5" ht="14.25" customHeight="1" x14ac:dyDescent="0.3">
      <c r="A267" s="8">
        <v>43968</v>
      </c>
      <c r="B267" s="9" t="s">
        <v>11</v>
      </c>
      <c r="C267" s="9">
        <v>31</v>
      </c>
      <c r="D267" s="9">
        <v>5206</v>
      </c>
      <c r="E267" s="9">
        <v>4843</v>
      </c>
    </row>
    <row r="268" spans="1:5" ht="14.25" customHeight="1" x14ac:dyDescent="0.3">
      <c r="A268" s="8">
        <v>43968</v>
      </c>
      <c r="B268" s="9" t="s">
        <v>17</v>
      </c>
      <c r="C268" s="9">
        <v>21</v>
      </c>
      <c r="D268" s="9">
        <v>2054</v>
      </c>
      <c r="E268" s="9">
        <v>1883</v>
      </c>
    </row>
    <row r="269" spans="1:5" ht="14.25" customHeight="1" x14ac:dyDescent="0.3">
      <c r="A269" s="8">
        <v>43968</v>
      </c>
      <c r="B269" s="9" t="s">
        <v>10</v>
      </c>
      <c r="C269" s="9">
        <v>21</v>
      </c>
      <c r="D269" s="9">
        <v>1874</v>
      </c>
      <c r="E269" s="9">
        <v>1705</v>
      </c>
    </row>
    <row r="270" spans="1:5" ht="14.25" customHeight="1" x14ac:dyDescent="0.3">
      <c r="A270" s="8">
        <v>43968</v>
      </c>
      <c r="B270" s="9" t="s">
        <v>20</v>
      </c>
      <c r="C270" s="9">
        <v>19</v>
      </c>
      <c r="D270" s="9">
        <v>1790</v>
      </c>
      <c r="E270" s="9">
        <v>1633</v>
      </c>
    </row>
    <row r="271" spans="1:5" ht="14.25" customHeight="1" x14ac:dyDescent="0.3">
      <c r="A271" s="8">
        <v>43968</v>
      </c>
      <c r="B271" s="9" t="s">
        <v>22</v>
      </c>
      <c r="C271" s="9">
        <v>54</v>
      </c>
      <c r="D271" s="9">
        <v>11128</v>
      </c>
      <c r="E271" s="9">
        <v>10467</v>
      </c>
    </row>
    <row r="272" spans="1:5" ht="14.25" customHeight="1" x14ac:dyDescent="0.3">
      <c r="A272" s="8">
        <v>43968</v>
      </c>
      <c r="B272" s="9" t="s">
        <v>21</v>
      </c>
      <c r="C272" s="9">
        <v>60</v>
      </c>
      <c r="D272" s="9">
        <v>11698</v>
      </c>
      <c r="E272" s="9">
        <v>10989</v>
      </c>
    </row>
    <row r="273" spans="1:5" ht="14.25" customHeight="1" x14ac:dyDescent="0.3">
      <c r="A273" s="8">
        <v>43968</v>
      </c>
      <c r="B273" s="9" t="s">
        <v>13</v>
      </c>
      <c r="C273" s="9">
        <v>19</v>
      </c>
      <c r="D273" s="9">
        <v>1871</v>
      </c>
      <c r="E273" s="9">
        <v>1660</v>
      </c>
    </row>
    <row r="274" spans="1:5" ht="14.25" customHeight="1" x14ac:dyDescent="0.3">
      <c r="A274" s="8">
        <v>43968</v>
      </c>
      <c r="B274" s="9" t="s">
        <v>23</v>
      </c>
      <c r="C274" s="9">
        <v>16</v>
      </c>
      <c r="D274" s="9">
        <v>859</v>
      </c>
      <c r="E274" s="9">
        <v>746</v>
      </c>
    </row>
    <row r="275" spans="1:5" ht="14.25" customHeight="1" x14ac:dyDescent="0.3">
      <c r="A275" s="8">
        <v>43968</v>
      </c>
      <c r="B275" s="9" t="s">
        <v>18</v>
      </c>
      <c r="C275" s="9">
        <v>15</v>
      </c>
      <c r="D275" s="9">
        <v>971</v>
      </c>
      <c r="E275" s="9">
        <v>856</v>
      </c>
    </row>
    <row r="276" spans="1:5" ht="14.25" customHeight="1" x14ac:dyDescent="0.3">
      <c r="A276" s="8">
        <v>43968</v>
      </c>
      <c r="B276" s="9" t="s">
        <v>19</v>
      </c>
      <c r="C276" s="9">
        <v>15</v>
      </c>
      <c r="D276" s="9">
        <v>692</v>
      </c>
      <c r="E276" s="9">
        <v>591</v>
      </c>
    </row>
    <row r="277" spans="1:5" ht="14.25" customHeight="1" x14ac:dyDescent="0.3">
      <c r="A277" s="8">
        <v>43968</v>
      </c>
      <c r="B277" s="9" t="s">
        <v>15</v>
      </c>
      <c r="C277" s="9">
        <v>125</v>
      </c>
      <c r="D277" s="9">
        <v>20079</v>
      </c>
      <c r="E277" s="9">
        <v>18721</v>
      </c>
    </row>
    <row r="278" spans="1:5" ht="14.25" customHeight="1" x14ac:dyDescent="0.3">
      <c r="A278" s="8">
        <v>43968</v>
      </c>
      <c r="B278" s="9" t="s">
        <v>14</v>
      </c>
      <c r="C278" s="9">
        <v>129</v>
      </c>
      <c r="D278" s="9">
        <v>15744</v>
      </c>
      <c r="E278" s="9">
        <v>14685</v>
      </c>
    </row>
    <row r="279" spans="1:5" ht="14.25" customHeight="1" x14ac:dyDescent="0.3">
      <c r="A279" s="8">
        <v>43968</v>
      </c>
      <c r="B279" s="9" t="s">
        <v>12</v>
      </c>
      <c r="C279" s="9">
        <v>10</v>
      </c>
      <c r="D279" s="9">
        <v>591</v>
      </c>
      <c r="E279" s="9">
        <v>513</v>
      </c>
    </row>
    <row r="280" spans="1:5" ht="14.25" customHeight="1" x14ac:dyDescent="0.3">
      <c r="A280" s="8">
        <v>43969</v>
      </c>
      <c r="B280" s="9" t="s">
        <v>16</v>
      </c>
      <c r="C280" s="9">
        <v>36</v>
      </c>
      <c r="D280" s="9">
        <v>4885</v>
      </c>
      <c r="E280" s="9">
        <v>4502</v>
      </c>
    </row>
    <row r="281" spans="1:5" ht="14.25" customHeight="1" x14ac:dyDescent="0.3">
      <c r="A281" s="8">
        <v>43969</v>
      </c>
      <c r="B281" s="9" t="s">
        <v>11</v>
      </c>
      <c r="C281" s="9">
        <v>31</v>
      </c>
      <c r="D281" s="9">
        <v>5165</v>
      </c>
      <c r="E281" s="9">
        <v>4813</v>
      </c>
    </row>
    <row r="282" spans="1:5" ht="14.25" customHeight="1" x14ac:dyDescent="0.3">
      <c r="A282" s="8">
        <v>43969</v>
      </c>
      <c r="B282" s="9" t="s">
        <v>17</v>
      </c>
      <c r="C282" s="9">
        <v>21</v>
      </c>
      <c r="D282" s="9">
        <v>2136</v>
      </c>
      <c r="E282" s="9">
        <v>1947</v>
      </c>
    </row>
    <row r="283" spans="1:5" ht="14.25" customHeight="1" x14ac:dyDescent="0.3">
      <c r="A283" s="8">
        <v>43969</v>
      </c>
      <c r="B283" s="9" t="s">
        <v>10</v>
      </c>
      <c r="C283" s="9">
        <v>21</v>
      </c>
      <c r="D283" s="9">
        <v>1834</v>
      </c>
      <c r="E283" s="9">
        <v>1660</v>
      </c>
    </row>
    <row r="284" spans="1:5" ht="14.25" customHeight="1" x14ac:dyDescent="0.3">
      <c r="A284" s="8">
        <v>43969</v>
      </c>
      <c r="B284" s="9" t="s">
        <v>20</v>
      </c>
      <c r="C284" s="9">
        <v>19</v>
      </c>
      <c r="D284" s="9">
        <v>1741</v>
      </c>
      <c r="E284" s="9">
        <v>1597</v>
      </c>
    </row>
    <row r="285" spans="1:5" ht="14.25" customHeight="1" x14ac:dyDescent="0.3">
      <c r="A285" s="8">
        <v>43969</v>
      </c>
      <c r="B285" s="9" t="s">
        <v>22</v>
      </c>
      <c r="C285" s="9">
        <v>54</v>
      </c>
      <c r="D285" s="9">
        <v>12012</v>
      </c>
      <c r="E285" s="9">
        <v>11308</v>
      </c>
    </row>
    <row r="286" spans="1:5" ht="14.25" customHeight="1" x14ac:dyDescent="0.3">
      <c r="A286" s="8">
        <v>43969</v>
      </c>
      <c r="B286" s="9" t="s">
        <v>21</v>
      </c>
      <c r="C286" s="9">
        <v>60</v>
      </c>
      <c r="D286" s="9">
        <v>12460</v>
      </c>
      <c r="E286" s="9">
        <v>11665</v>
      </c>
    </row>
    <row r="287" spans="1:5" ht="14.25" customHeight="1" x14ac:dyDescent="0.3">
      <c r="A287" s="8">
        <v>43969</v>
      </c>
      <c r="B287" s="9" t="s">
        <v>13</v>
      </c>
      <c r="C287" s="9">
        <v>19</v>
      </c>
      <c r="D287" s="9">
        <v>1858</v>
      </c>
      <c r="E287" s="9">
        <v>1648</v>
      </c>
    </row>
    <row r="288" spans="1:5" ht="14.25" customHeight="1" x14ac:dyDescent="0.3">
      <c r="A288" s="8">
        <v>43969</v>
      </c>
      <c r="B288" s="9" t="s">
        <v>23</v>
      </c>
      <c r="C288" s="9">
        <v>16</v>
      </c>
      <c r="D288" s="9">
        <v>864</v>
      </c>
      <c r="E288" s="9">
        <v>765</v>
      </c>
    </row>
    <row r="289" spans="1:5" ht="14.25" customHeight="1" x14ac:dyDescent="0.3">
      <c r="A289" s="8">
        <v>43969</v>
      </c>
      <c r="B289" s="9" t="s">
        <v>18</v>
      </c>
      <c r="C289" s="9">
        <v>16</v>
      </c>
      <c r="D289" s="9">
        <v>925</v>
      </c>
      <c r="E289" s="9">
        <v>816</v>
      </c>
    </row>
    <row r="290" spans="1:5" ht="14.25" customHeight="1" x14ac:dyDescent="0.3">
      <c r="A290" s="8">
        <v>43969</v>
      </c>
      <c r="B290" s="9" t="s">
        <v>19</v>
      </c>
      <c r="C290" s="9">
        <v>15</v>
      </c>
      <c r="D290" s="9">
        <v>729</v>
      </c>
      <c r="E290" s="9">
        <v>636</v>
      </c>
    </row>
    <row r="291" spans="1:5" ht="14.25" customHeight="1" x14ac:dyDescent="0.3">
      <c r="A291" s="8">
        <v>43969</v>
      </c>
      <c r="B291" s="9" t="s">
        <v>15</v>
      </c>
      <c r="C291" s="9">
        <v>125</v>
      </c>
      <c r="D291" s="9">
        <v>20449</v>
      </c>
      <c r="E291" s="9">
        <v>19060</v>
      </c>
    </row>
    <row r="292" spans="1:5" ht="14.25" customHeight="1" x14ac:dyDescent="0.3">
      <c r="A292" s="8">
        <v>43969</v>
      </c>
      <c r="B292" s="9" t="s">
        <v>14</v>
      </c>
      <c r="C292" s="9">
        <v>129</v>
      </c>
      <c r="D292" s="9">
        <v>16110</v>
      </c>
      <c r="E292" s="9">
        <v>14992</v>
      </c>
    </row>
    <row r="293" spans="1:5" ht="14.25" customHeight="1" x14ac:dyDescent="0.3">
      <c r="A293" s="8">
        <v>43969</v>
      </c>
      <c r="B293" s="9" t="s">
        <v>12</v>
      </c>
      <c r="C293" s="9">
        <v>10</v>
      </c>
      <c r="D293" s="9">
        <v>645</v>
      </c>
      <c r="E293" s="9">
        <v>565</v>
      </c>
    </row>
    <row r="294" spans="1:5" ht="14.25" customHeight="1" x14ac:dyDescent="0.3">
      <c r="A294" s="8">
        <v>43970</v>
      </c>
      <c r="B294" s="9" t="s">
        <v>16</v>
      </c>
      <c r="C294" s="9">
        <v>36</v>
      </c>
      <c r="D294" s="9">
        <v>5094</v>
      </c>
      <c r="E294" s="9">
        <v>4716</v>
      </c>
    </row>
    <row r="295" spans="1:5" ht="14.25" customHeight="1" x14ac:dyDescent="0.3">
      <c r="A295" s="8">
        <v>43970</v>
      </c>
      <c r="B295" s="9" t="s">
        <v>11</v>
      </c>
      <c r="C295" s="9">
        <v>31</v>
      </c>
      <c r="D295" s="9">
        <v>5389</v>
      </c>
      <c r="E295" s="9">
        <v>5024</v>
      </c>
    </row>
    <row r="296" spans="1:5" ht="14.25" customHeight="1" x14ac:dyDescent="0.3">
      <c r="A296" s="8">
        <v>43970</v>
      </c>
      <c r="B296" s="9" t="s">
        <v>17</v>
      </c>
      <c r="C296" s="9">
        <v>21</v>
      </c>
      <c r="D296" s="9">
        <v>2245</v>
      </c>
      <c r="E296" s="9">
        <v>2053</v>
      </c>
    </row>
    <row r="297" spans="1:5" ht="14.25" customHeight="1" x14ac:dyDescent="0.3">
      <c r="A297" s="8">
        <v>43970</v>
      </c>
      <c r="B297" s="9" t="s">
        <v>10</v>
      </c>
      <c r="C297" s="9">
        <v>21</v>
      </c>
      <c r="D297" s="9">
        <v>1860</v>
      </c>
      <c r="E297" s="9">
        <v>1704</v>
      </c>
    </row>
    <row r="298" spans="1:5" ht="14.25" customHeight="1" x14ac:dyDescent="0.3">
      <c r="A298" s="8">
        <v>43970</v>
      </c>
      <c r="B298" s="9" t="s">
        <v>20</v>
      </c>
      <c r="C298" s="9">
        <v>19</v>
      </c>
      <c r="D298" s="9">
        <v>1831</v>
      </c>
      <c r="E298" s="9">
        <v>1667</v>
      </c>
    </row>
    <row r="299" spans="1:5" ht="14.25" customHeight="1" x14ac:dyDescent="0.3">
      <c r="A299" s="8">
        <v>43970</v>
      </c>
      <c r="B299" s="9" t="s">
        <v>22</v>
      </c>
      <c r="C299" s="9">
        <v>54</v>
      </c>
      <c r="D299" s="9">
        <v>13070</v>
      </c>
      <c r="E299" s="9">
        <v>12244</v>
      </c>
    </row>
    <row r="300" spans="1:5" ht="14.25" customHeight="1" x14ac:dyDescent="0.3">
      <c r="A300" s="8">
        <v>43970</v>
      </c>
      <c r="B300" s="9" t="s">
        <v>21</v>
      </c>
      <c r="C300" s="9">
        <v>60</v>
      </c>
      <c r="D300" s="9">
        <v>13867</v>
      </c>
      <c r="E300" s="9">
        <v>12987</v>
      </c>
    </row>
    <row r="301" spans="1:5" ht="14.25" customHeight="1" x14ac:dyDescent="0.3">
      <c r="A301" s="8">
        <v>43970</v>
      </c>
      <c r="B301" s="9" t="s">
        <v>13</v>
      </c>
      <c r="C301" s="9">
        <v>19</v>
      </c>
      <c r="D301" s="9">
        <v>1999</v>
      </c>
      <c r="E301" s="9">
        <v>1799</v>
      </c>
    </row>
    <row r="302" spans="1:5" ht="14.25" customHeight="1" x14ac:dyDescent="0.3">
      <c r="A302" s="8">
        <v>43970</v>
      </c>
      <c r="B302" s="9" t="s">
        <v>23</v>
      </c>
      <c r="C302" s="9">
        <v>17</v>
      </c>
      <c r="D302" s="9">
        <v>857</v>
      </c>
      <c r="E302" s="9">
        <v>757</v>
      </c>
    </row>
    <row r="303" spans="1:5" ht="14.25" customHeight="1" x14ac:dyDescent="0.3">
      <c r="A303" s="8">
        <v>43970</v>
      </c>
      <c r="B303" s="9" t="s">
        <v>18</v>
      </c>
      <c r="C303" s="9">
        <v>16</v>
      </c>
      <c r="D303" s="9">
        <v>1012</v>
      </c>
      <c r="E303" s="9">
        <v>900</v>
      </c>
    </row>
    <row r="304" spans="1:5" ht="14.25" customHeight="1" x14ac:dyDescent="0.3">
      <c r="A304" s="8">
        <v>43970</v>
      </c>
      <c r="B304" s="9" t="s">
        <v>19</v>
      </c>
      <c r="C304" s="9">
        <v>15</v>
      </c>
      <c r="D304" s="9">
        <v>930</v>
      </c>
      <c r="E304" s="9">
        <v>827</v>
      </c>
    </row>
    <row r="305" spans="1:5" ht="14.25" customHeight="1" x14ac:dyDescent="0.3">
      <c r="A305" s="8">
        <v>43970</v>
      </c>
      <c r="B305" s="9" t="s">
        <v>15</v>
      </c>
      <c r="C305" s="9">
        <v>125</v>
      </c>
      <c r="D305" s="9">
        <v>20771</v>
      </c>
      <c r="E305" s="9">
        <v>19338</v>
      </c>
    </row>
    <row r="306" spans="1:5" ht="14.25" customHeight="1" x14ac:dyDescent="0.3">
      <c r="A306" s="8">
        <v>43970</v>
      </c>
      <c r="B306" s="9" t="s">
        <v>14</v>
      </c>
      <c r="C306" s="9">
        <v>129</v>
      </c>
      <c r="D306" s="9">
        <v>16191</v>
      </c>
      <c r="E306" s="9">
        <v>15102</v>
      </c>
    </row>
    <row r="307" spans="1:5" ht="14.25" customHeight="1" x14ac:dyDescent="0.3">
      <c r="A307" s="8">
        <v>43970</v>
      </c>
      <c r="B307" s="9" t="s">
        <v>12</v>
      </c>
      <c r="C307" s="9">
        <v>10</v>
      </c>
      <c r="D307" s="9">
        <v>649</v>
      </c>
      <c r="E307" s="9">
        <v>568</v>
      </c>
    </row>
    <row r="308" spans="1:5" ht="14.25" customHeight="1" x14ac:dyDescent="0.3">
      <c r="A308" s="8">
        <v>43971</v>
      </c>
      <c r="B308" s="9" t="s">
        <v>16</v>
      </c>
      <c r="C308" s="9">
        <v>36</v>
      </c>
      <c r="D308" s="9">
        <v>5914</v>
      </c>
      <c r="E308" s="9">
        <v>5384</v>
      </c>
    </row>
    <row r="309" spans="1:5" ht="14.25" customHeight="1" x14ac:dyDescent="0.3">
      <c r="A309" s="8">
        <v>43971</v>
      </c>
      <c r="B309" s="9" t="s">
        <v>11</v>
      </c>
      <c r="C309" s="9">
        <v>31</v>
      </c>
      <c r="D309" s="9">
        <v>5698</v>
      </c>
      <c r="E309" s="9">
        <v>5258</v>
      </c>
    </row>
    <row r="310" spans="1:5" ht="14.25" customHeight="1" x14ac:dyDescent="0.3">
      <c r="A310" s="8">
        <v>43971</v>
      </c>
      <c r="B310" s="9" t="s">
        <v>17</v>
      </c>
      <c r="C310" s="9">
        <v>21</v>
      </c>
      <c r="D310" s="9">
        <v>2410</v>
      </c>
      <c r="E310" s="9">
        <v>2202</v>
      </c>
    </row>
    <row r="311" spans="1:5" ht="14.25" customHeight="1" x14ac:dyDescent="0.3">
      <c r="A311" s="8">
        <v>43971</v>
      </c>
      <c r="B311" s="9" t="s">
        <v>10</v>
      </c>
      <c r="C311" s="9">
        <v>21</v>
      </c>
      <c r="D311" s="9">
        <v>1921</v>
      </c>
      <c r="E311" s="9">
        <v>1767</v>
      </c>
    </row>
    <row r="312" spans="1:5" ht="14.25" customHeight="1" x14ac:dyDescent="0.3">
      <c r="A312" s="8">
        <v>43971</v>
      </c>
      <c r="B312" s="9" t="s">
        <v>20</v>
      </c>
      <c r="C312" s="9">
        <v>19</v>
      </c>
      <c r="D312" s="9">
        <v>1823</v>
      </c>
      <c r="E312" s="9">
        <v>1678</v>
      </c>
    </row>
    <row r="313" spans="1:5" ht="14.25" customHeight="1" x14ac:dyDescent="0.3">
      <c r="A313" s="8">
        <v>43971</v>
      </c>
      <c r="B313" s="9" t="s">
        <v>22</v>
      </c>
      <c r="C313" s="9">
        <v>54</v>
      </c>
      <c r="D313" s="9">
        <v>13298</v>
      </c>
      <c r="E313" s="9">
        <v>12428</v>
      </c>
    </row>
    <row r="314" spans="1:5" ht="14.25" customHeight="1" x14ac:dyDescent="0.3">
      <c r="A314" s="8">
        <v>43971</v>
      </c>
      <c r="B314" s="9" t="s">
        <v>21</v>
      </c>
      <c r="C314" s="9">
        <v>60</v>
      </c>
      <c r="D314" s="9">
        <v>13792</v>
      </c>
      <c r="E314" s="9">
        <v>12834</v>
      </c>
    </row>
    <row r="315" spans="1:5" ht="14.25" customHeight="1" x14ac:dyDescent="0.3">
      <c r="A315" s="8">
        <v>43971</v>
      </c>
      <c r="B315" s="9" t="s">
        <v>13</v>
      </c>
      <c r="C315" s="9">
        <v>19</v>
      </c>
      <c r="D315" s="9">
        <v>1889</v>
      </c>
      <c r="E315" s="9">
        <v>1690</v>
      </c>
    </row>
    <row r="316" spans="1:5" ht="14.25" customHeight="1" x14ac:dyDescent="0.3">
      <c r="A316" s="8">
        <v>43971</v>
      </c>
      <c r="B316" s="9" t="s">
        <v>23</v>
      </c>
      <c r="C316" s="9">
        <v>17</v>
      </c>
      <c r="D316" s="9">
        <v>890</v>
      </c>
      <c r="E316" s="9">
        <v>794</v>
      </c>
    </row>
    <row r="317" spans="1:5" ht="14.25" customHeight="1" x14ac:dyDescent="0.3">
      <c r="A317" s="8">
        <v>43971</v>
      </c>
      <c r="B317" s="9" t="s">
        <v>18</v>
      </c>
      <c r="C317" s="9">
        <v>16</v>
      </c>
      <c r="D317" s="9">
        <v>1050</v>
      </c>
      <c r="E317" s="9">
        <v>938</v>
      </c>
    </row>
    <row r="318" spans="1:5" ht="14.25" customHeight="1" x14ac:dyDescent="0.3">
      <c r="A318" s="8">
        <v>43971</v>
      </c>
      <c r="B318" s="9" t="s">
        <v>19</v>
      </c>
      <c r="C318" s="9">
        <v>15</v>
      </c>
      <c r="D318" s="9">
        <v>760</v>
      </c>
      <c r="E318" s="9">
        <v>664</v>
      </c>
    </row>
    <row r="319" spans="1:5" ht="14.25" customHeight="1" x14ac:dyDescent="0.3">
      <c r="A319" s="8">
        <v>43971</v>
      </c>
      <c r="B319" s="9" t="s">
        <v>15</v>
      </c>
      <c r="C319" s="9">
        <v>125</v>
      </c>
      <c r="D319" s="9">
        <v>21674</v>
      </c>
      <c r="E319" s="9">
        <v>20155</v>
      </c>
    </row>
    <row r="320" spans="1:5" ht="14.25" customHeight="1" x14ac:dyDescent="0.3">
      <c r="A320" s="8">
        <v>43971</v>
      </c>
      <c r="B320" s="9" t="s">
        <v>14</v>
      </c>
      <c r="C320" s="9">
        <v>129</v>
      </c>
      <c r="D320" s="9">
        <v>17095</v>
      </c>
      <c r="E320" s="9">
        <v>15919</v>
      </c>
    </row>
    <row r="321" spans="1:5" ht="14.25" customHeight="1" x14ac:dyDescent="0.3">
      <c r="A321" s="8">
        <v>43971</v>
      </c>
      <c r="B321" s="9" t="s">
        <v>12</v>
      </c>
      <c r="C321" s="9">
        <v>10</v>
      </c>
      <c r="D321" s="9">
        <v>745</v>
      </c>
      <c r="E321" s="9">
        <v>654</v>
      </c>
    </row>
    <row r="322" spans="1:5" ht="14.25" customHeight="1" x14ac:dyDescent="0.3">
      <c r="A322" s="8">
        <v>43972</v>
      </c>
      <c r="B322" s="9" t="s">
        <v>16</v>
      </c>
      <c r="C322" s="9">
        <v>36</v>
      </c>
      <c r="D322" s="9">
        <v>4816</v>
      </c>
      <c r="E322" s="9">
        <v>4452</v>
      </c>
    </row>
    <row r="323" spans="1:5" ht="14.25" customHeight="1" x14ac:dyDescent="0.3">
      <c r="A323" s="8">
        <v>43972</v>
      </c>
      <c r="B323" s="9" t="s">
        <v>11</v>
      </c>
      <c r="C323" s="9">
        <v>31</v>
      </c>
      <c r="D323" s="9">
        <v>5207</v>
      </c>
      <c r="E323" s="9">
        <v>4868</v>
      </c>
    </row>
    <row r="324" spans="1:5" ht="14.25" customHeight="1" x14ac:dyDescent="0.3">
      <c r="A324" s="8">
        <v>43972</v>
      </c>
      <c r="B324" s="9" t="s">
        <v>17</v>
      </c>
      <c r="C324" s="9">
        <v>21</v>
      </c>
      <c r="D324" s="9">
        <v>2335</v>
      </c>
      <c r="E324" s="9">
        <v>2126</v>
      </c>
    </row>
    <row r="325" spans="1:5" ht="14.25" customHeight="1" x14ac:dyDescent="0.3">
      <c r="A325" s="8">
        <v>43972</v>
      </c>
      <c r="B325" s="9" t="s">
        <v>10</v>
      </c>
      <c r="C325" s="9">
        <v>21</v>
      </c>
      <c r="D325" s="9">
        <v>1787</v>
      </c>
      <c r="E325" s="9">
        <v>1626</v>
      </c>
    </row>
    <row r="326" spans="1:5" ht="14.25" customHeight="1" x14ac:dyDescent="0.3">
      <c r="A326" s="8">
        <v>43972</v>
      </c>
      <c r="B326" s="9" t="s">
        <v>20</v>
      </c>
      <c r="C326" s="9">
        <v>19</v>
      </c>
      <c r="D326" s="9">
        <v>1650</v>
      </c>
      <c r="E326" s="9">
        <v>1505</v>
      </c>
    </row>
    <row r="327" spans="1:5" ht="14.25" customHeight="1" x14ac:dyDescent="0.3">
      <c r="A327" s="8">
        <v>43972</v>
      </c>
      <c r="B327" s="9" t="s">
        <v>22</v>
      </c>
      <c r="C327" s="9">
        <v>54</v>
      </c>
      <c r="D327" s="9">
        <v>13240</v>
      </c>
      <c r="E327" s="9">
        <v>12360</v>
      </c>
    </row>
    <row r="328" spans="1:5" ht="14.25" customHeight="1" x14ac:dyDescent="0.3">
      <c r="A328" s="8">
        <v>43972</v>
      </c>
      <c r="B328" s="9" t="s">
        <v>21</v>
      </c>
      <c r="C328" s="9">
        <v>60</v>
      </c>
      <c r="D328" s="9">
        <v>14005</v>
      </c>
      <c r="E328" s="9">
        <v>13002</v>
      </c>
    </row>
    <row r="329" spans="1:5" ht="14.25" customHeight="1" x14ac:dyDescent="0.3">
      <c r="A329" s="8">
        <v>43972</v>
      </c>
      <c r="B329" s="9" t="s">
        <v>13</v>
      </c>
      <c r="C329" s="9">
        <v>19</v>
      </c>
      <c r="D329" s="9">
        <v>1949</v>
      </c>
      <c r="E329" s="9">
        <v>1724</v>
      </c>
    </row>
    <row r="330" spans="1:5" ht="14.25" customHeight="1" x14ac:dyDescent="0.3">
      <c r="A330" s="8">
        <v>43972</v>
      </c>
      <c r="B330" s="9" t="s">
        <v>23</v>
      </c>
      <c r="C330" s="9">
        <v>18</v>
      </c>
      <c r="D330" s="9">
        <v>888</v>
      </c>
      <c r="E330" s="9">
        <v>786</v>
      </c>
    </row>
    <row r="331" spans="1:5" ht="14.25" customHeight="1" x14ac:dyDescent="0.3">
      <c r="A331" s="8">
        <v>43972</v>
      </c>
      <c r="B331" s="9" t="s">
        <v>18</v>
      </c>
      <c r="C331" s="9">
        <v>17</v>
      </c>
      <c r="D331" s="9">
        <v>1045</v>
      </c>
      <c r="E331" s="9">
        <v>930</v>
      </c>
    </row>
    <row r="332" spans="1:5" ht="14.25" customHeight="1" x14ac:dyDescent="0.3">
      <c r="A332" s="8">
        <v>43972</v>
      </c>
      <c r="B332" s="9" t="s">
        <v>19</v>
      </c>
      <c r="C332" s="9">
        <v>15</v>
      </c>
      <c r="D332" s="9">
        <v>749</v>
      </c>
      <c r="E332" s="9">
        <v>652</v>
      </c>
    </row>
    <row r="333" spans="1:5" ht="14.25" customHeight="1" x14ac:dyDescent="0.3">
      <c r="A333" s="8">
        <v>43972</v>
      </c>
      <c r="B333" s="9" t="s">
        <v>15</v>
      </c>
      <c r="C333" s="9">
        <v>125</v>
      </c>
      <c r="D333" s="9">
        <v>20911</v>
      </c>
      <c r="E333" s="9">
        <v>19358</v>
      </c>
    </row>
    <row r="334" spans="1:5" ht="14.25" customHeight="1" x14ac:dyDescent="0.3">
      <c r="A334" s="8">
        <v>43972</v>
      </c>
      <c r="B334" s="9" t="s">
        <v>14</v>
      </c>
      <c r="C334" s="9">
        <v>129</v>
      </c>
      <c r="D334" s="9">
        <v>16373</v>
      </c>
      <c r="E334" s="9">
        <v>15223</v>
      </c>
    </row>
    <row r="335" spans="1:5" ht="14.25" customHeight="1" x14ac:dyDescent="0.3">
      <c r="A335" s="8">
        <v>43972</v>
      </c>
      <c r="B335" s="9" t="s">
        <v>12</v>
      </c>
      <c r="C335" s="9">
        <v>10</v>
      </c>
      <c r="D335" s="9">
        <v>677</v>
      </c>
      <c r="E335" s="9">
        <v>591</v>
      </c>
    </row>
    <row r="336" spans="1:5" ht="14.25" customHeight="1" x14ac:dyDescent="0.3">
      <c r="A336" s="8">
        <v>43973</v>
      </c>
      <c r="B336" s="9" t="s">
        <v>16</v>
      </c>
      <c r="C336" s="9">
        <v>36</v>
      </c>
      <c r="D336" s="9">
        <v>4857</v>
      </c>
      <c r="E336" s="9">
        <v>4456</v>
      </c>
    </row>
    <row r="337" spans="1:5" ht="14.25" customHeight="1" x14ac:dyDescent="0.3">
      <c r="A337" s="8">
        <v>43973</v>
      </c>
      <c r="B337" s="9" t="s">
        <v>11</v>
      </c>
      <c r="C337" s="9">
        <v>31</v>
      </c>
      <c r="D337" s="9">
        <v>5965</v>
      </c>
      <c r="E337" s="9">
        <v>5533</v>
      </c>
    </row>
    <row r="338" spans="1:5" ht="14.25" customHeight="1" x14ac:dyDescent="0.3">
      <c r="A338" s="8">
        <v>43973</v>
      </c>
      <c r="B338" s="9" t="s">
        <v>17</v>
      </c>
      <c r="C338" s="9">
        <v>21</v>
      </c>
      <c r="D338" s="9">
        <v>2861</v>
      </c>
      <c r="E338" s="9">
        <v>2612</v>
      </c>
    </row>
    <row r="339" spans="1:5" ht="14.25" customHeight="1" x14ac:dyDescent="0.3">
      <c r="A339" s="8">
        <v>43973</v>
      </c>
      <c r="B339" s="9" t="s">
        <v>10</v>
      </c>
      <c r="C339" s="9">
        <v>21</v>
      </c>
      <c r="D339" s="9">
        <v>2046</v>
      </c>
      <c r="E339" s="9">
        <v>1853</v>
      </c>
    </row>
    <row r="340" spans="1:5" ht="14.25" customHeight="1" x14ac:dyDescent="0.3">
      <c r="A340" s="8">
        <v>43973</v>
      </c>
      <c r="B340" s="9" t="s">
        <v>20</v>
      </c>
      <c r="C340" s="9">
        <v>19</v>
      </c>
      <c r="D340" s="9">
        <v>1859</v>
      </c>
      <c r="E340" s="9">
        <v>1697</v>
      </c>
    </row>
    <row r="341" spans="1:5" ht="14.25" customHeight="1" x14ac:dyDescent="0.3">
      <c r="A341" s="8">
        <v>43973</v>
      </c>
      <c r="B341" s="9" t="s">
        <v>22</v>
      </c>
      <c r="C341" s="9">
        <v>54</v>
      </c>
      <c r="D341" s="9">
        <v>13014</v>
      </c>
      <c r="E341" s="9">
        <v>12095</v>
      </c>
    </row>
    <row r="342" spans="1:5" ht="14.25" customHeight="1" x14ac:dyDescent="0.3">
      <c r="A342" s="8">
        <v>43973</v>
      </c>
      <c r="B342" s="9" t="s">
        <v>21</v>
      </c>
      <c r="C342" s="9">
        <v>60</v>
      </c>
      <c r="D342" s="9">
        <v>14050</v>
      </c>
      <c r="E342" s="9">
        <v>13027</v>
      </c>
    </row>
    <row r="343" spans="1:5" ht="14.25" customHeight="1" x14ac:dyDescent="0.3">
      <c r="A343" s="8">
        <v>43973</v>
      </c>
      <c r="B343" s="9" t="s">
        <v>13</v>
      </c>
      <c r="C343" s="9">
        <v>20</v>
      </c>
      <c r="D343" s="9">
        <v>2306</v>
      </c>
      <c r="E343" s="9">
        <v>2054</v>
      </c>
    </row>
    <row r="344" spans="1:5" ht="14.25" customHeight="1" x14ac:dyDescent="0.3">
      <c r="A344" s="8">
        <v>43973</v>
      </c>
      <c r="B344" s="9" t="s">
        <v>23</v>
      </c>
      <c r="C344" s="9">
        <v>18</v>
      </c>
      <c r="D344" s="9">
        <v>985</v>
      </c>
      <c r="E344" s="9">
        <v>861</v>
      </c>
    </row>
    <row r="345" spans="1:5" ht="14.25" customHeight="1" x14ac:dyDescent="0.3">
      <c r="A345" s="8">
        <v>43973</v>
      </c>
      <c r="B345" s="9" t="s">
        <v>18</v>
      </c>
      <c r="C345" s="9">
        <v>17</v>
      </c>
      <c r="D345" s="9">
        <v>1268</v>
      </c>
      <c r="E345" s="9">
        <v>1129</v>
      </c>
    </row>
    <row r="346" spans="1:5" ht="14.25" customHeight="1" x14ac:dyDescent="0.3">
      <c r="A346" s="8">
        <v>43973</v>
      </c>
      <c r="B346" s="9" t="s">
        <v>19</v>
      </c>
      <c r="C346" s="9">
        <v>15</v>
      </c>
      <c r="D346" s="9">
        <v>903</v>
      </c>
      <c r="E346" s="9">
        <v>792</v>
      </c>
    </row>
    <row r="347" spans="1:5" ht="14.25" customHeight="1" x14ac:dyDescent="0.3">
      <c r="A347" s="8">
        <v>43973</v>
      </c>
      <c r="B347" s="9" t="s">
        <v>15</v>
      </c>
      <c r="C347" s="9">
        <v>125</v>
      </c>
      <c r="D347" s="9">
        <v>21427</v>
      </c>
      <c r="E347" s="9">
        <v>19799</v>
      </c>
    </row>
    <row r="348" spans="1:5" ht="14.25" customHeight="1" x14ac:dyDescent="0.3">
      <c r="A348" s="8">
        <v>43973</v>
      </c>
      <c r="B348" s="9" t="s">
        <v>14</v>
      </c>
      <c r="C348" s="9">
        <v>129</v>
      </c>
      <c r="D348" s="9">
        <v>17088</v>
      </c>
      <c r="E348" s="9">
        <v>15804</v>
      </c>
    </row>
    <row r="349" spans="1:5" ht="14.25" customHeight="1" x14ac:dyDescent="0.3">
      <c r="A349" s="8">
        <v>43973</v>
      </c>
      <c r="B349" s="9" t="s">
        <v>12</v>
      </c>
      <c r="C349" s="9">
        <v>10</v>
      </c>
      <c r="D349" s="9">
        <v>965</v>
      </c>
      <c r="E349" s="9">
        <v>861</v>
      </c>
    </row>
    <row r="350" spans="1:5" ht="14.25" customHeight="1" x14ac:dyDescent="0.3">
      <c r="A350" s="8">
        <v>43974</v>
      </c>
      <c r="B350" s="9" t="s">
        <v>16</v>
      </c>
      <c r="C350" s="9">
        <v>36</v>
      </c>
      <c r="D350" s="9">
        <v>5651</v>
      </c>
      <c r="E350" s="9">
        <v>5212</v>
      </c>
    </row>
    <row r="351" spans="1:5" ht="14.25" customHeight="1" x14ac:dyDescent="0.3">
      <c r="A351" s="8">
        <v>43974</v>
      </c>
      <c r="B351" s="9" t="s">
        <v>11</v>
      </c>
      <c r="C351" s="9">
        <v>31</v>
      </c>
      <c r="D351" s="9">
        <v>6276</v>
      </c>
      <c r="E351" s="9">
        <v>5801</v>
      </c>
    </row>
    <row r="352" spans="1:5" ht="14.25" customHeight="1" x14ac:dyDescent="0.3">
      <c r="A352" s="8">
        <v>43974</v>
      </c>
      <c r="B352" s="9" t="s">
        <v>17</v>
      </c>
      <c r="C352" s="9">
        <v>21</v>
      </c>
      <c r="D352" s="9">
        <v>2460</v>
      </c>
      <c r="E352" s="9">
        <v>2226</v>
      </c>
    </row>
    <row r="353" spans="1:5" ht="14.25" customHeight="1" x14ac:dyDescent="0.3">
      <c r="A353" s="8">
        <v>43974</v>
      </c>
      <c r="B353" s="9" t="s">
        <v>10</v>
      </c>
      <c r="C353" s="9">
        <v>21</v>
      </c>
      <c r="D353" s="9">
        <v>2340</v>
      </c>
      <c r="E353" s="9">
        <v>2146</v>
      </c>
    </row>
    <row r="354" spans="1:5" ht="14.25" customHeight="1" x14ac:dyDescent="0.3">
      <c r="A354" s="8">
        <v>43974</v>
      </c>
      <c r="B354" s="9" t="s">
        <v>20</v>
      </c>
      <c r="C354" s="9">
        <v>19</v>
      </c>
      <c r="D354" s="9">
        <v>2195</v>
      </c>
      <c r="E354" s="9">
        <v>1999</v>
      </c>
    </row>
    <row r="355" spans="1:5" ht="14.25" customHeight="1" x14ac:dyDescent="0.3">
      <c r="A355" s="8">
        <v>43974</v>
      </c>
      <c r="B355" s="9" t="s">
        <v>22</v>
      </c>
      <c r="C355" s="9">
        <v>54</v>
      </c>
      <c r="D355" s="9">
        <v>16221</v>
      </c>
      <c r="E355" s="9">
        <v>15065</v>
      </c>
    </row>
    <row r="356" spans="1:5" ht="14.25" customHeight="1" x14ac:dyDescent="0.3">
      <c r="A356" s="8">
        <v>43974</v>
      </c>
      <c r="B356" s="9" t="s">
        <v>21</v>
      </c>
      <c r="C356" s="9">
        <v>60</v>
      </c>
      <c r="D356" s="9">
        <v>17295</v>
      </c>
      <c r="E356" s="9">
        <v>16010</v>
      </c>
    </row>
    <row r="357" spans="1:5" ht="14.25" customHeight="1" x14ac:dyDescent="0.3">
      <c r="A357" s="8">
        <v>43974</v>
      </c>
      <c r="B357" s="9" t="s">
        <v>13</v>
      </c>
      <c r="C357" s="9">
        <v>20</v>
      </c>
      <c r="D357" s="9">
        <v>2266</v>
      </c>
      <c r="E357" s="9">
        <v>1993</v>
      </c>
    </row>
    <row r="358" spans="1:5" ht="14.25" customHeight="1" x14ac:dyDescent="0.3">
      <c r="A358" s="8">
        <v>43974</v>
      </c>
      <c r="B358" s="9" t="s">
        <v>23</v>
      </c>
      <c r="C358" s="9">
        <v>18</v>
      </c>
      <c r="D358" s="9">
        <v>1031</v>
      </c>
      <c r="E358" s="9">
        <v>918</v>
      </c>
    </row>
    <row r="359" spans="1:5" ht="14.25" customHeight="1" x14ac:dyDescent="0.3">
      <c r="A359" s="8">
        <v>43974</v>
      </c>
      <c r="B359" s="9" t="s">
        <v>18</v>
      </c>
      <c r="C359" s="9">
        <v>17</v>
      </c>
      <c r="D359" s="9">
        <v>1294</v>
      </c>
      <c r="E359" s="9">
        <v>1155</v>
      </c>
    </row>
    <row r="360" spans="1:5" ht="14.25" customHeight="1" x14ac:dyDescent="0.3">
      <c r="A360" s="8">
        <v>43974</v>
      </c>
      <c r="B360" s="9" t="s">
        <v>19</v>
      </c>
      <c r="C360" s="9">
        <v>15</v>
      </c>
      <c r="D360" s="9">
        <v>840</v>
      </c>
      <c r="E360" s="9">
        <v>725</v>
      </c>
    </row>
    <row r="361" spans="1:5" ht="14.25" customHeight="1" x14ac:dyDescent="0.3">
      <c r="A361" s="8">
        <v>43974</v>
      </c>
      <c r="B361" s="9" t="s">
        <v>15</v>
      </c>
      <c r="C361" s="9">
        <v>125</v>
      </c>
      <c r="D361" s="9">
        <v>24574</v>
      </c>
      <c r="E361" s="9">
        <v>22609</v>
      </c>
    </row>
    <row r="362" spans="1:5" ht="14.25" customHeight="1" x14ac:dyDescent="0.3">
      <c r="A362" s="8">
        <v>43974</v>
      </c>
      <c r="B362" s="9" t="s">
        <v>14</v>
      </c>
      <c r="C362" s="9">
        <v>129</v>
      </c>
      <c r="D362" s="9">
        <v>19856</v>
      </c>
      <c r="E362" s="9">
        <v>18325</v>
      </c>
    </row>
    <row r="363" spans="1:5" ht="14.25" customHeight="1" x14ac:dyDescent="0.3">
      <c r="A363" s="8">
        <v>43974</v>
      </c>
      <c r="B363" s="9" t="s">
        <v>12</v>
      </c>
      <c r="C363" s="9">
        <v>10</v>
      </c>
      <c r="D363" s="9">
        <v>828</v>
      </c>
      <c r="E363" s="9">
        <v>734</v>
      </c>
    </row>
    <row r="364" spans="1:5" ht="14.25" customHeight="1" x14ac:dyDescent="0.3">
      <c r="A364" s="8">
        <v>43975</v>
      </c>
      <c r="B364" s="9" t="s">
        <v>16</v>
      </c>
      <c r="C364" s="9">
        <v>36</v>
      </c>
      <c r="D364" s="9">
        <v>4915</v>
      </c>
      <c r="E364" s="9">
        <v>4562</v>
      </c>
    </row>
    <row r="365" spans="1:5" ht="14.25" customHeight="1" x14ac:dyDescent="0.3">
      <c r="A365" s="8">
        <v>43975</v>
      </c>
      <c r="B365" s="9" t="s">
        <v>11</v>
      </c>
      <c r="C365" s="9">
        <v>31</v>
      </c>
      <c r="D365" s="9">
        <v>5035</v>
      </c>
      <c r="E365" s="9">
        <v>4683</v>
      </c>
    </row>
    <row r="366" spans="1:5" ht="14.25" customHeight="1" x14ac:dyDescent="0.3">
      <c r="A366" s="8">
        <v>43975</v>
      </c>
      <c r="B366" s="9" t="s">
        <v>17</v>
      </c>
      <c r="C366" s="9">
        <v>21</v>
      </c>
      <c r="D366" s="9">
        <v>2254</v>
      </c>
      <c r="E366" s="9">
        <v>2061</v>
      </c>
    </row>
    <row r="367" spans="1:5" ht="14.25" customHeight="1" x14ac:dyDescent="0.3">
      <c r="A367" s="8">
        <v>43975</v>
      </c>
      <c r="B367" s="9" t="s">
        <v>10</v>
      </c>
      <c r="C367" s="9">
        <v>20</v>
      </c>
      <c r="D367" s="9">
        <v>1999</v>
      </c>
      <c r="E367" s="9">
        <v>1829</v>
      </c>
    </row>
    <row r="368" spans="1:5" ht="14.25" customHeight="1" x14ac:dyDescent="0.3">
      <c r="A368" s="8">
        <v>43975</v>
      </c>
      <c r="B368" s="9" t="s">
        <v>20</v>
      </c>
      <c r="C368" s="9">
        <v>19</v>
      </c>
      <c r="D368" s="9">
        <v>1868</v>
      </c>
      <c r="E368" s="9">
        <v>1706</v>
      </c>
    </row>
    <row r="369" spans="1:5" ht="14.25" customHeight="1" x14ac:dyDescent="0.3">
      <c r="A369" s="8">
        <v>43975</v>
      </c>
      <c r="B369" s="9" t="s">
        <v>22</v>
      </c>
      <c r="C369" s="9">
        <v>54</v>
      </c>
      <c r="D369" s="9">
        <v>12211</v>
      </c>
      <c r="E369" s="9">
        <v>11427</v>
      </c>
    </row>
    <row r="370" spans="1:5" ht="14.25" customHeight="1" x14ac:dyDescent="0.3">
      <c r="A370" s="8">
        <v>43975</v>
      </c>
      <c r="B370" s="9" t="s">
        <v>21</v>
      </c>
      <c r="C370" s="9">
        <v>60</v>
      </c>
      <c r="D370" s="9">
        <v>12822</v>
      </c>
      <c r="E370" s="9">
        <v>11916</v>
      </c>
    </row>
    <row r="371" spans="1:5" ht="14.25" customHeight="1" x14ac:dyDescent="0.3">
      <c r="A371" s="8">
        <v>43975</v>
      </c>
      <c r="B371" s="9" t="s">
        <v>13</v>
      </c>
      <c r="C371" s="9">
        <v>20</v>
      </c>
      <c r="D371" s="9">
        <v>2015</v>
      </c>
      <c r="E371" s="9">
        <v>1803</v>
      </c>
    </row>
    <row r="372" spans="1:5" ht="14.25" customHeight="1" x14ac:dyDescent="0.3">
      <c r="A372" s="8">
        <v>43975</v>
      </c>
      <c r="B372" s="9" t="s">
        <v>23</v>
      </c>
      <c r="C372" s="9">
        <v>18</v>
      </c>
      <c r="D372" s="9">
        <v>1006</v>
      </c>
      <c r="E372" s="9">
        <v>904</v>
      </c>
    </row>
    <row r="373" spans="1:5" ht="14.25" customHeight="1" x14ac:dyDescent="0.3">
      <c r="A373" s="8">
        <v>43975</v>
      </c>
      <c r="B373" s="9" t="s">
        <v>18</v>
      </c>
      <c r="C373" s="9">
        <v>17</v>
      </c>
      <c r="D373" s="9">
        <v>1128</v>
      </c>
      <c r="E373" s="9">
        <v>1001</v>
      </c>
    </row>
    <row r="374" spans="1:5" ht="14.25" customHeight="1" x14ac:dyDescent="0.3">
      <c r="A374" s="8">
        <v>43975</v>
      </c>
      <c r="B374" s="9" t="s">
        <v>19</v>
      </c>
      <c r="C374" s="9">
        <v>15</v>
      </c>
      <c r="D374" s="9">
        <v>779</v>
      </c>
      <c r="E374" s="9">
        <v>673</v>
      </c>
    </row>
    <row r="375" spans="1:5" ht="14.25" customHeight="1" x14ac:dyDescent="0.3">
      <c r="A375" s="8">
        <v>43975</v>
      </c>
      <c r="B375" s="9" t="s">
        <v>15</v>
      </c>
      <c r="C375" s="9">
        <v>125</v>
      </c>
      <c r="D375" s="9">
        <v>21004</v>
      </c>
      <c r="E375" s="9">
        <v>19556</v>
      </c>
    </row>
    <row r="376" spans="1:5" ht="14.25" customHeight="1" x14ac:dyDescent="0.3">
      <c r="A376" s="8">
        <v>43975</v>
      </c>
      <c r="B376" s="9" t="s">
        <v>14</v>
      </c>
      <c r="C376" s="9">
        <v>129</v>
      </c>
      <c r="D376" s="9">
        <v>16432</v>
      </c>
      <c r="E376" s="9">
        <v>15345</v>
      </c>
    </row>
    <row r="377" spans="1:5" ht="14.25" customHeight="1" x14ac:dyDescent="0.3">
      <c r="A377" s="8">
        <v>43975</v>
      </c>
      <c r="B377" s="9" t="s">
        <v>12</v>
      </c>
      <c r="C377" s="9">
        <v>10</v>
      </c>
      <c r="D377" s="9">
        <v>639</v>
      </c>
      <c r="E377" s="9">
        <v>557</v>
      </c>
    </row>
    <row r="378" spans="1:5" ht="14.25" customHeight="1" x14ac:dyDescent="0.3">
      <c r="A378" s="8">
        <v>43976</v>
      </c>
      <c r="B378" s="9" t="s">
        <v>16</v>
      </c>
      <c r="C378" s="9">
        <v>36</v>
      </c>
      <c r="D378" s="9">
        <v>4641</v>
      </c>
      <c r="E378" s="9">
        <v>4274</v>
      </c>
    </row>
    <row r="379" spans="1:5" ht="14.25" customHeight="1" x14ac:dyDescent="0.3">
      <c r="A379" s="8">
        <v>43976</v>
      </c>
      <c r="B379" s="9" t="s">
        <v>11</v>
      </c>
      <c r="C379" s="9">
        <v>31</v>
      </c>
      <c r="D379" s="9">
        <v>5210</v>
      </c>
      <c r="E379" s="9">
        <v>4841</v>
      </c>
    </row>
    <row r="380" spans="1:5" ht="14.25" customHeight="1" x14ac:dyDescent="0.3">
      <c r="A380" s="8">
        <v>43976</v>
      </c>
      <c r="B380" s="9" t="s">
        <v>17</v>
      </c>
      <c r="C380" s="9">
        <v>21</v>
      </c>
      <c r="D380" s="9">
        <v>2330</v>
      </c>
      <c r="E380" s="9">
        <v>2142</v>
      </c>
    </row>
    <row r="381" spans="1:5" ht="14.25" customHeight="1" x14ac:dyDescent="0.3">
      <c r="A381" s="8">
        <v>43976</v>
      </c>
      <c r="B381" s="9" t="s">
        <v>10</v>
      </c>
      <c r="C381" s="9">
        <v>20</v>
      </c>
      <c r="D381" s="9">
        <v>2087</v>
      </c>
      <c r="E381" s="9">
        <v>1914</v>
      </c>
    </row>
    <row r="382" spans="1:5" ht="14.25" customHeight="1" x14ac:dyDescent="0.3">
      <c r="A382" s="8">
        <v>43976</v>
      </c>
      <c r="B382" s="9" t="s">
        <v>20</v>
      </c>
      <c r="C382" s="9">
        <v>20</v>
      </c>
      <c r="D382" s="9">
        <v>1899</v>
      </c>
      <c r="E382" s="9">
        <v>1738</v>
      </c>
    </row>
    <row r="383" spans="1:5" ht="14.25" customHeight="1" x14ac:dyDescent="0.3">
      <c r="A383" s="8">
        <v>43976</v>
      </c>
      <c r="B383" s="9" t="s">
        <v>22</v>
      </c>
      <c r="C383" s="9">
        <v>54</v>
      </c>
      <c r="D383" s="9">
        <v>12336</v>
      </c>
      <c r="E383" s="9">
        <v>11519</v>
      </c>
    </row>
    <row r="384" spans="1:5" ht="14.25" customHeight="1" x14ac:dyDescent="0.3">
      <c r="A384" s="8">
        <v>43976</v>
      </c>
      <c r="B384" s="9" t="s">
        <v>21</v>
      </c>
      <c r="C384" s="9">
        <v>59</v>
      </c>
      <c r="D384" s="9">
        <v>12983</v>
      </c>
      <c r="E384" s="9">
        <v>12056</v>
      </c>
    </row>
    <row r="385" spans="1:5" ht="14.25" customHeight="1" x14ac:dyDescent="0.3">
      <c r="A385" s="8">
        <v>43976</v>
      </c>
      <c r="B385" s="9" t="s">
        <v>13</v>
      </c>
      <c r="C385" s="9">
        <v>20</v>
      </c>
      <c r="D385" s="9">
        <v>2011</v>
      </c>
      <c r="E385" s="9">
        <v>1791</v>
      </c>
    </row>
    <row r="386" spans="1:5" ht="14.25" customHeight="1" x14ac:dyDescent="0.3">
      <c r="A386" s="8">
        <v>43976</v>
      </c>
      <c r="B386" s="9" t="s">
        <v>23</v>
      </c>
      <c r="C386" s="9">
        <v>18</v>
      </c>
      <c r="D386" s="9">
        <v>989</v>
      </c>
      <c r="E386" s="9">
        <v>887</v>
      </c>
    </row>
    <row r="387" spans="1:5" ht="14.25" customHeight="1" x14ac:dyDescent="0.3">
      <c r="A387" s="8">
        <v>43976</v>
      </c>
      <c r="B387" s="9" t="s">
        <v>18</v>
      </c>
      <c r="C387" s="9">
        <v>17</v>
      </c>
      <c r="D387" s="9">
        <v>1142</v>
      </c>
      <c r="E387" s="9">
        <v>1020</v>
      </c>
    </row>
    <row r="388" spans="1:5" ht="14.25" customHeight="1" x14ac:dyDescent="0.3">
      <c r="A388" s="8">
        <v>43976</v>
      </c>
      <c r="B388" s="9" t="s">
        <v>19</v>
      </c>
      <c r="C388" s="9">
        <v>15</v>
      </c>
      <c r="D388" s="9">
        <v>835</v>
      </c>
      <c r="E388" s="9">
        <v>736</v>
      </c>
    </row>
    <row r="389" spans="1:5" ht="14.25" customHeight="1" x14ac:dyDescent="0.3">
      <c r="A389" s="8">
        <v>43976</v>
      </c>
      <c r="B389" s="9" t="s">
        <v>15</v>
      </c>
      <c r="C389" s="9">
        <v>124</v>
      </c>
      <c r="D389" s="9">
        <v>20358</v>
      </c>
      <c r="E389" s="9">
        <v>18890</v>
      </c>
    </row>
    <row r="390" spans="1:5" ht="14.25" customHeight="1" x14ac:dyDescent="0.3">
      <c r="A390" s="8">
        <v>43976</v>
      </c>
      <c r="B390" s="9" t="s">
        <v>14</v>
      </c>
      <c r="C390" s="9">
        <v>129</v>
      </c>
      <c r="D390" s="9">
        <v>15822</v>
      </c>
      <c r="E390" s="9">
        <v>14753</v>
      </c>
    </row>
    <row r="391" spans="1:5" ht="14.25" customHeight="1" x14ac:dyDescent="0.3">
      <c r="A391" s="8">
        <v>43976</v>
      </c>
      <c r="B391" s="9" t="s">
        <v>12</v>
      </c>
      <c r="C391" s="9">
        <v>10</v>
      </c>
      <c r="D391" s="9">
        <v>739</v>
      </c>
      <c r="E391" s="9">
        <v>642</v>
      </c>
    </row>
    <row r="392" spans="1:5" ht="14.25" customHeight="1" x14ac:dyDescent="0.3">
      <c r="A392" s="8">
        <v>43977</v>
      </c>
      <c r="B392" s="9" t="s">
        <v>16</v>
      </c>
      <c r="C392" s="9">
        <v>36</v>
      </c>
      <c r="D392" s="9">
        <v>4770</v>
      </c>
      <c r="E392" s="9">
        <v>4424</v>
      </c>
    </row>
    <row r="393" spans="1:5" ht="14.25" customHeight="1" x14ac:dyDescent="0.3">
      <c r="A393" s="8">
        <v>43977</v>
      </c>
      <c r="B393" s="9" t="s">
        <v>11</v>
      </c>
      <c r="C393" s="9">
        <v>31</v>
      </c>
      <c r="D393" s="9">
        <v>5493</v>
      </c>
      <c r="E393" s="9">
        <v>5119</v>
      </c>
    </row>
    <row r="394" spans="1:5" ht="14.25" customHeight="1" x14ac:dyDescent="0.3">
      <c r="A394" s="8">
        <v>43977</v>
      </c>
      <c r="B394" s="9" t="s">
        <v>17</v>
      </c>
      <c r="C394" s="9">
        <v>21</v>
      </c>
      <c r="D394" s="9">
        <v>2418</v>
      </c>
      <c r="E394" s="9">
        <v>2215</v>
      </c>
    </row>
    <row r="395" spans="1:5" ht="14.25" customHeight="1" x14ac:dyDescent="0.3">
      <c r="A395" s="8">
        <v>43977</v>
      </c>
      <c r="B395" s="9" t="s">
        <v>10</v>
      </c>
      <c r="C395" s="9">
        <v>20</v>
      </c>
      <c r="D395" s="9">
        <v>2044</v>
      </c>
      <c r="E395" s="9">
        <v>1863</v>
      </c>
    </row>
    <row r="396" spans="1:5" ht="14.25" customHeight="1" x14ac:dyDescent="0.3">
      <c r="A396" s="8">
        <v>43977</v>
      </c>
      <c r="B396" s="9" t="s">
        <v>20</v>
      </c>
      <c r="C396" s="9">
        <v>20</v>
      </c>
      <c r="D396" s="9">
        <v>1814</v>
      </c>
      <c r="E396" s="9">
        <v>1655</v>
      </c>
    </row>
    <row r="397" spans="1:5" ht="14.25" customHeight="1" x14ac:dyDescent="0.3">
      <c r="A397" s="8">
        <v>43977</v>
      </c>
      <c r="B397" s="9" t="s">
        <v>22</v>
      </c>
      <c r="C397" s="9">
        <v>54</v>
      </c>
      <c r="D397" s="9">
        <v>14482</v>
      </c>
      <c r="E397" s="9">
        <v>13510</v>
      </c>
    </row>
    <row r="398" spans="1:5" ht="14.25" customHeight="1" x14ac:dyDescent="0.3">
      <c r="A398" s="8">
        <v>43977</v>
      </c>
      <c r="B398" s="9" t="s">
        <v>21</v>
      </c>
      <c r="C398" s="9">
        <v>59</v>
      </c>
      <c r="D398" s="9">
        <v>15369</v>
      </c>
      <c r="E398" s="9">
        <v>14299</v>
      </c>
    </row>
    <row r="399" spans="1:5" ht="14.25" customHeight="1" x14ac:dyDescent="0.3">
      <c r="A399" s="8">
        <v>43977</v>
      </c>
      <c r="B399" s="9" t="s">
        <v>13</v>
      </c>
      <c r="C399" s="9">
        <v>20</v>
      </c>
      <c r="D399" s="9">
        <v>2036</v>
      </c>
      <c r="E399" s="9">
        <v>1790</v>
      </c>
    </row>
    <row r="400" spans="1:5" ht="14.25" customHeight="1" x14ac:dyDescent="0.3">
      <c r="A400" s="8">
        <v>43977</v>
      </c>
      <c r="B400" s="9" t="s">
        <v>23</v>
      </c>
      <c r="C400" s="9">
        <v>18</v>
      </c>
      <c r="D400" s="9">
        <v>914</v>
      </c>
      <c r="E400" s="9">
        <v>804</v>
      </c>
    </row>
    <row r="401" spans="1:5" ht="14.25" customHeight="1" x14ac:dyDescent="0.3">
      <c r="A401" s="8">
        <v>43977</v>
      </c>
      <c r="B401" s="9" t="s">
        <v>18</v>
      </c>
      <c r="C401" s="9">
        <v>17</v>
      </c>
      <c r="D401" s="9">
        <v>1140</v>
      </c>
      <c r="E401" s="9">
        <v>1016</v>
      </c>
    </row>
    <row r="402" spans="1:5" ht="14.25" customHeight="1" x14ac:dyDescent="0.3">
      <c r="A402" s="8">
        <v>43977</v>
      </c>
      <c r="B402" s="9" t="s">
        <v>19</v>
      </c>
      <c r="C402" s="9">
        <v>15</v>
      </c>
      <c r="D402" s="9">
        <v>812</v>
      </c>
      <c r="E402" s="9">
        <v>711</v>
      </c>
    </row>
    <row r="403" spans="1:5" ht="14.25" customHeight="1" x14ac:dyDescent="0.3">
      <c r="A403" s="8">
        <v>43977</v>
      </c>
      <c r="B403" s="9" t="s">
        <v>15</v>
      </c>
      <c r="C403" s="9">
        <v>124</v>
      </c>
      <c r="D403" s="9">
        <v>21153</v>
      </c>
      <c r="E403" s="9">
        <v>19673</v>
      </c>
    </row>
    <row r="404" spans="1:5" ht="14.25" customHeight="1" x14ac:dyDescent="0.3">
      <c r="A404" s="8">
        <v>43977</v>
      </c>
      <c r="B404" s="9" t="s">
        <v>14</v>
      </c>
      <c r="C404" s="9">
        <v>129</v>
      </c>
      <c r="D404" s="9">
        <v>16459</v>
      </c>
      <c r="E404" s="9">
        <v>15355</v>
      </c>
    </row>
    <row r="405" spans="1:5" ht="14.25" customHeight="1" x14ac:dyDescent="0.3">
      <c r="A405" s="8">
        <v>43977</v>
      </c>
      <c r="B405" s="9" t="s">
        <v>12</v>
      </c>
      <c r="C405" s="9">
        <v>10</v>
      </c>
      <c r="D405" s="9">
        <v>692</v>
      </c>
      <c r="E405" s="9">
        <v>601</v>
      </c>
    </row>
    <row r="406" spans="1:5" ht="14.25" customHeight="1" x14ac:dyDescent="0.3">
      <c r="A406" s="8">
        <v>43977</v>
      </c>
      <c r="B406" s="9" t="s">
        <v>24</v>
      </c>
      <c r="C406" s="9">
        <v>7</v>
      </c>
      <c r="D406" s="9">
        <v>577</v>
      </c>
      <c r="E406" s="9">
        <v>389</v>
      </c>
    </row>
    <row r="407" spans="1:5" ht="14.25" customHeight="1" x14ac:dyDescent="0.3">
      <c r="A407" s="8">
        <v>43978</v>
      </c>
      <c r="B407" s="9" t="s">
        <v>16</v>
      </c>
      <c r="C407" s="9">
        <v>36</v>
      </c>
      <c r="D407" s="9">
        <v>4951</v>
      </c>
      <c r="E407" s="9">
        <v>4584</v>
      </c>
    </row>
    <row r="408" spans="1:5" ht="14.25" customHeight="1" x14ac:dyDescent="0.3">
      <c r="A408" s="8">
        <v>43978</v>
      </c>
      <c r="B408" s="9" t="s">
        <v>11</v>
      </c>
      <c r="C408" s="9">
        <v>31</v>
      </c>
      <c r="D408" s="9">
        <v>5330</v>
      </c>
      <c r="E408" s="9">
        <v>4977</v>
      </c>
    </row>
    <row r="409" spans="1:5" ht="14.25" customHeight="1" x14ac:dyDescent="0.3">
      <c r="A409" s="8">
        <v>43978</v>
      </c>
      <c r="B409" s="9" t="s">
        <v>17</v>
      </c>
      <c r="C409" s="9">
        <v>21</v>
      </c>
      <c r="D409" s="9">
        <v>2430</v>
      </c>
      <c r="E409" s="9">
        <v>2216</v>
      </c>
    </row>
    <row r="410" spans="1:5" ht="14.25" customHeight="1" x14ac:dyDescent="0.3">
      <c r="A410" s="8">
        <v>43978</v>
      </c>
      <c r="B410" s="9" t="s">
        <v>10</v>
      </c>
      <c r="C410" s="9">
        <v>20</v>
      </c>
      <c r="D410" s="9">
        <v>2079</v>
      </c>
      <c r="E410" s="9">
        <v>1893</v>
      </c>
    </row>
    <row r="411" spans="1:5" ht="14.25" customHeight="1" x14ac:dyDescent="0.3">
      <c r="A411" s="8">
        <v>43978</v>
      </c>
      <c r="B411" s="9" t="s">
        <v>20</v>
      </c>
      <c r="C411" s="9">
        <v>20</v>
      </c>
      <c r="D411" s="9">
        <v>1873</v>
      </c>
      <c r="E411" s="9">
        <v>1715</v>
      </c>
    </row>
    <row r="412" spans="1:5" ht="14.25" customHeight="1" x14ac:dyDescent="0.3">
      <c r="A412" s="8">
        <v>43978</v>
      </c>
      <c r="B412" s="9" t="s">
        <v>22</v>
      </c>
      <c r="C412" s="9">
        <v>54</v>
      </c>
      <c r="D412" s="9">
        <v>13091</v>
      </c>
      <c r="E412" s="9">
        <v>12216</v>
      </c>
    </row>
    <row r="413" spans="1:5" ht="14.25" customHeight="1" x14ac:dyDescent="0.3">
      <c r="A413" s="8">
        <v>43978</v>
      </c>
      <c r="B413" s="9" t="s">
        <v>21</v>
      </c>
      <c r="C413" s="9">
        <v>59</v>
      </c>
      <c r="D413" s="9">
        <v>13942</v>
      </c>
      <c r="E413" s="9">
        <v>12986</v>
      </c>
    </row>
    <row r="414" spans="1:5" ht="14.25" customHeight="1" x14ac:dyDescent="0.3">
      <c r="A414" s="8">
        <v>43978</v>
      </c>
      <c r="B414" s="9" t="s">
        <v>13</v>
      </c>
      <c r="C414" s="9">
        <v>20</v>
      </c>
      <c r="D414" s="9">
        <v>2079</v>
      </c>
      <c r="E414" s="9">
        <v>1856</v>
      </c>
    </row>
    <row r="415" spans="1:5" ht="14.25" customHeight="1" x14ac:dyDescent="0.3">
      <c r="A415" s="8">
        <v>43978</v>
      </c>
      <c r="B415" s="9" t="s">
        <v>23</v>
      </c>
      <c r="C415" s="9">
        <v>18</v>
      </c>
      <c r="D415" s="9">
        <v>962</v>
      </c>
      <c r="E415" s="9">
        <v>859</v>
      </c>
    </row>
    <row r="416" spans="1:5" ht="14.25" customHeight="1" x14ac:dyDescent="0.3">
      <c r="A416" s="8">
        <v>43978</v>
      </c>
      <c r="B416" s="9" t="s">
        <v>18</v>
      </c>
      <c r="C416" s="9">
        <v>17</v>
      </c>
      <c r="D416" s="9">
        <v>1203</v>
      </c>
      <c r="E416" s="9">
        <v>1077</v>
      </c>
    </row>
    <row r="417" spans="1:5" ht="14.25" customHeight="1" x14ac:dyDescent="0.3">
      <c r="A417" s="8">
        <v>43978</v>
      </c>
      <c r="B417" s="9" t="s">
        <v>19</v>
      </c>
      <c r="C417" s="9">
        <v>15</v>
      </c>
      <c r="D417" s="9">
        <v>809</v>
      </c>
      <c r="E417" s="9">
        <v>702</v>
      </c>
    </row>
    <row r="418" spans="1:5" ht="14.25" customHeight="1" x14ac:dyDescent="0.3">
      <c r="A418" s="8">
        <v>43978</v>
      </c>
      <c r="B418" s="9" t="s">
        <v>15</v>
      </c>
      <c r="C418" s="9">
        <v>124</v>
      </c>
      <c r="D418" s="9">
        <v>21384</v>
      </c>
      <c r="E418" s="9">
        <v>19897</v>
      </c>
    </row>
    <row r="419" spans="1:5" ht="14.25" customHeight="1" x14ac:dyDescent="0.3">
      <c r="A419" s="8">
        <v>43978</v>
      </c>
      <c r="B419" s="9" t="s">
        <v>14</v>
      </c>
      <c r="C419" s="9">
        <v>129</v>
      </c>
      <c r="D419" s="9">
        <v>17115</v>
      </c>
      <c r="E419" s="9">
        <v>15962</v>
      </c>
    </row>
    <row r="420" spans="1:5" ht="14.25" customHeight="1" x14ac:dyDescent="0.3">
      <c r="A420" s="8">
        <v>43978</v>
      </c>
      <c r="B420" s="9" t="s">
        <v>12</v>
      </c>
      <c r="C420" s="9">
        <v>10</v>
      </c>
      <c r="D420" s="9">
        <v>757</v>
      </c>
      <c r="E420" s="9">
        <v>660</v>
      </c>
    </row>
    <row r="421" spans="1:5" ht="14.25" customHeight="1" x14ac:dyDescent="0.3">
      <c r="A421" s="8">
        <v>43978</v>
      </c>
      <c r="B421" s="9" t="s">
        <v>24</v>
      </c>
      <c r="C421" s="9">
        <v>7</v>
      </c>
      <c r="D421" s="9">
        <v>409</v>
      </c>
      <c r="E421" s="9">
        <v>329</v>
      </c>
    </row>
    <row r="422" spans="1:5" ht="14.25" customHeight="1" x14ac:dyDescent="0.3">
      <c r="A422" s="8">
        <v>43979</v>
      </c>
      <c r="B422" s="9" t="s">
        <v>16</v>
      </c>
      <c r="C422" s="9">
        <v>37</v>
      </c>
      <c r="D422" s="9">
        <v>4840</v>
      </c>
      <c r="E422" s="9">
        <v>4475</v>
      </c>
    </row>
    <row r="423" spans="1:5" ht="14.25" customHeight="1" x14ac:dyDescent="0.3">
      <c r="A423" s="8">
        <v>43979</v>
      </c>
      <c r="B423" s="9" t="s">
        <v>11</v>
      </c>
      <c r="C423" s="9">
        <v>31</v>
      </c>
      <c r="D423" s="9">
        <v>5355</v>
      </c>
      <c r="E423" s="9">
        <v>4969</v>
      </c>
    </row>
    <row r="424" spans="1:5" ht="14.25" customHeight="1" x14ac:dyDescent="0.3">
      <c r="A424" s="8">
        <v>43979</v>
      </c>
      <c r="B424" s="9" t="s">
        <v>17</v>
      </c>
      <c r="C424" s="9">
        <v>22</v>
      </c>
      <c r="D424" s="9">
        <v>2454</v>
      </c>
      <c r="E424" s="9">
        <v>2239</v>
      </c>
    </row>
    <row r="425" spans="1:5" ht="14.25" customHeight="1" x14ac:dyDescent="0.3">
      <c r="A425" s="8">
        <v>43979</v>
      </c>
      <c r="B425" s="9" t="s">
        <v>10</v>
      </c>
      <c r="C425" s="9">
        <v>20</v>
      </c>
      <c r="D425" s="9">
        <v>1886</v>
      </c>
      <c r="E425" s="9">
        <v>1736</v>
      </c>
    </row>
    <row r="426" spans="1:5" ht="14.25" customHeight="1" x14ac:dyDescent="0.3">
      <c r="A426" s="8">
        <v>43979</v>
      </c>
      <c r="B426" s="9" t="s">
        <v>20</v>
      </c>
      <c r="C426" s="9">
        <v>20</v>
      </c>
      <c r="D426" s="9">
        <v>1875</v>
      </c>
      <c r="E426" s="9">
        <v>1701</v>
      </c>
    </row>
    <row r="427" spans="1:5" ht="14.25" customHeight="1" x14ac:dyDescent="0.3">
      <c r="A427" s="8">
        <v>43979</v>
      </c>
      <c r="B427" s="9" t="s">
        <v>22</v>
      </c>
      <c r="C427" s="9">
        <v>54</v>
      </c>
      <c r="D427" s="9">
        <v>12409</v>
      </c>
      <c r="E427" s="9">
        <v>11582</v>
      </c>
    </row>
    <row r="428" spans="1:5" ht="14.25" customHeight="1" x14ac:dyDescent="0.3">
      <c r="A428" s="8">
        <v>43979</v>
      </c>
      <c r="B428" s="9" t="s">
        <v>21</v>
      </c>
      <c r="C428" s="9">
        <v>60</v>
      </c>
      <c r="D428" s="9">
        <v>12854</v>
      </c>
      <c r="E428" s="9">
        <v>11954</v>
      </c>
    </row>
    <row r="429" spans="1:5" ht="14.25" customHeight="1" x14ac:dyDescent="0.3">
      <c r="A429" s="8">
        <v>43979</v>
      </c>
      <c r="B429" s="9" t="s">
        <v>13</v>
      </c>
      <c r="C429" s="9">
        <v>20</v>
      </c>
      <c r="D429" s="9">
        <v>2088</v>
      </c>
      <c r="E429" s="9">
        <v>1848</v>
      </c>
    </row>
    <row r="430" spans="1:5" ht="14.25" customHeight="1" x14ac:dyDescent="0.3">
      <c r="A430" s="8">
        <v>43979</v>
      </c>
      <c r="B430" s="9" t="s">
        <v>23</v>
      </c>
      <c r="C430" s="9">
        <v>18</v>
      </c>
      <c r="D430" s="9">
        <v>1020</v>
      </c>
      <c r="E430" s="9">
        <v>911</v>
      </c>
    </row>
    <row r="431" spans="1:5" ht="14.25" customHeight="1" x14ac:dyDescent="0.3">
      <c r="A431" s="8">
        <v>43979</v>
      </c>
      <c r="B431" s="9" t="s">
        <v>18</v>
      </c>
      <c r="C431" s="9">
        <v>17</v>
      </c>
      <c r="D431" s="9">
        <v>1097</v>
      </c>
      <c r="E431" s="9">
        <v>968</v>
      </c>
    </row>
    <row r="432" spans="1:5" ht="14.25" customHeight="1" x14ac:dyDescent="0.3">
      <c r="A432" s="8">
        <v>43979</v>
      </c>
      <c r="B432" s="9" t="s">
        <v>19</v>
      </c>
      <c r="C432" s="9">
        <v>16</v>
      </c>
      <c r="D432" s="9">
        <v>876</v>
      </c>
      <c r="E432" s="9">
        <v>762</v>
      </c>
    </row>
    <row r="433" spans="1:5" ht="14.25" customHeight="1" x14ac:dyDescent="0.3">
      <c r="A433" s="8">
        <v>43979</v>
      </c>
      <c r="B433" s="9" t="s">
        <v>9</v>
      </c>
      <c r="C433" s="9">
        <v>15</v>
      </c>
      <c r="D433" s="9">
        <v>464</v>
      </c>
      <c r="E433" s="9">
        <v>390</v>
      </c>
    </row>
    <row r="434" spans="1:5" ht="14.25" customHeight="1" x14ac:dyDescent="0.3">
      <c r="A434" s="8">
        <v>43979</v>
      </c>
      <c r="B434" s="9" t="s">
        <v>15</v>
      </c>
      <c r="C434" s="9">
        <v>124</v>
      </c>
      <c r="D434" s="9">
        <v>20868</v>
      </c>
      <c r="E434" s="9">
        <v>19342</v>
      </c>
    </row>
    <row r="435" spans="1:5" ht="14.25" customHeight="1" x14ac:dyDescent="0.3">
      <c r="A435" s="8">
        <v>43979</v>
      </c>
      <c r="B435" s="9" t="s">
        <v>14</v>
      </c>
      <c r="C435" s="9">
        <v>129</v>
      </c>
      <c r="D435" s="9">
        <v>16453</v>
      </c>
      <c r="E435" s="9">
        <v>15289</v>
      </c>
    </row>
    <row r="436" spans="1:5" ht="14.25" customHeight="1" x14ac:dyDescent="0.3">
      <c r="A436" s="8">
        <v>43979</v>
      </c>
      <c r="B436" s="9" t="s">
        <v>12</v>
      </c>
      <c r="C436" s="9">
        <v>10</v>
      </c>
      <c r="D436" s="9">
        <v>791</v>
      </c>
      <c r="E436" s="9">
        <v>697</v>
      </c>
    </row>
    <row r="437" spans="1:5" ht="14.25" customHeight="1" x14ac:dyDescent="0.3">
      <c r="A437" s="8">
        <v>43979</v>
      </c>
      <c r="B437" s="9" t="s">
        <v>24</v>
      </c>
      <c r="C437" s="9">
        <v>7</v>
      </c>
      <c r="D437" s="9">
        <v>420</v>
      </c>
      <c r="E437" s="9">
        <v>347</v>
      </c>
    </row>
    <row r="438" spans="1:5" ht="14.25" customHeight="1" x14ac:dyDescent="0.3">
      <c r="A438" s="8">
        <v>43980</v>
      </c>
      <c r="B438" s="9" t="s">
        <v>16</v>
      </c>
      <c r="C438" s="9">
        <v>37</v>
      </c>
      <c r="D438" s="9">
        <v>5672</v>
      </c>
      <c r="E438" s="9">
        <v>5198</v>
      </c>
    </row>
    <row r="439" spans="1:5" ht="14.25" customHeight="1" x14ac:dyDescent="0.3">
      <c r="A439" s="8">
        <v>43980</v>
      </c>
      <c r="B439" s="9" t="s">
        <v>11</v>
      </c>
      <c r="C439" s="9">
        <v>31</v>
      </c>
      <c r="D439" s="9">
        <v>5751</v>
      </c>
      <c r="E439" s="9">
        <v>5319</v>
      </c>
    </row>
    <row r="440" spans="1:5" ht="14.25" customHeight="1" x14ac:dyDescent="0.3">
      <c r="A440" s="8">
        <v>43980</v>
      </c>
      <c r="B440" s="9" t="s">
        <v>17</v>
      </c>
      <c r="C440" s="9">
        <v>22</v>
      </c>
      <c r="D440" s="9">
        <v>2597</v>
      </c>
      <c r="E440" s="9">
        <v>2379</v>
      </c>
    </row>
    <row r="441" spans="1:5" ht="14.25" customHeight="1" x14ac:dyDescent="0.3">
      <c r="A441" s="8">
        <v>43980</v>
      </c>
      <c r="B441" s="9" t="s">
        <v>10</v>
      </c>
      <c r="C441" s="9">
        <v>20</v>
      </c>
      <c r="D441" s="9">
        <v>2111</v>
      </c>
      <c r="E441" s="9">
        <v>1917</v>
      </c>
    </row>
    <row r="442" spans="1:5" ht="14.25" customHeight="1" x14ac:dyDescent="0.3">
      <c r="A442" s="8">
        <v>43980</v>
      </c>
      <c r="B442" s="9" t="s">
        <v>20</v>
      </c>
      <c r="C442" s="9">
        <v>20</v>
      </c>
      <c r="D442" s="9">
        <v>2064</v>
      </c>
      <c r="E442" s="9">
        <v>1896</v>
      </c>
    </row>
    <row r="443" spans="1:5" ht="14.25" customHeight="1" x14ac:dyDescent="0.3">
      <c r="A443" s="8">
        <v>43980</v>
      </c>
      <c r="B443" s="9" t="s">
        <v>22</v>
      </c>
      <c r="C443" s="9">
        <v>54</v>
      </c>
      <c r="D443" s="9">
        <v>14031</v>
      </c>
      <c r="E443" s="9">
        <v>12943</v>
      </c>
    </row>
    <row r="444" spans="1:5" ht="14.25" customHeight="1" x14ac:dyDescent="0.3">
      <c r="A444" s="8">
        <v>43980</v>
      </c>
      <c r="B444" s="9" t="s">
        <v>21</v>
      </c>
      <c r="C444" s="9">
        <v>59</v>
      </c>
      <c r="D444" s="9">
        <v>14507</v>
      </c>
      <c r="E444" s="9">
        <v>13386</v>
      </c>
    </row>
    <row r="445" spans="1:5" ht="14.25" customHeight="1" x14ac:dyDescent="0.3">
      <c r="A445" s="8">
        <v>43980</v>
      </c>
      <c r="B445" s="9" t="s">
        <v>13</v>
      </c>
      <c r="C445" s="9">
        <v>20</v>
      </c>
      <c r="D445" s="9">
        <v>2249</v>
      </c>
      <c r="E445" s="9">
        <v>2000</v>
      </c>
    </row>
    <row r="446" spans="1:5" ht="14.25" customHeight="1" x14ac:dyDescent="0.3">
      <c r="A446" s="8">
        <v>43980</v>
      </c>
      <c r="B446" s="9" t="s">
        <v>23</v>
      </c>
      <c r="C446" s="9">
        <v>18</v>
      </c>
      <c r="D446" s="9">
        <v>1014</v>
      </c>
      <c r="E446" s="9">
        <v>893</v>
      </c>
    </row>
    <row r="447" spans="1:5" ht="14.25" customHeight="1" x14ac:dyDescent="0.3">
      <c r="A447" s="8">
        <v>43980</v>
      </c>
      <c r="B447" s="9" t="s">
        <v>18</v>
      </c>
      <c r="C447" s="9">
        <v>17</v>
      </c>
      <c r="D447" s="9">
        <v>1296</v>
      </c>
      <c r="E447" s="9">
        <v>1153</v>
      </c>
    </row>
    <row r="448" spans="1:5" ht="14.25" customHeight="1" x14ac:dyDescent="0.3">
      <c r="A448" s="8">
        <v>43980</v>
      </c>
      <c r="B448" s="9" t="s">
        <v>19</v>
      </c>
      <c r="C448" s="9">
        <v>16</v>
      </c>
      <c r="D448" s="9">
        <v>981</v>
      </c>
      <c r="E448" s="9">
        <v>859</v>
      </c>
    </row>
    <row r="449" spans="1:5" ht="14.25" customHeight="1" x14ac:dyDescent="0.3">
      <c r="A449" s="8">
        <v>43980</v>
      </c>
      <c r="B449" s="9" t="s">
        <v>9</v>
      </c>
      <c r="C449" s="9">
        <v>15</v>
      </c>
      <c r="D449" s="9">
        <v>400</v>
      </c>
      <c r="E449" s="9">
        <v>329</v>
      </c>
    </row>
    <row r="450" spans="1:5" ht="14.25" customHeight="1" x14ac:dyDescent="0.3">
      <c r="A450" s="8">
        <v>43980</v>
      </c>
      <c r="B450" s="9" t="s">
        <v>15</v>
      </c>
      <c r="C450" s="9">
        <v>124</v>
      </c>
      <c r="D450" s="9">
        <v>25828</v>
      </c>
      <c r="E450" s="9">
        <v>23974</v>
      </c>
    </row>
    <row r="451" spans="1:5" ht="14.25" customHeight="1" x14ac:dyDescent="0.3">
      <c r="A451" s="8">
        <v>43980</v>
      </c>
      <c r="B451" s="9" t="s">
        <v>14</v>
      </c>
      <c r="C451" s="9">
        <v>129</v>
      </c>
      <c r="D451" s="9">
        <v>22403</v>
      </c>
      <c r="E451" s="9">
        <v>20676</v>
      </c>
    </row>
    <row r="452" spans="1:5" ht="14.25" customHeight="1" x14ac:dyDescent="0.3">
      <c r="A452" s="8">
        <v>43980</v>
      </c>
      <c r="B452" s="9" t="s">
        <v>12</v>
      </c>
      <c r="C452" s="9">
        <v>10</v>
      </c>
      <c r="D452" s="9">
        <v>873</v>
      </c>
      <c r="E452" s="9">
        <v>770</v>
      </c>
    </row>
    <row r="453" spans="1:5" ht="14.25" customHeight="1" x14ac:dyDescent="0.3">
      <c r="A453" s="8">
        <v>43980</v>
      </c>
      <c r="B453" s="9" t="s">
        <v>24</v>
      </c>
      <c r="C453" s="9">
        <v>7</v>
      </c>
      <c r="D453" s="9">
        <v>491</v>
      </c>
      <c r="E453" s="9">
        <v>411</v>
      </c>
    </row>
    <row r="454" spans="1:5" ht="14.25" customHeight="1" x14ac:dyDescent="0.3">
      <c r="A454" s="8">
        <v>43981</v>
      </c>
      <c r="B454" s="9" t="s">
        <v>16</v>
      </c>
      <c r="C454" s="9">
        <v>37</v>
      </c>
      <c r="D454" s="9">
        <v>6645</v>
      </c>
      <c r="E454" s="9">
        <v>6122</v>
      </c>
    </row>
    <row r="455" spans="1:5" ht="14.25" customHeight="1" x14ac:dyDescent="0.3">
      <c r="A455" s="8">
        <v>43981</v>
      </c>
      <c r="B455" s="9" t="s">
        <v>11</v>
      </c>
      <c r="C455" s="9">
        <v>31</v>
      </c>
      <c r="D455" s="9">
        <v>6735</v>
      </c>
      <c r="E455" s="9">
        <v>6264</v>
      </c>
    </row>
    <row r="456" spans="1:5" ht="14.25" customHeight="1" x14ac:dyDescent="0.3">
      <c r="A456" s="8">
        <v>43981</v>
      </c>
      <c r="B456" s="9" t="s">
        <v>17</v>
      </c>
      <c r="C456" s="9">
        <v>22</v>
      </c>
      <c r="D456" s="9">
        <v>2793</v>
      </c>
      <c r="E456" s="9">
        <v>2539</v>
      </c>
    </row>
    <row r="457" spans="1:5" ht="14.25" customHeight="1" x14ac:dyDescent="0.3">
      <c r="A457" s="8">
        <v>43981</v>
      </c>
      <c r="B457" s="9" t="s">
        <v>10</v>
      </c>
      <c r="C457" s="9">
        <v>20</v>
      </c>
      <c r="D457" s="9">
        <v>2597</v>
      </c>
      <c r="E457" s="9">
        <v>2376</v>
      </c>
    </row>
    <row r="458" spans="1:5" ht="14.25" customHeight="1" x14ac:dyDescent="0.3">
      <c r="A458" s="8">
        <v>43981</v>
      </c>
      <c r="B458" s="9" t="s">
        <v>20</v>
      </c>
      <c r="C458" s="9">
        <v>20</v>
      </c>
      <c r="D458" s="9">
        <v>2174</v>
      </c>
      <c r="E458" s="9">
        <v>1957</v>
      </c>
    </row>
    <row r="459" spans="1:5" ht="14.25" customHeight="1" x14ac:dyDescent="0.3">
      <c r="A459" s="8">
        <v>43981</v>
      </c>
      <c r="B459" s="9" t="s">
        <v>22</v>
      </c>
      <c r="C459" s="9">
        <v>54</v>
      </c>
      <c r="D459" s="9">
        <v>14590</v>
      </c>
      <c r="E459" s="9">
        <v>13551</v>
      </c>
    </row>
    <row r="460" spans="1:5" ht="14.25" customHeight="1" x14ac:dyDescent="0.3">
      <c r="A460" s="8">
        <v>43981</v>
      </c>
      <c r="B460" s="9" t="s">
        <v>21</v>
      </c>
      <c r="C460" s="9">
        <v>59</v>
      </c>
      <c r="D460" s="9">
        <v>15030</v>
      </c>
      <c r="E460" s="9">
        <v>13956</v>
      </c>
    </row>
    <row r="461" spans="1:5" ht="14.25" customHeight="1" x14ac:dyDescent="0.3">
      <c r="A461" s="8">
        <v>43981</v>
      </c>
      <c r="B461" s="9" t="s">
        <v>13</v>
      </c>
      <c r="C461" s="9">
        <v>20</v>
      </c>
      <c r="D461" s="9">
        <v>2451</v>
      </c>
      <c r="E461" s="9">
        <v>2178</v>
      </c>
    </row>
    <row r="462" spans="1:5" ht="14.25" customHeight="1" x14ac:dyDescent="0.3">
      <c r="A462" s="8">
        <v>43981</v>
      </c>
      <c r="B462" s="9" t="s">
        <v>23</v>
      </c>
      <c r="C462" s="9">
        <v>18</v>
      </c>
      <c r="D462" s="9">
        <v>1216</v>
      </c>
      <c r="E462" s="9">
        <v>1101</v>
      </c>
    </row>
    <row r="463" spans="1:5" ht="14.25" customHeight="1" x14ac:dyDescent="0.3">
      <c r="A463" s="8">
        <v>43981</v>
      </c>
      <c r="B463" s="9" t="s">
        <v>18</v>
      </c>
      <c r="C463" s="9">
        <v>17</v>
      </c>
      <c r="D463" s="9">
        <v>1697</v>
      </c>
      <c r="E463" s="9">
        <v>1499</v>
      </c>
    </row>
    <row r="464" spans="1:5" ht="14.25" customHeight="1" x14ac:dyDescent="0.3">
      <c r="A464" s="8">
        <v>43981</v>
      </c>
      <c r="B464" s="9" t="s">
        <v>19</v>
      </c>
      <c r="C464" s="9">
        <v>16</v>
      </c>
      <c r="D464" s="9">
        <v>1048</v>
      </c>
      <c r="E464" s="9">
        <v>918</v>
      </c>
    </row>
    <row r="465" spans="1:5" ht="14.25" customHeight="1" x14ac:dyDescent="0.3">
      <c r="A465" s="8">
        <v>43981</v>
      </c>
      <c r="B465" s="9" t="s">
        <v>9</v>
      </c>
      <c r="C465" s="9">
        <v>15</v>
      </c>
      <c r="D465" s="9">
        <v>490</v>
      </c>
      <c r="E465" s="9">
        <v>409</v>
      </c>
    </row>
    <row r="466" spans="1:5" ht="14.25" customHeight="1" x14ac:dyDescent="0.3">
      <c r="A466" s="8">
        <v>43981</v>
      </c>
      <c r="B466" s="9" t="s">
        <v>15</v>
      </c>
      <c r="C466" s="9">
        <v>124</v>
      </c>
      <c r="D466" s="9">
        <v>24325</v>
      </c>
      <c r="E466" s="9">
        <v>22469</v>
      </c>
    </row>
    <row r="467" spans="1:5" ht="14.25" customHeight="1" x14ac:dyDescent="0.3">
      <c r="A467" s="8">
        <v>43981</v>
      </c>
      <c r="B467" s="9" t="s">
        <v>14</v>
      </c>
      <c r="C467" s="9">
        <v>129</v>
      </c>
      <c r="D467" s="9">
        <v>20243</v>
      </c>
      <c r="E467" s="9">
        <v>18711</v>
      </c>
    </row>
    <row r="468" spans="1:5" ht="14.25" customHeight="1" x14ac:dyDescent="0.3">
      <c r="A468" s="8">
        <v>43981</v>
      </c>
      <c r="B468" s="9" t="s">
        <v>12</v>
      </c>
      <c r="C468" s="9">
        <v>10</v>
      </c>
      <c r="D468" s="9">
        <v>865</v>
      </c>
      <c r="E468" s="9">
        <v>763</v>
      </c>
    </row>
    <row r="469" spans="1:5" ht="14.25" customHeight="1" x14ac:dyDescent="0.3">
      <c r="A469" s="8">
        <v>43981</v>
      </c>
      <c r="B469" s="9" t="s">
        <v>24</v>
      </c>
      <c r="C469" s="9">
        <v>7</v>
      </c>
      <c r="D469" s="9">
        <v>532</v>
      </c>
      <c r="E469" s="9">
        <v>449</v>
      </c>
    </row>
    <row r="470" spans="1:5" ht="14.25" customHeight="1" x14ac:dyDescent="0.3">
      <c r="A470" s="8">
        <v>43982</v>
      </c>
      <c r="B470" s="9" t="s">
        <v>16</v>
      </c>
      <c r="C470" s="9">
        <v>37</v>
      </c>
      <c r="D470" s="9">
        <v>5215</v>
      </c>
      <c r="E470" s="9">
        <v>4848</v>
      </c>
    </row>
    <row r="471" spans="1:5" ht="14.25" customHeight="1" x14ac:dyDescent="0.3">
      <c r="A471" s="8">
        <v>43982</v>
      </c>
      <c r="B471" s="9" t="s">
        <v>11</v>
      </c>
      <c r="C471" s="9">
        <v>31</v>
      </c>
      <c r="D471" s="9">
        <v>5760</v>
      </c>
      <c r="E471" s="9">
        <v>5367</v>
      </c>
    </row>
    <row r="472" spans="1:5" ht="14.25" customHeight="1" x14ac:dyDescent="0.3">
      <c r="A472" s="8">
        <v>43982</v>
      </c>
      <c r="B472" s="9" t="s">
        <v>17</v>
      </c>
      <c r="C472" s="9">
        <v>23</v>
      </c>
      <c r="D472" s="9">
        <v>2522</v>
      </c>
      <c r="E472" s="9">
        <v>2295</v>
      </c>
    </row>
    <row r="473" spans="1:5" ht="14.25" customHeight="1" x14ac:dyDescent="0.3">
      <c r="A473" s="8">
        <v>43982</v>
      </c>
      <c r="B473" s="9" t="s">
        <v>10</v>
      </c>
      <c r="C473" s="9">
        <v>21</v>
      </c>
      <c r="D473" s="9">
        <v>2271</v>
      </c>
      <c r="E473" s="9">
        <v>2085</v>
      </c>
    </row>
    <row r="474" spans="1:5" ht="14.25" customHeight="1" x14ac:dyDescent="0.3">
      <c r="A474" s="8">
        <v>43982</v>
      </c>
      <c r="B474" s="9" t="s">
        <v>20</v>
      </c>
      <c r="C474" s="9">
        <v>21</v>
      </c>
      <c r="D474" s="9">
        <v>2056</v>
      </c>
      <c r="E474" s="9">
        <v>1879</v>
      </c>
    </row>
    <row r="475" spans="1:5" ht="14.25" customHeight="1" x14ac:dyDescent="0.3">
      <c r="A475" s="8">
        <v>43982</v>
      </c>
      <c r="B475" s="9" t="s">
        <v>22</v>
      </c>
      <c r="C475" s="9">
        <v>54</v>
      </c>
      <c r="D475" s="9">
        <v>13106</v>
      </c>
      <c r="E475" s="9">
        <v>12164</v>
      </c>
    </row>
    <row r="476" spans="1:5" ht="14.25" customHeight="1" x14ac:dyDescent="0.3">
      <c r="A476" s="8">
        <v>43982</v>
      </c>
      <c r="B476" s="9" t="s">
        <v>21</v>
      </c>
      <c r="C476" s="9">
        <v>59</v>
      </c>
      <c r="D476" s="9">
        <v>13684</v>
      </c>
      <c r="E476" s="9">
        <v>12690</v>
      </c>
    </row>
    <row r="477" spans="1:5" ht="14.25" customHeight="1" x14ac:dyDescent="0.3">
      <c r="A477" s="8">
        <v>43982</v>
      </c>
      <c r="B477" s="9" t="s">
        <v>13</v>
      </c>
      <c r="C477" s="9">
        <v>20</v>
      </c>
      <c r="D477" s="9">
        <v>2060</v>
      </c>
      <c r="E477" s="9">
        <v>1826</v>
      </c>
    </row>
    <row r="478" spans="1:5" ht="14.25" customHeight="1" x14ac:dyDescent="0.3">
      <c r="A478" s="8">
        <v>43982</v>
      </c>
      <c r="B478" s="9" t="s">
        <v>23</v>
      </c>
      <c r="C478" s="9">
        <v>18</v>
      </c>
      <c r="D478" s="9">
        <v>1029</v>
      </c>
      <c r="E478" s="9">
        <v>925</v>
      </c>
    </row>
    <row r="479" spans="1:5" ht="14.25" customHeight="1" x14ac:dyDescent="0.3">
      <c r="A479" s="8">
        <v>43982</v>
      </c>
      <c r="B479" s="9" t="s">
        <v>18</v>
      </c>
      <c r="C479" s="9">
        <v>17</v>
      </c>
      <c r="D479" s="9">
        <v>1186</v>
      </c>
      <c r="E479" s="9">
        <v>1054</v>
      </c>
    </row>
    <row r="480" spans="1:5" ht="14.25" customHeight="1" x14ac:dyDescent="0.3">
      <c r="A480" s="8">
        <v>43982</v>
      </c>
      <c r="B480" s="9" t="s">
        <v>19</v>
      </c>
      <c r="C480" s="9">
        <v>16</v>
      </c>
      <c r="D480" s="9">
        <v>917</v>
      </c>
      <c r="E480" s="9">
        <v>802</v>
      </c>
    </row>
    <row r="481" spans="1:5" ht="14.25" customHeight="1" x14ac:dyDescent="0.3">
      <c r="A481" s="8">
        <v>43982</v>
      </c>
      <c r="B481" s="9" t="s">
        <v>9</v>
      </c>
      <c r="C481" s="9">
        <v>15</v>
      </c>
      <c r="D481" s="9">
        <v>441</v>
      </c>
      <c r="E481" s="9">
        <v>368</v>
      </c>
    </row>
    <row r="482" spans="1:5" ht="14.25" customHeight="1" x14ac:dyDescent="0.3">
      <c r="A482" s="8">
        <v>43982</v>
      </c>
      <c r="B482" s="9" t="s">
        <v>15</v>
      </c>
      <c r="C482" s="9">
        <v>124</v>
      </c>
      <c r="D482" s="9">
        <v>21392</v>
      </c>
      <c r="E482" s="9">
        <v>19869</v>
      </c>
    </row>
    <row r="483" spans="1:5" ht="14.25" customHeight="1" x14ac:dyDescent="0.3">
      <c r="A483" s="8">
        <v>43982</v>
      </c>
      <c r="B483" s="9" t="s">
        <v>14</v>
      </c>
      <c r="C483" s="9">
        <v>129</v>
      </c>
      <c r="D483" s="9">
        <v>17235</v>
      </c>
      <c r="E483" s="9">
        <v>16052</v>
      </c>
    </row>
    <row r="484" spans="1:5" ht="14.25" customHeight="1" x14ac:dyDescent="0.3">
      <c r="A484" s="8">
        <v>43982</v>
      </c>
      <c r="B484" s="9" t="s">
        <v>12</v>
      </c>
      <c r="C484" s="9">
        <v>10</v>
      </c>
      <c r="D484" s="9">
        <v>749</v>
      </c>
      <c r="E484" s="9">
        <v>655</v>
      </c>
    </row>
    <row r="485" spans="1:5" ht="14.25" customHeight="1" x14ac:dyDescent="0.3">
      <c r="A485" s="8">
        <v>43982</v>
      </c>
      <c r="B485" s="9" t="s">
        <v>25</v>
      </c>
      <c r="C485" s="9">
        <v>9</v>
      </c>
      <c r="D485" s="9">
        <v>345</v>
      </c>
      <c r="E485" s="9">
        <v>255</v>
      </c>
    </row>
    <row r="486" spans="1:5" ht="14.25" customHeight="1" x14ac:dyDescent="0.3">
      <c r="A486" s="8">
        <v>43982</v>
      </c>
      <c r="B486" s="9" t="s">
        <v>24</v>
      </c>
      <c r="C486" s="9">
        <v>7</v>
      </c>
      <c r="D486" s="9">
        <v>530</v>
      </c>
      <c r="E486" s="9">
        <v>447</v>
      </c>
    </row>
    <row r="487" spans="1:5" ht="14.25" customHeight="1" x14ac:dyDescent="0.3">
      <c r="A487" s="8">
        <v>43982</v>
      </c>
      <c r="B487" s="9" t="s">
        <v>26</v>
      </c>
      <c r="C487" s="9">
        <v>6</v>
      </c>
      <c r="D487" s="9">
        <v>261</v>
      </c>
      <c r="E487" s="9">
        <v>188</v>
      </c>
    </row>
    <row r="488" spans="1:5" ht="14.25" customHeight="1" x14ac:dyDescent="0.3">
      <c r="A488" s="8">
        <v>43983</v>
      </c>
      <c r="B488" s="9" t="s">
        <v>16</v>
      </c>
      <c r="C488" s="9">
        <v>37</v>
      </c>
      <c r="D488" s="9">
        <v>4722</v>
      </c>
      <c r="E488" s="9">
        <v>4352</v>
      </c>
    </row>
    <row r="489" spans="1:5" ht="14.25" customHeight="1" x14ac:dyDescent="0.3">
      <c r="A489" s="8">
        <v>43983</v>
      </c>
      <c r="B489" s="9" t="s">
        <v>11</v>
      </c>
      <c r="C489" s="9">
        <v>31</v>
      </c>
      <c r="D489" s="9">
        <v>5468</v>
      </c>
      <c r="E489" s="9">
        <v>5081</v>
      </c>
    </row>
    <row r="490" spans="1:5" ht="14.25" customHeight="1" x14ac:dyDescent="0.3">
      <c r="A490" s="8">
        <v>43983</v>
      </c>
      <c r="B490" s="9" t="s">
        <v>17</v>
      </c>
      <c r="C490" s="9">
        <v>23</v>
      </c>
      <c r="D490" s="9">
        <v>2531</v>
      </c>
      <c r="E490" s="9">
        <v>2296</v>
      </c>
    </row>
    <row r="491" spans="1:5" ht="14.25" customHeight="1" x14ac:dyDescent="0.3">
      <c r="A491" s="8">
        <v>43983</v>
      </c>
      <c r="B491" s="9" t="s">
        <v>10</v>
      </c>
      <c r="C491" s="9">
        <v>21</v>
      </c>
      <c r="D491" s="9">
        <v>2025</v>
      </c>
      <c r="E491" s="9">
        <v>1849</v>
      </c>
    </row>
    <row r="492" spans="1:5" ht="14.25" customHeight="1" x14ac:dyDescent="0.3">
      <c r="A492" s="8">
        <v>43983</v>
      </c>
      <c r="B492" s="9" t="s">
        <v>20</v>
      </c>
      <c r="C492" s="9">
        <v>21</v>
      </c>
      <c r="D492" s="9">
        <v>1879</v>
      </c>
      <c r="E492" s="9">
        <v>1720</v>
      </c>
    </row>
    <row r="493" spans="1:5" ht="14.25" customHeight="1" x14ac:dyDescent="0.3">
      <c r="A493" s="8">
        <v>43983</v>
      </c>
      <c r="B493" s="9" t="s">
        <v>22</v>
      </c>
      <c r="C493" s="9">
        <v>54</v>
      </c>
      <c r="D493" s="9">
        <v>11864</v>
      </c>
      <c r="E493" s="9">
        <v>11071</v>
      </c>
    </row>
    <row r="494" spans="1:5" ht="14.25" customHeight="1" x14ac:dyDescent="0.3">
      <c r="A494" s="8">
        <v>43983</v>
      </c>
      <c r="B494" s="9" t="s">
        <v>21</v>
      </c>
      <c r="C494" s="9">
        <v>59</v>
      </c>
      <c r="D494" s="9">
        <v>12299</v>
      </c>
      <c r="E494" s="9">
        <v>11448</v>
      </c>
    </row>
    <row r="495" spans="1:5" ht="14.25" customHeight="1" x14ac:dyDescent="0.3">
      <c r="A495" s="8">
        <v>43983</v>
      </c>
      <c r="B495" s="9" t="s">
        <v>13</v>
      </c>
      <c r="C495" s="9">
        <v>20</v>
      </c>
      <c r="D495" s="9">
        <v>2136</v>
      </c>
      <c r="E495" s="9">
        <v>1899</v>
      </c>
    </row>
    <row r="496" spans="1:5" ht="14.25" customHeight="1" x14ac:dyDescent="0.3">
      <c r="A496" s="8">
        <v>43983</v>
      </c>
      <c r="B496" s="9" t="s">
        <v>23</v>
      </c>
      <c r="C496" s="9">
        <v>18</v>
      </c>
      <c r="D496" s="9">
        <v>923</v>
      </c>
      <c r="E496" s="9">
        <v>824</v>
      </c>
    </row>
    <row r="497" spans="1:5" ht="14.25" customHeight="1" x14ac:dyDescent="0.3">
      <c r="A497" s="8">
        <v>43983</v>
      </c>
      <c r="B497" s="9" t="s">
        <v>18</v>
      </c>
      <c r="C497" s="9">
        <v>17</v>
      </c>
      <c r="D497" s="9">
        <v>1185</v>
      </c>
      <c r="E497" s="9">
        <v>1042</v>
      </c>
    </row>
    <row r="498" spans="1:5" ht="14.25" customHeight="1" x14ac:dyDescent="0.3">
      <c r="A498" s="8">
        <v>43983</v>
      </c>
      <c r="B498" s="9" t="s">
        <v>19</v>
      </c>
      <c r="C498" s="9">
        <v>16</v>
      </c>
      <c r="D498" s="9">
        <v>1019</v>
      </c>
      <c r="E498" s="9">
        <v>895</v>
      </c>
    </row>
    <row r="499" spans="1:5" ht="14.25" customHeight="1" x14ac:dyDescent="0.3">
      <c r="A499" s="8">
        <v>43983</v>
      </c>
      <c r="B499" s="9" t="s">
        <v>9</v>
      </c>
      <c r="C499" s="9">
        <v>15</v>
      </c>
      <c r="D499" s="9">
        <v>453</v>
      </c>
      <c r="E499" s="9">
        <v>370</v>
      </c>
    </row>
    <row r="500" spans="1:5" ht="14.25" customHeight="1" x14ac:dyDescent="0.3">
      <c r="A500" s="8">
        <v>43983</v>
      </c>
      <c r="B500" s="9" t="s">
        <v>15</v>
      </c>
      <c r="C500" s="9">
        <v>123</v>
      </c>
      <c r="D500" s="9">
        <v>20325</v>
      </c>
      <c r="E500" s="9">
        <v>18935</v>
      </c>
    </row>
    <row r="501" spans="1:5" ht="14.25" customHeight="1" x14ac:dyDescent="0.3">
      <c r="A501" s="8">
        <v>43983</v>
      </c>
      <c r="B501" s="9" t="s">
        <v>14</v>
      </c>
      <c r="C501" s="9">
        <v>128</v>
      </c>
      <c r="D501" s="9">
        <v>16285</v>
      </c>
      <c r="E501" s="9">
        <v>15130</v>
      </c>
    </row>
    <row r="502" spans="1:5" ht="14.25" customHeight="1" x14ac:dyDescent="0.3">
      <c r="A502" s="8">
        <v>43983</v>
      </c>
      <c r="B502" s="9" t="s">
        <v>12</v>
      </c>
      <c r="C502" s="9">
        <v>10</v>
      </c>
      <c r="D502" s="9">
        <v>719</v>
      </c>
      <c r="E502" s="9">
        <v>627</v>
      </c>
    </row>
    <row r="503" spans="1:5" ht="14.25" customHeight="1" x14ac:dyDescent="0.3">
      <c r="A503" s="8">
        <v>43983</v>
      </c>
      <c r="B503" s="9" t="s">
        <v>25</v>
      </c>
      <c r="C503" s="9">
        <v>9</v>
      </c>
      <c r="D503" s="9">
        <v>294</v>
      </c>
      <c r="E503" s="9">
        <v>224</v>
      </c>
    </row>
    <row r="504" spans="1:5" ht="14.25" customHeight="1" x14ac:dyDescent="0.3">
      <c r="A504" s="8">
        <v>43983</v>
      </c>
      <c r="B504" s="9" t="s">
        <v>24</v>
      </c>
      <c r="C504" s="9">
        <v>7</v>
      </c>
      <c r="D504" s="9">
        <v>500</v>
      </c>
      <c r="E504" s="9">
        <v>418</v>
      </c>
    </row>
    <row r="505" spans="1:5" ht="14.25" customHeight="1" x14ac:dyDescent="0.3">
      <c r="A505" s="8">
        <v>43983</v>
      </c>
      <c r="B505" s="9" t="s">
        <v>26</v>
      </c>
      <c r="C505" s="9">
        <v>6</v>
      </c>
      <c r="D505" s="9">
        <v>237</v>
      </c>
      <c r="E505" s="9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headerFooter>
    <oddFooter>&amp;C_x000D_&amp;1#&amp;"Calibri"&amp;10&amp;K000000 SLB-Private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05B85-BA62-4B18-B9E2-E9564B5D9EA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Task1</vt:lpstr>
      <vt:lpstr>Task2 a</vt:lpstr>
      <vt:lpstr>Task2 b</vt:lpstr>
      <vt:lpstr>Task3</vt:lpstr>
      <vt:lpstr>Task4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1 2</cp:lastModifiedBy>
  <dcterms:created xsi:type="dcterms:W3CDTF">2021-09-13T10:17:58Z</dcterms:created>
  <dcterms:modified xsi:type="dcterms:W3CDTF">2024-10-30T08:09:46Z</dcterms:modified>
</cp:coreProperties>
</file>