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9754eb9616ac6/dev/portfolio-finder/tests/"/>
    </mc:Choice>
  </mc:AlternateContent>
  <xr:revisionPtr revIDLastSave="0" documentId="13_ncr:20001_{050289CE-F607-422D-BCFB-341D8C8D4EC1}" xr6:coauthVersionLast="47" xr6:coauthVersionMax="47" xr10:uidLastSave="{00000000-0000-0000-0000-000000000000}"/>
  <bookViews>
    <workbookView xWindow="25490" yWindow="7070" windowWidth="25820" windowHeight="13900" tabRatio="500" firstSheet="13" activeTab="14" xr2:uid="{00000000-000D-0000-FFFF-FFFF00000000}"/>
  </bookViews>
  <sheets>
    <sheet name="all_returns" sheetId="1" r:id="rId1"/>
    <sheet name="specific_returns" sheetId="2" r:id="rId2"/>
    <sheet name="infl_adj_specific_returns" sheetId="3" r:id="rId3"/>
    <sheet name="portfolio_allocation" sheetId="4" r:id="rId4"/>
    <sheet name="portfolio_returns" sheetId="5" r:id="rId5"/>
    <sheet name="infl_adj_portfolio_returns" sheetId="6" r:id="rId6"/>
    <sheet name="DEFAULT_CONTRIBUTION" sheetId="7" r:id="rId7"/>
    <sheet name="portfolio_values" sheetId="8" r:id="rId8"/>
    <sheet name="portfolio_timeframes" sheetId="9" r:id="rId9"/>
    <sheet name="Scheduled_Contributions" sheetId="10" r:id="rId10"/>
    <sheet name="portfolio_values_contrib" sheetId="11" r:id="rId11"/>
    <sheet name="portfolio_timeframes_contrib" sheetId="12" r:id="rId12"/>
    <sheet name="default_statistics_values" sheetId="13" r:id="rId13"/>
    <sheet name="custom_statistics_values" sheetId="14" r:id="rId14"/>
    <sheet name="default_statistics_timeframes" sheetId="15" r:id="rId15"/>
    <sheet name="custom_statistics_timeframes" sheetId="16" r:id="rId16"/>
  </sheets>
  <definedNames>
    <definedName name="DEFAULT_TARGET">4</definedName>
    <definedName name="SCHEDULED_TARGET">10000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6" l="1"/>
  <c r="B3" i="16"/>
  <c r="B2" i="16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6" i="15"/>
  <c r="B2" i="15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X13" i="12"/>
  <c r="AW13" i="12"/>
  <c r="AV13" i="12"/>
  <c r="AU13" i="12"/>
  <c r="AT13" i="12"/>
  <c r="AS13" i="12"/>
  <c r="AR13" i="12"/>
  <c r="AQ13" i="12"/>
  <c r="AP13" i="12"/>
  <c r="AO13" i="12"/>
  <c r="AN13" i="12"/>
  <c r="AX12" i="12"/>
  <c r="AW12" i="12"/>
  <c r="AV12" i="12"/>
  <c r="AU12" i="12"/>
  <c r="AT12" i="12"/>
  <c r="AS12" i="12"/>
  <c r="AR12" i="12"/>
  <c r="AQ12" i="12"/>
  <c r="AP12" i="12"/>
  <c r="AO12" i="12"/>
  <c r="AX11" i="12"/>
  <c r="AW11" i="12"/>
  <c r="AV11" i="12"/>
  <c r="AU11" i="12"/>
  <c r="AT11" i="12"/>
  <c r="AS11" i="12"/>
  <c r="AR11" i="12"/>
  <c r="AQ11" i="12"/>
  <c r="AP11" i="12"/>
  <c r="AX10" i="12"/>
  <c r="AW10" i="12"/>
  <c r="AV10" i="12"/>
  <c r="AU10" i="12"/>
  <c r="AT10" i="12"/>
  <c r="AS10" i="12"/>
  <c r="AR10" i="12"/>
  <c r="AQ10" i="12"/>
  <c r="AX9" i="12"/>
  <c r="AW9" i="12"/>
  <c r="AV9" i="12"/>
  <c r="AU9" i="12"/>
  <c r="AT9" i="12"/>
  <c r="AS9" i="12"/>
  <c r="AR9" i="12"/>
  <c r="AX8" i="12"/>
  <c r="AW8" i="12"/>
  <c r="AV8" i="12"/>
  <c r="AU8" i="12"/>
  <c r="AT8" i="12"/>
  <c r="AS8" i="12"/>
  <c r="AX7" i="12"/>
  <c r="AW7" i="12"/>
  <c r="AV7" i="12"/>
  <c r="AU7" i="12"/>
  <c r="AT7" i="12"/>
  <c r="AX6" i="12"/>
  <c r="AW6" i="12"/>
  <c r="AV6" i="12"/>
  <c r="AU6" i="12"/>
  <c r="AX5" i="12"/>
  <c r="AW5" i="12"/>
  <c r="AV5" i="12"/>
  <c r="AX4" i="12"/>
  <c r="AW4" i="12"/>
  <c r="AX3" i="12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D46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C32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D17" i="9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C17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X13" i="9"/>
  <c r="AW13" i="9"/>
  <c r="AV13" i="9"/>
  <c r="AU13" i="9"/>
  <c r="AT13" i="9"/>
  <c r="AS13" i="9"/>
  <c r="AR13" i="9"/>
  <c r="AQ13" i="9"/>
  <c r="AP13" i="9"/>
  <c r="AO13" i="9"/>
  <c r="AN13" i="9"/>
  <c r="AX12" i="9"/>
  <c r="AW12" i="9"/>
  <c r="AV12" i="9"/>
  <c r="AU12" i="9"/>
  <c r="AT12" i="9"/>
  <c r="AS12" i="9"/>
  <c r="AR12" i="9"/>
  <c r="AQ12" i="9"/>
  <c r="AP12" i="9"/>
  <c r="AO12" i="9"/>
  <c r="AX11" i="9"/>
  <c r="AW11" i="9"/>
  <c r="AV11" i="9"/>
  <c r="AU11" i="9"/>
  <c r="AT11" i="9"/>
  <c r="AS11" i="9"/>
  <c r="AR11" i="9"/>
  <c r="AQ11" i="9"/>
  <c r="AP11" i="9"/>
  <c r="AX10" i="9"/>
  <c r="AW10" i="9"/>
  <c r="AV10" i="9"/>
  <c r="AU10" i="9"/>
  <c r="AT10" i="9"/>
  <c r="AS10" i="9"/>
  <c r="AR10" i="9"/>
  <c r="AQ10" i="9"/>
  <c r="AX9" i="9"/>
  <c r="AW9" i="9"/>
  <c r="AV9" i="9"/>
  <c r="AU9" i="9"/>
  <c r="AT9" i="9"/>
  <c r="AS9" i="9"/>
  <c r="AR9" i="9"/>
  <c r="AX8" i="9"/>
  <c r="AW8" i="9"/>
  <c r="AV8" i="9"/>
  <c r="AU8" i="9"/>
  <c r="AT8" i="9"/>
  <c r="AS8" i="9"/>
  <c r="AX7" i="9"/>
  <c r="AW7" i="9"/>
  <c r="AV7" i="9"/>
  <c r="AU7" i="9"/>
  <c r="AT7" i="9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X6" i="9"/>
  <c r="AW6" i="9"/>
  <c r="AV6" i="9"/>
  <c r="AU6" i="9"/>
  <c r="AX5" i="9"/>
  <c r="AW5" i="9"/>
  <c r="AV5" i="9"/>
  <c r="AX4" i="9"/>
  <c r="AW4" i="9"/>
  <c r="AX3" i="9"/>
  <c r="D25" i="8"/>
  <c r="E25" i="8" s="1"/>
  <c r="F25" i="8" s="1"/>
  <c r="G25" i="8" s="1"/>
  <c r="H25" i="8" s="1"/>
  <c r="I25" i="8" s="1"/>
  <c r="J25" i="8" s="1"/>
  <c r="K25" i="8" s="1"/>
  <c r="L25" i="8" s="1"/>
  <c r="B25" i="8" s="1"/>
  <c r="C25" i="8"/>
  <c r="C23" i="8"/>
  <c r="D23" i="8" s="1"/>
  <c r="E23" i="8" s="1"/>
  <c r="F23" i="8" s="1"/>
  <c r="G23" i="8" s="1"/>
  <c r="H23" i="8" s="1"/>
  <c r="I23" i="8" s="1"/>
  <c r="J23" i="8" s="1"/>
  <c r="K23" i="8" s="1"/>
  <c r="L23" i="8" s="1"/>
  <c r="B23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B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B16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B14" i="8" s="1"/>
  <c r="D12" i="8"/>
  <c r="E12" i="8" s="1"/>
  <c r="F12" i="8" s="1"/>
  <c r="G12" i="8" s="1"/>
  <c r="H12" i="8" s="1"/>
  <c r="I12" i="8" s="1"/>
  <c r="J12" i="8" s="1"/>
  <c r="K12" i="8" s="1"/>
  <c r="L12" i="8" s="1"/>
  <c r="B12" i="8" s="1"/>
  <c r="C12" i="8"/>
  <c r="C7" i="8"/>
  <c r="D7" i="8" s="1"/>
  <c r="E7" i="8" s="1"/>
  <c r="F7" i="8" s="1"/>
  <c r="G7" i="8" s="1"/>
  <c r="H7" i="8" s="1"/>
  <c r="I7" i="8" s="1"/>
  <c r="J7" i="8" s="1"/>
  <c r="K7" i="8" s="1"/>
  <c r="L7" i="8" s="1"/>
  <c r="B7" i="8" s="1"/>
  <c r="C3" i="8"/>
  <c r="D3" i="8" s="1"/>
  <c r="E3" i="8" s="1"/>
  <c r="F3" i="8" s="1"/>
  <c r="G3" i="8" s="1"/>
  <c r="H3" i="8" s="1"/>
  <c r="I3" i="8" s="1"/>
  <c r="J3" i="8" s="1"/>
  <c r="K3" i="8" s="1"/>
  <c r="L3" i="8" s="1"/>
  <c r="B3" i="8" s="1"/>
  <c r="B49" i="5"/>
  <c r="C49" i="9" s="1"/>
  <c r="B48" i="5"/>
  <c r="C48" i="9" s="1"/>
  <c r="D48" i="9" s="1"/>
  <c r="B47" i="5"/>
  <c r="C47" i="9" s="1"/>
  <c r="B46" i="5"/>
  <c r="C46" i="9" s="1"/>
  <c r="B45" i="5"/>
  <c r="C45" i="9" s="1"/>
  <c r="D45" i="9" s="1"/>
  <c r="E45" i="9" s="1"/>
  <c r="B44" i="5"/>
  <c r="C44" i="9" s="1"/>
  <c r="B43" i="5"/>
  <c r="C43" i="9" s="1"/>
  <c r="D43" i="9" s="1"/>
  <c r="E43" i="9" s="1"/>
  <c r="F43" i="9" s="1"/>
  <c r="G43" i="9" s="1"/>
  <c r="B42" i="5"/>
  <c r="C42" i="9" s="1"/>
  <c r="D42" i="9" s="1"/>
  <c r="E42" i="9" s="1"/>
  <c r="F42" i="9" s="1"/>
  <c r="G42" i="9" s="1"/>
  <c r="H42" i="9" s="1"/>
  <c r="B41" i="5"/>
  <c r="C41" i="9" s="1"/>
  <c r="D41" i="9" s="1"/>
  <c r="E41" i="9" s="1"/>
  <c r="F41" i="9" s="1"/>
  <c r="G41" i="9" s="1"/>
  <c r="H41" i="9" s="1"/>
  <c r="I41" i="9" s="1"/>
  <c r="J41" i="9" s="1"/>
  <c r="K41" i="9" s="1"/>
  <c r="B40" i="5"/>
  <c r="B39" i="5"/>
  <c r="B38" i="5"/>
  <c r="B37" i="5"/>
  <c r="B36" i="5"/>
  <c r="B35" i="5"/>
  <c r="B34" i="5"/>
  <c r="B33" i="5"/>
  <c r="C33" i="8" s="1"/>
  <c r="D33" i="8" s="1"/>
  <c r="E33" i="8" s="1"/>
  <c r="F33" i="8" s="1"/>
  <c r="G33" i="8" s="1"/>
  <c r="H33" i="8" s="1"/>
  <c r="I33" i="8" s="1"/>
  <c r="J33" i="8" s="1"/>
  <c r="K33" i="8" s="1"/>
  <c r="L33" i="8" s="1"/>
  <c r="B33" i="8" s="1"/>
  <c r="B32" i="5"/>
  <c r="B31" i="5"/>
  <c r="C31" i="8" s="1"/>
  <c r="D31" i="8" s="1"/>
  <c r="E31" i="8" s="1"/>
  <c r="F31" i="8" s="1"/>
  <c r="G31" i="8" s="1"/>
  <c r="H31" i="8" s="1"/>
  <c r="I31" i="8" s="1"/>
  <c r="J31" i="8" s="1"/>
  <c r="K31" i="8" s="1"/>
  <c r="L31" i="8" s="1"/>
  <c r="B31" i="8" s="1"/>
  <c r="B30" i="5"/>
  <c r="C30" i="9" s="1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B29" i="5"/>
  <c r="B28" i="5"/>
  <c r="B27" i="5"/>
  <c r="C27" i="9" s="1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B26" i="5"/>
  <c r="B25" i="5"/>
  <c r="B24" i="5"/>
  <c r="B23" i="5"/>
  <c r="B22" i="5"/>
  <c r="C22" i="9" s="1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B21" i="5"/>
  <c r="B20" i="5"/>
  <c r="B19" i="5"/>
  <c r="B18" i="5"/>
  <c r="B17" i="5"/>
  <c r="C17" i="8" s="1"/>
  <c r="D17" i="8" s="1"/>
  <c r="E17" i="8" s="1"/>
  <c r="F17" i="8" s="1"/>
  <c r="G17" i="8" s="1"/>
  <c r="H17" i="8" s="1"/>
  <c r="I17" i="8" s="1"/>
  <c r="J17" i="8" s="1"/>
  <c r="K17" i="8" s="1"/>
  <c r="L17" i="8" s="1"/>
  <c r="B17" i="8" s="1"/>
  <c r="B16" i="5"/>
  <c r="B15" i="5"/>
  <c r="B14" i="5"/>
  <c r="B13" i="5"/>
  <c r="B12" i="5"/>
  <c r="C12" i="9" s="1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B11" i="5"/>
  <c r="B10" i="5"/>
  <c r="C10" i="9" s="1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B9" i="5"/>
  <c r="B8" i="5"/>
  <c r="B7" i="5"/>
  <c r="B6" i="5"/>
  <c r="C6" i="8" s="1"/>
  <c r="D6" i="8" s="1"/>
  <c r="E6" i="8" s="1"/>
  <c r="F6" i="8" s="1"/>
  <c r="G6" i="8" s="1"/>
  <c r="H6" i="8" s="1"/>
  <c r="I6" i="8" s="1"/>
  <c r="J6" i="8" s="1"/>
  <c r="K6" i="8" s="1"/>
  <c r="L6" i="8" s="1"/>
  <c r="B6" i="8" s="1"/>
  <c r="B5" i="5"/>
  <c r="B4" i="5"/>
  <c r="C4" i="8" s="1"/>
  <c r="D4" i="8" s="1"/>
  <c r="E4" i="8" s="1"/>
  <c r="F4" i="8" s="1"/>
  <c r="G4" i="8" s="1"/>
  <c r="H4" i="8" s="1"/>
  <c r="I4" i="8" s="1"/>
  <c r="J4" i="8" s="1"/>
  <c r="K4" i="8" s="1"/>
  <c r="L4" i="8" s="1"/>
  <c r="B4" i="8" s="1"/>
  <c r="B3" i="5"/>
  <c r="B2" i="5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20" i="12" l="1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C20" i="11"/>
  <c r="D20" i="11" s="1"/>
  <c r="E20" i="11" s="1"/>
  <c r="F20" i="11" s="1"/>
  <c r="G20" i="11" s="1"/>
  <c r="H20" i="11" s="1"/>
  <c r="I20" i="11" s="1"/>
  <c r="J20" i="11" s="1"/>
  <c r="K20" i="11" s="1"/>
  <c r="L20" i="11" s="1"/>
  <c r="B20" i="11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B13" i="8" s="1"/>
  <c r="D32" i="9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C21" i="12"/>
  <c r="D21" i="12" s="1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C21" i="11"/>
  <c r="D21" i="11" s="1"/>
  <c r="E21" i="11" s="1"/>
  <c r="F21" i="11" s="1"/>
  <c r="G21" i="11" s="1"/>
  <c r="H21" i="11" s="1"/>
  <c r="I21" i="11" s="1"/>
  <c r="J21" i="11" s="1"/>
  <c r="K21" i="11" s="1"/>
  <c r="L21" i="11" s="1"/>
  <c r="B21" i="11" s="1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I42" i="9"/>
  <c r="J42" i="9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B15" i="8" s="1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H43" i="9"/>
  <c r="I43" i="9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B39" i="8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AI8" i="12" s="1"/>
  <c r="AJ8" i="12" s="1"/>
  <c r="AK8" i="12" s="1"/>
  <c r="AL8" i="12" s="1"/>
  <c r="AM8" i="12" s="1"/>
  <c r="AN8" i="12" s="1"/>
  <c r="AO8" i="12" s="1"/>
  <c r="AP8" i="12" s="1"/>
  <c r="AQ8" i="12" s="1"/>
  <c r="AR8" i="12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B8" i="11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B40" i="11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B40" i="8" s="1"/>
  <c r="C22" i="12"/>
  <c r="D22" i="12" s="1"/>
  <c r="E22" i="12" s="1"/>
  <c r="F22" i="12" s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B22" i="11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B3" i="11" s="1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C23" i="12"/>
  <c r="D23" i="12" s="1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B2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B4" i="11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B24" i="11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D44" i="9"/>
  <c r="E44" i="9" s="1"/>
  <c r="F44" i="9" s="1"/>
  <c r="G44" i="9" s="1"/>
  <c r="H44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B28" i="11" s="1"/>
  <c r="F45" i="9"/>
  <c r="G45" i="9" s="1"/>
  <c r="C8" i="8"/>
  <c r="D8" i="8" s="1"/>
  <c r="E8" i="8" s="1"/>
  <c r="F8" i="8" s="1"/>
  <c r="G8" i="8" s="1"/>
  <c r="H8" i="8" s="1"/>
  <c r="I8" i="8" s="1"/>
  <c r="J8" i="8" s="1"/>
  <c r="K8" i="8" s="1"/>
  <c r="L8" i="8" s="1"/>
  <c r="B8" i="8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AQ2" i="12" s="1"/>
  <c r="AR2" i="12" s="1"/>
  <c r="AS2" i="12" s="1"/>
  <c r="AT2" i="12" s="1"/>
  <c r="AU2" i="12" s="1"/>
  <c r="AV2" i="12" s="1"/>
  <c r="AW2" i="12" s="1"/>
  <c r="AX2" i="12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B2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B5" i="11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B6" i="11" s="1"/>
  <c r="C26" i="12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B26" i="11" s="1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C19" i="8"/>
  <c r="D19" i="8" s="1"/>
  <c r="E19" i="8" s="1"/>
  <c r="F19" i="8" s="1"/>
  <c r="G19" i="8" s="1"/>
  <c r="H19" i="8" s="1"/>
  <c r="I19" i="8" s="1"/>
  <c r="J19" i="8" s="1"/>
  <c r="K19" i="8" s="1"/>
  <c r="L19" i="8" s="1"/>
  <c r="B19" i="8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B25" i="11" s="1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C7" i="11"/>
  <c r="D7" i="11" s="1"/>
  <c r="E7" i="11" s="1"/>
  <c r="F7" i="11" s="1"/>
  <c r="G7" i="11" s="1"/>
  <c r="H7" i="11" s="1"/>
  <c r="I7" i="11" s="1"/>
  <c r="J7" i="11" s="1"/>
  <c r="K7" i="11" s="1"/>
  <c r="L7" i="11" s="1"/>
  <c r="B7" i="11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C27" i="11"/>
  <c r="D27" i="11" s="1"/>
  <c r="E27" i="11" s="1"/>
  <c r="F27" i="11" s="1"/>
  <c r="G27" i="11" s="1"/>
  <c r="H27" i="11" s="1"/>
  <c r="I27" i="11" s="1"/>
  <c r="J27" i="11" s="1"/>
  <c r="K27" i="11" s="1"/>
  <c r="L27" i="11" s="1"/>
  <c r="B27" i="11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B27" i="8" s="1"/>
  <c r="D47" i="9"/>
  <c r="E47" i="9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B10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B21" i="8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B29" i="11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B29" i="8" s="1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B10" i="11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M11" i="12" s="1"/>
  <c r="AN11" i="12" s="1"/>
  <c r="AO11" i="12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B11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B9" i="11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B12" i="11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B32" i="11" s="1"/>
  <c r="C5" i="8"/>
  <c r="D5" i="8" s="1"/>
  <c r="E5" i="8" s="1"/>
  <c r="F5" i="8" s="1"/>
  <c r="G5" i="8" s="1"/>
  <c r="H5" i="8" s="1"/>
  <c r="I5" i="8" s="1"/>
  <c r="J5" i="8" s="1"/>
  <c r="K5" i="8" s="1"/>
  <c r="L5" i="8" s="1"/>
  <c r="B5" i="8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B31" i="11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C9" i="12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AC9" i="12" s="1"/>
  <c r="AD9" i="12" s="1"/>
  <c r="AE9" i="12" s="1"/>
  <c r="AF9" i="12" s="1"/>
  <c r="AG9" i="12" s="1"/>
  <c r="AH9" i="12" s="1"/>
  <c r="AI9" i="12" s="1"/>
  <c r="AJ9" i="12" s="1"/>
  <c r="AK9" i="12" s="1"/>
  <c r="AL9" i="12" s="1"/>
  <c r="AM9" i="12" s="1"/>
  <c r="AN9" i="12" s="1"/>
  <c r="AO9" i="12" s="1"/>
  <c r="AP9" i="12" s="1"/>
  <c r="AQ9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B30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B33" i="11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B34" i="11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E46" i="9"/>
  <c r="F46" i="9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AC15" i="12" s="1"/>
  <c r="AD15" i="12" s="1"/>
  <c r="AE15" i="12" s="1"/>
  <c r="AF15" i="12" s="1"/>
  <c r="AG15" i="12" s="1"/>
  <c r="AH15" i="12" s="1"/>
  <c r="AI15" i="12" s="1"/>
  <c r="AJ15" i="12" s="1"/>
  <c r="AK15" i="12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B15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B16" i="11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AI16" i="12" s="1"/>
  <c r="AJ16" i="12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B36" i="11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C9" i="8"/>
  <c r="D9" i="8" s="1"/>
  <c r="E9" i="8" s="1"/>
  <c r="F9" i="8" s="1"/>
  <c r="G9" i="8" s="1"/>
  <c r="H9" i="8" s="1"/>
  <c r="I9" i="8" s="1"/>
  <c r="J9" i="8" s="1"/>
  <c r="K9" i="8" s="1"/>
  <c r="L9" i="8" s="1"/>
  <c r="B9" i="8" s="1"/>
  <c r="C13" i="11"/>
  <c r="D13" i="11" s="1"/>
  <c r="E13" i="11" s="1"/>
  <c r="F13" i="11" s="1"/>
  <c r="G13" i="11" s="1"/>
  <c r="H13" i="11" s="1"/>
  <c r="I13" i="11" s="1"/>
  <c r="J13" i="11" s="1"/>
  <c r="K13" i="11" s="1"/>
  <c r="L13" i="11" s="1"/>
  <c r="B13" i="11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C13" i="12" s="1"/>
  <c r="AD13" i="12" s="1"/>
  <c r="AE13" i="12" s="1"/>
  <c r="AF13" i="12" s="1"/>
  <c r="AG13" i="12" s="1"/>
  <c r="AH13" i="12" s="1"/>
  <c r="AI13" i="12" s="1"/>
  <c r="AJ13" i="12" s="1"/>
  <c r="AK13" i="12" s="1"/>
  <c r="AL13" i="12" s="1"/>
  <c r="AM13" i="12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B17" i="11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B37" i="11" s="1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C37" i="8"/>
  <c r="D37" i="8" s="1"/>
  <c r="E37" i="8" s="1"/>
  <c r="F37" i="8" s="1"/>
  <c r="G37" i="8" s="1"/>
  <c r="H37" i="8" s="1"/>
  <c r="I37" i="8" s="1"/>
  <c r="J37" i="8" s="1"/>
  <c r="K37" i="8" s="1"/>
  <c r="L37" i="8" s="1"/>
  <c r="B37" i="8" s="1"/>
  <c r="C20" i="8"/>
  <c r="D20" i="8" s="1"/>
  <c r="E20" i="8" s="1"/>
  <c r="F20" i="8" s="1"/>
  <c r="G20" i="8" s="1"/>
  <c r="H20" i="8" s="1"/>
  <c r="I20" i="8" s="1"/>
  <c r="J20" i="8" s="1"/>
  <c r="K20" i="8" s="1"/>
  <c r="L20" i="8" s="1"/>
  <c r="B20" i="8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C14" i="11"/>
  <c r="D14" i="11" s="1"/>
  <c r="E14" i="11" s="1"/>
  <c r="F14" i="11" s="1"/>
  <c r="G14" i="11" s="1"/>
  <c r="H14" i="11" s="1"/>
  <c r="I14" i="11" s="1"/>
  <c r="J14" i="11" s="1"/>
  <c r="K14" i="11" s="1"/>
  <c r="L14" i="11" s="1"/>
  <c r="B14" i="11" s="1"/>
  <c r="C14" i="12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AJ14" i="12" s="1"/>
  <c r="AK14" i="12" s="1"/>
  <c r="AL14" i="12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B18" i="11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C38" i="9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B38" i="8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C38" i="11"/>
  <c r="D38" i="11" s="1"/>
  <c r="E38" i="11" s="1"/>
  <c r="F38" i="11" s="1"/>
  <c r="G38" i="11" s="1"/>
  <c r="H38" i="11" s="1"/>
  <c r="I38" i="11" s="1"/>
  <c r="J38" i="11" s="1"/>
  <c r="K38" i="11" s="1"/>
  <c r="L38" i="11" s="1"/>
  <c r="B38" i="11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B11" i="8" s="1"/>
  <c r="C22" i="8"/>
  <c r="D22" i="8" s="1"/>
  <c r="E22" i="8" s="1"/>
  <c r="F22" i="8" s="1"/>
  <c r="G22" i="8" s="1"/>
  <c r="H22" i="8" s="1"/>
  <c r="I22" i="8" s="1"/>
  <c r="J22" i="8" s="1"/>
  <c r="K22" i="8" s="1"/>
  <c r="L22" i="8" s="1"/>
  <c r="B22" i="8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B35" i="11" s="1"/>
  <c r="C35" i="9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B35" i="8" s="1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B19" i="11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B39" i="11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C2" i="8"/>
  <c r="D2" i="8" s="1"/>
  <c r="E2" i="8" s="1"/>
  <c r="F2" i="8" s="1"/>
  <c r="G2" i="8" s="1"/>
  <c r="H2" i="8" s="1"/>
  <c r="I2" i="8" s="1"/>
  <c r="J2" i="8" s="1"/>
  <c r="K2" i="8" s="1"/>
  <c r="L2" i="8" s="1"/>
  <c r="B2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B24" i="8" s="1"/>
  <c r="C26" i="8"/>
  <c r="D26" i="8" s="1"/>
  <c r="E26" i="8" s="1"/>
  <c r="F26" i="8" s="1"/>
  <c r="G26" i="8" s="1"/>
  <c r="H26" i="8" s="1"/>
  <c r="I26" i="8" s="1"/>
  <c r="J26" i="8" s="1"/>
  <c r="K26" i="8" s="1"/>
  <c r="L26" i="8" s="1"/>
  <c r="B26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B28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B30" i="8" s="1"/>
  <c r="C32" i="8"/>
  <c r="D32" i="8" s="1"/>
  <c r="E32" i="8" s="1"/>
  <c r="F32" i="8" s="1"/>
  <c r="G32" i="8" s="1"/>
  <c r="H32" i="8" s="1"/>
  <c r="I32" i="8" s="1"/>
  <c r="J32" i="8" s="1"/>
  <c r="K32" i="8" s="1"/>
  <c r="L32" i="8" s="1"/>
  <c r="B32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B34" i="8" s="1"/>
  <c r="C36" i="8"/>
  <c r="D36" i="8" s="1"/>
  <c r="E36" i="8" s="1"/>
  <c r="F36" i="8" s="1"/>
  <c r="G36" i="8" s="1"/>
  <c r="H36" i="8" s="1"/>
  <c r="I36" i="8" s="1"/>
  <c r="J36" i="8" s="1"/>
  <c r="K36" i="8" s="1"/>
  <c r="L36" i="8" s="1"/>
  <c r="B36" i="8" s="1"/>
  <c r="B2" i="14" l="1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4" i="14"/>
  <c r="B3" i="14"/>
  <c r="B16" i="13" l="1"/>
</calcChain>
</file>

<file path=xl/sharedStrings.xml><?xml version="1.0" encoding="utf-8"?>
<sst xmlns="http://schemas.openxmlformats.org/spreadsheetml/2006/main" count="77" uniqueCount="27">
  <si>
    <t>Year</t>
  </si>
  <si>
    <t>USA_TSM</t>
  </si>
  <si>
    <t>GLD</t>
  </si>
  <si>
    <t>EM</t>
  </si>
  <si>
    <t>USA_INF</t>
  </si>
  <si>
    <t>RISK_FREE</t>
  </si>
  <si>
    <t>INF</t>
  </si>
  <si>
    <t>Portfolio Return</t>
  </si>
  <si>
    <t>Portfolio Value</t>
  </si>
  <si>
    <t>Portfolio Timeframe</t>
  </si>
  <si>
    <t>Contribution</t>
  </si>
  <si>
    <t>Statistic</t>
  </si>
  <si>
    <t>min</t>
  </si>
  <si>
    <t>percentile_10</t>
  </si>
  <si>
    <t>percentile_20</t>
  </si>
  <si>
    <t>percentile_30</t>
  </si>
  <si>
    <t>percentile_40</t>
  </si>
  <si>
    <t>percentile_50</t>
  </si>
  <si>
    <t>percentile_60</t>
  </si>
  <si>
    <t>percentile_70</t>
  </si>
  <si>
    <t>percentile_80</t>
  </si>
  <si>
    <t>percentile_90</t>
  </si>
  <si>
    <t>max</t>
  </si>
  <si>
    <t>mean</t>
  </si>
  <si>
    <t>gmean</t>
  </si>
  <si>
    <t>std</t>
  </si>
  <si>
    <t>sharpe_ratio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</si>
</sst>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[$$-409]#,##0;[Red]\-[$$-409]#,##0"/>
    <numFmt numFmtId="166" formatCode="0.0"/>
  </numFmts>
  <fonts count="2" x14ac:knownFonts="1">
    <font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28" zoomScaleNormal="100" workbookViewId="0">
      <selection activeCell="C57" sqref="C57"/>
    </sheetView>
  </sheetViews>
  <sheetFormatPr defaultRowHeight="15" x14ac:dyDescent="0.25"/>
  <cols>
    <col min="1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1970</v>
      </c>
      <c r="B2">
        <v>8.9999999999999993E-3</v>
      </c>
      <c r="C2">
        <v>6.2E-2</v>
      </c>
      <c r="D2">
        <v>-0.13400000000000001</v>
      </c>
      <c r="E2">
        <v>5.8000000000000003E-2</v>
      </c>
      <c r="F2">
        <v>7.5999999999999998E-2</v>
      </c>
    </row>
    <row r="3" spans="1:6" x14ac:dyDescent="0.25">
      <c r="A3">
        <v>1971</v>
      </c>
      <c r="B3">
        <v>0.16400000000000001</v>
      </c>
      <c r="C3">
        <v>0.16700000000000001</v>
      </c>
      <c r="D3">
        <v>0.33300000000000002</v>
      </c>
      <c r="E3">
        <v>4.2999999999999997E-2</v>
      </c>
      <c r="F3">
        <v>0.05</v>
      </c>
    </row>
    <row r="4" spans="1:6" x14ac:dyDescent="0.25">
      <c r="A4">
        <v>1972</v>
      </c>
      <c r="B4">
        <v>0.17</v>
      </c>
      <c r="C4">
        <v>0.48799999999999999</v>
      </c>
      <c r="D4">
        <v>0.40400000000000003</v>
      </c>
      <c r="E4">
        <v>3.3000000000000002E-2</v>
      </c>
      <c r="F4">
        <v>4.7E-2</v>
      </c>
    </row>
    <row r="5" spans="1:6" x14ac:dyDescent="0.25">
      <c r="A5">
        <v>1973</v>
      </c>
      <c r="B5">
        <v>-0.17699999999999999</v>
      </c>
      <c r="C5">
        <v>0.73</v>
      </c>
      <c r="D5">
        <v>-0.107</v>
      </c>
      <c r="E5">
        <v>6.2E-2</v>
      </c>
      <c r="F5">
        <v>8.4000000000000005E-2</v>
      </c>
    </row>
    <row r="6" spans="1:6" x14ac:dyDescent="0.25">
      <c r="A6">
        <v>1974</v>
      </c>
      <c r="B6">
        <v>-0.27200000000000002</v>
      </c>
      <c r="C6">
        <v>0.66100000000000003</v>
      </c>
      <c r="D6">
        <v>-0.185</v>
      </c>
      <c r="E6">
        <v>0.111</v>
      </c>
      <c r="F6">
        <v>0.10199999999999999</v>
      </c>
    </row>
    <row r="7" spans="1:6" x14ac:dyDescent="0.25">
      <c r="A7">
        <v>1975</v>
      </c>
      <c r="B7">
        <v>0.38600000000000001</v>
      </c>
      <c r="C7">
        <v>-0.248</v>
      </c>
      <c r="D7">
        <v>0.36899999999999999</v>
      </c>
      <c r="E7">
        <v>9.0999999999999998E-2</v>
      </c>
      <c r="F7">
        <v>6.4000000000000001E-2</v>
      </c>
    </row>
    <row r="8" spans="1:6" x14ac:dyDescent="0.25">
      <c r="A8">
        <v>1976</v>
      </c>
      <c r="B8">
        <v>0.26900000000000002</v>
      </c>
      <c r="C8">
        <v>-4.1000000000000002E-2</v>
      </c>
      <c r="D8">
        <v>6.9000000000000006E-2</v>
      </c>
      <c r="E8">
        <v>5.7000000000000002E-2</v>
      </c>
      <c r="F8">
        <v>5.2999999999999999E-2</v>
      </c>
    </row>
    <row r="9" spans="1:6" x14ac:dyDescent="0.25">
      <c r="A9">
        <v>1977</v>
      </c>
      <c r="B9">
        <v>-3.5000000000000003E-2</v>
      </c>
      <c r="C9">
        <v>0.22600000000000001</v>
      </c>
      <c r="D9">
        <v>6.9000000000000006E-2</v>
      </c>
      <c r="E9">
        <v>6.5000000000000002E-2</v>
      </c>
      <c r="F9">
        <v>5.6000000000000001E-2</v>
      </c>
    </row>
    <row r="10" spans="1:6" x14ac:dyDescent="0.25">
      <c r="A10">
        <v>1978</v>
      </c>
      <c r="B10">
        <v>8.1000000000000003E-2</v>
      </c>
      <c r="C10">
        <v>0.37</v>
      </c>
      <c r="D10">
        <v>0.14299999999999999</v>
      </c>
      <c r="E10">
        <v>7.5999999999999998E-2</v>
      </c>
      <c r="F10">
        <v>8.2000000000000003E-2</v>
      </c>
    </row>
    <row r="11" spans="1:6" x14ac:dyDescent="0.25">
      <c r="A11">
        <v>1979</v>
      </c>
      <c r="B11">
        <v>0.22700000000000001</v>
      </c>
      <c r="C11">
        <v>1.319</v>
      </c>
      <c r="D11">
        <v>0.19500000000000001</v>
      </c>
      <c r="E11">
        <v>0.113</v>
      </c>
      <c r="F11">
        <v>0.112</v>
      </c>
    </row>
    <row r="12" spans="1:6" x14ac:dyDescent="0.25">
      <c r="A12">
        <v>1980</v>
      </c>
      <c r="B12">
        <v>0.33300000000000002</v>
      </c>
      <c r="C12">
        <v>0.126</v>
      </c>
      <c r="D12">
        <v>6.9000000000000006E-2</v>
      </c>
      <c r="E12">
        <v>0.13500000000000001</v>
      </c>
      <c r="F12">
        <v>0.13100000000000001</v>
      </c>
    </row>
    <row r="13" spans="1:6" x14ac:dyDescent="0.25">
      <c r="A13">
        <v>1981</v>
      </c>
      <c r="B13">
        <v>-3.3000000000000002E-2</v>
      </c>
      <c r="C13">
        <v>-0.32600000000000001</v>
      </c>
      <c r="D13">
        <v>-0.20100000000000001</v>
      </c>
      <c r="E13">
        <v>0.10299999999999999</v>
      </c>
      <c r="F13">
        <v>0.159</v>
      </c>
    </row>
    <row r="14" spans="1:6" x14ac:dyDescent="0.25">
      <c r="A14">
        <v>1982</v>
      </c>
      <c r="B14">
        <v>0.221</v>
      </c>
      <c r="C14">
        <v>0.158</v>
      </c>
      <c r="D14">
        <v>-0.316</v>
      </c>
      <c r="E14">
        <v>6.0999999999999999E-2</v>
      </c>
      <c r="F14">
        <v>0.123</v>
      </c>
    </row>
    <row r="15" spans="1:6" x14ac:dyDescent="0.25">
      <c r="A15">
        <v>1983</v>
      </c>
      <c r="B15">
        <v>0.23</v>
      </c>
      <c r="C15">
        <v>-0.17</v>
      </c>
      <c r="D15">
        <v>0.14299999999999999</v>
      </c>
      <c r="E15">
        <v>3.2000000000000001E-2</v>
      </c>
      <c r="F15">
        <v>9.0999999999999998E-2</v>
      </c>
    </row>
    <row r="16" spans="1:6" x14ac:dyDescent="0.25">
      <c r="A16">
        <v>1984</v>
      </c>
      <c r="B16">
        <v>4.5999999999999999E-2</v>
      </c>
      <c r="C16">
        <v>-0.19400000000000001</v>
      </c>
      <c r="D16">
        <v>0.17</v>
      </c>
      <c r="E16">
        <v>4.2999999999999997E-2</v>
      </c>
      <c r="F16">
        <v>0.104</v>
      </c>
    </row>
    <row r="17" spans="1:6" x14ac:dyDescent="0.25">
      <c r="A17">
        <v>1985</v>
      </c>
      <c r="B17">
        <v>0.32500000000000001</v>
      </c>
      <c r="C17">
        <v>0.06</v>
      </c>
      <c r="D17">
        <v>0.27800000000000002</v>
      </c>
      <c r="E17">
        <v>3.5000000000000003E-2</v>
      </c>
      <c r="F17">
        <v>0.08</v>
      </c>
    </row>
    <row r="18" spans="1:6" x14ac:dyDescent="0.25">
      <c r="A18">
        <v>1986</v>
      </c>
      <c r="B18">
        <v>0.16800000000000001</v>
      </c>
      <c r="C18">
        <v>0.19</v>
      </c>
      <c r="D18">
        <v>0.11700000000000001</v>
      </c>
      <c r="E18">
        <v>1.9E-2</v>
      </c>
      <c r="F18">
        <v>6.5000000000000002E-2</v>
      </c>
    </row>
    <row r="19" spans="1:6" x14ac:dyDescent="0.25">
      <c r="A19">
        <v>1987</v>
      </c>
      <c r="B19">
        <v>2.1999999999999999E-2</v>
      </c>
      <c r="C19">
        <v>0.245</v>
      </c>
      <c r="D19">
        <v>0.14299999999999999</v>
      </c>
      <c r="E19">
        <v>3.6999999999999998E-2</v>
      </c>
      <c r="F19">
        <v>6.9000000000000006E-2</v>
      </c>
    </row>
    <row r="20" spans="1:6" x14ac:dyDescent="0.25">
      <c r="A20">
        <v>1988</v>
      </c>
      <c r="B20">
        <v>0.17899999999999999</v>
      </c>
      <c r="C20">
        <v>-0.152</v>
      </c>
      <c r="D20">
        <v>0.4</v>
      </c>
      <c r="E20">
        <v>4.1000000000000002E-2</v>
      </c>
      <c r="F20">
        <v>7.6999999999999999E-2</v>
      </c>
    </row>
    <row r="21" spans="1:6" x14ac:dyDescent="0.25">
      <c r="A21">
        <v>1989</v>
      </c>
      <c r="B21">
        <v>0.29399999999999998</v>
      </c>
      <c r="C21">
        <v>-2.9000000000000001E-2</v>
      </c>
      <c r="D21">
        <v>0.64500000000000002</v>
      </c>
      <c r="E21">
        <v>4.8000000000000001E-2</v>
      </c>
      <c r="F21">
        <v>9.0999999999999998E-2</v>
      </c>
    </row>
    <row r="22" spans="1:6" x14ac:dyDescent="0.25">
      <c r="A22">
        <v>1990</v>
      </c>
      <c r="B22">
        <v>-5.6000000000000001E-2</v>
      </c>
      <c r="C22">
        <v>-3.1E-2</v>
      </c>
      <c r="D22">
        <v>-0.108</v>
      </c>
      <c r="E22">
        <v>5.3999999999999999E-2</v>
      </c>
      <c r="F22">
        <v>8.1000000000000003E-2</v>
      </c>
    </row>
    <row r="23" spans="1:6" x14ac:dyDescent="0.25">
      <c r="A23">
        <v>1991</v>
      </c>
      <c r="B23">
        <v>0.34499999999999997</v>
      </c>
      <c r="C23">
        <v>-8.5999999999999993E-2</v>
      </c>
      <c r="D23">
        <v>0.59399999999999997</v>
      </c>
      <c r="E23">
        <v>4.2000000000000003E-2</v>
      </c>
      <c r="F23">
        <v>5.8000000000000003E-2</v>
      </c>
    </row>
    <row r="24" spans="1:6" x14ac:dyDescent="0.25">
      <c r="A24">
        <v>1992</v>
      </c>
      <c r="B24">
        <v>9.6000000000000002E-2</v>
      </c>
      <c r="C24">
        <v>-5.7000000000000002E-2</v>
      </c>
      <c r="D24">
        <v>0.111</v>
      </c>
      <c r="E24">
        <v>0.03</v>
      </c>
      <c r="F24">
        <v>3.6999999999999998E-2</v>
      </c>
    </row>
    <row r="25" spans="1:6" x14ac:dyDescent="0.25">
      <c r="A25">
        <v>1993</v>
      </c>
      <c r="B25">
        <v>0.105</v>
      </c>
      <c r="C25">
        <v>0.17699999999999999</v>
      </c>
      <c r="D25">
        <v>0.74299999999999999</v>
      </c>
      <c r="E25">
        <v>0.03</v>
      </c>
      <c r="F25">
        <v>3.2000000000000001E-2</v>
      </c>
    </row>
    <row r="26" spans="1:6" x14ac:dyDescent="0.25">
      <c r="A26">
        <v>1994</v>
      </c>
      <c r="B26">
        <v>4.0000000000000001E-3</v>
      </c>
      <c r="C26">
        <v>-2.1999999999999999E-2</v>
      </c>
      <c r="D26">
        <v>-7.2999999999999995E-2</v>
      </c>
      <c r="E26">
        <v>2.5999999999999999E-2</v>
      </c>
      <c r="F26">
        <v>4.5999999999999999E-2</v>
      </c>
    </row>
    <row r="27" spans="1:6" x14ac:dyDescent="0.25">
      <c r="A27">
        <v>1995</v>
      </c>
      <c r="B27">
        <v>0.37</v>
      </c>
      <c r="C27">
        <v>0.01</v>
      </c>
      <c r="D27">
        <v>8.9999999999999993E-3</v>
      </c>
      <c r="E27">
        <v>2.8000000000000001E-2</v>
      </c>
      <c r="F27">
        <v>5.8999999999999997E-2</v>
      </c>
    </row>
    <row r="28" spans="1:6" x14ac:dyDescent="0.25">
      <c r="A28">
        <v>1996</v>
      </c>
      <c r="B28">
        <v>0.218</v>
      </c>
      <c r="C28">
        <v>-4.4999999999999998E-2</v>
      </c>
      <c r="D28">
        <v>0.16200000000000001</v>
      </c>
      <c r="E28">
        <v>2.9000000000000001E-2</v>
      </c>
      <c r="F28">
        <v>5.3999999999999999E-2</v>
      </c>
    </row>
    <row r="29" spans="1:6" x14ac:dyDescent="0.25">
      <c r="A29">
        <v>1997</v>
      </c>
      <c r="B29">
        <v>0.316</v>
      </c>
      <c r="C29">
        <v>-0.214</v>
      </c>
      <c r="D29">
        <v>-0.16500000000000001</v>
      </c>
      <c r="E29">
        <v>2.3E-2</v>
      </c>
      <c r="F29">
        <v>5.6000000000000001E-2</v>
      </c>
    </row>
    <row r="30" spans="1:6" x14ac:dyDescent="0.25">
      <c r="A30">
        <v>1998</v>
      </c>
      <c r="B30">
        <v>0.252</v>
      </c>
      <c r="C30">
        <v>-8.0000000000000002E-3</v>
      </c>
      <c r="D30">
        <v>-0.17899999999999999</v>
      </c>
      <c r="E30">
        <v>1.6E-2</v>
      </c>
      <c r="F30">
        <v>5.5E-2</v>
      </c>
    </row>
    <row r="31" spans="1:6" x14ac:dyDescent="0.25">
      <c r="A31">
        <v>1999</v>
      </c>
      <c r="B31">
        <v>0.22</v>
      </c>
      <c r="C31">
        <v>8.9999999999999993E-3</v>
      </c>
      <c r="D31">
        <v>0.621</v>
      </c>
      <c r="E31">
        <v>2.1999999999999999E-2</v>
      </c>
      <c r="F31">
        <v>5.2999999999999999E-2</v>
      </c>
    </row>
    <row r="32" spans="1:6" x14ac:dyDescent="0.25">
      <c r="A32">
        <v>2000</v>
      </c>
      <c r="B32">
        <v>-8.3000000000000004E-2</v>
      </c>
      <c r="C32">
        <v>-5.3999999999999999E-2</v>
      </c>
      <c r="D32">
        <v>-0.27300000000000002</v>
      </c>
      <c r="E32">
        <v>3.4000000000000002E-2</v>
      </c>
      <c r="F32">
        <v>6.5000000000000002E-2</v>
      </c>
    </row>
    <row r="33" spans="1:6" x14ac:dyDescent="0.25">
      <c r="A33">
        <v>2001</v>
      </c>
      <c r="B33">
        <v>-0.108</v>
      </c>
      <c r="C33">
        <v>7.0000000000000001E-3</v>
      </c>
      <c r="D33">
        <v>-2.5999999999999999E-2</v>
      </c>
      <c r="E33">
        <v>2.8000000000000001E-2</v>
      </c>
      <c r="F33">
        <v>3.6999999999999998E-2</v>
      </c>
    </row>
    <row r="34" spans="1:6" x14ac:dyDescent="0.25">
      <c r="A34">
        <v>2002</v>
      </c>
      <c r="B34">
        <v>-0.21199999999999999</v>
      </c>
      <c r="C34">
        <v>0.25600000000000001</v>
      </c>
      <c r="D34">
        <v>-7.0999999999999994E-2</v>
      </c>
      <c r="E34">
        <v>1.6E-2</v>
      </c>
      <c r="F34">
        <v>1.7000000000000001E-2</v>
      </c>
    </row>
    <row r="35" spans="1:6" x14ac:dyDescent="0.25">
      <c r="A35">
        <v>2003</v>
      </c>
      <c r="B35">
        <v>0.309</v>
      </c>
      <c r="C35">
        <v>0.19900000000000001</v>
      </c>
      <c r="D35">
        <v>0.58199999999999996</v>
      </c>
      <c r="E35">
        <v>2.3E-2</v>
      </c>
      <c r="F35">
        <v>1.2E-2</v>
      </c>
    </row>
    <row r="36" spans="1:6" x14ac:dyDescent="0.25">
      <c r="A36">
        <v>2004</v>
      </c>
      <c r="B36">
        <v>0.11700000000000001</v>
      </c>
      <c r="C36">
        <v>4.5999999999999999E-2</v>
      </c>
      <c r="D36">
        <v>0.26500000000000001</v>
      </c>
      <c r="E36">
        <v>2.7E-2</v>
      </c>
      <c r="F36">
        <v>1.6E-2</v>
      </c>
    </row>
    <row r="37" spans="1:6" x14ac:dyDescent="0.25">
      <c r="A37">
        <v>2005</v>
      </c>
      <c r="B37">
        <v>0.06</v>
      </c>
      <c r="C37">
        <v>0.17799999999999999</v>
      </c>
      <c r="D37">
        <v>0.32500000000000001</v>
      </c>
      <c r="E37">
        <v>3.4000000000000002E-2</v>
      </c>
      <c r="F37">
        <v>3.5000000000000003E-2</v>
      </c>
    </row>
    <row r="38" spans="1:6" x14ac:dyDescent="0.25">
      <c r="A38">
        <v>2006</v>
      </c>
      <c r="B38">
        <v>0.155</v>
      </c>
      <c r="C38">
        <v>0.23200000000000001</v>
      </c>
      <c r="D38">
        <v>0.29799999999999999</v>
      </c>
      <c r="E38">
        <v>3.2000000000000001E-2</v>
      </c>
      <c r="F38">
        <v>5.1999999999999998E-2</v>
      </c>
    </row>
    <row r="39" spans="1:6" x14ac:dyDescent="0.25">
      <c r="A39">
        <v>2007</v>
      </c>
      <c r="B39">
        <v>5.8000000000000003E-2</v>
      </c>
      <c r="C39">
        <v>0.31900000000000001</v>
      </c>
      <c r="D39">
        <v>0.39400000000000002</v>
      </c>
      <c r="E39">
        <v>2.9000000000000001E-2</v>
      </c>
      <c r="F39">
        <v>5.2999999999999999E-2</v>
      </c>
    </row>
    <row r="40" spans="1:6" x14ac:dyDescent="0.25">
      <c r="A40">
        <v>2008</v>
      </c>
      <c r="B40">
        <v>-0.36499999999999999</v>
      </c>
      <c r="C40">
        <v>4.2999999999999997E-2</v>
      </c>
      <c r="D40">
        <v>-0.52700000000000002</v>
      </c>
      <c r="E40">
        <v>3.7999999999999999E-2</v>
      </c>
      <c r="F40">
        <v>0.03</v>
      </c>
    </row>
    <row r="41" spans="1:6" x14ac:dyDescent="0.25">
      <c r="A41">
        <v>2009</v>
      </c>
      <c r="B41">
        <v>0.28100000000000003</v>
      </c>
      <c r="C41">
        <v>0.25</v>
      </c>
      <c r="D41">
        <v>0.76600000000000001</v>
      </c>
      <c r="E41">
        <v>-4.0000000000000001E-3</v>
      </c>
      <c r="F41">
        <v>6.0000000000000001E-3</v>
      </c>
    </row>
    <row r="42" spans="1:6" x14ac:dyDescent="0.25">
      <c r="A42">
        <v>2010</v>
      </c>
      <c r="B42">
        <v>0.16900000000000001</v>
      </c>
      <c r="C42">
        <v>0.29199999999999998</v>
      </c>
      <c r="D42">
        <v>0.193</v>
      </c>
      <c r="E42">
        <v>1.6E-2</v>
      </c>
      <c r="F42">
        <v>3.0000000000000001E-3</v>
      </c>
    </row>
    <row r="43" spans="1:6" x14ac:dyDescent="0.25">
      <c r="A43">
        <v>2011</v>
      </c>
      <c r="B43">
        <v>0.01</v>
      </c>
      <c r="C43">
        <v>8.8999999999999996E-2</v>
      </c>
      <c r="D43">
        <v>-0.185</v>
      </c>
      <c r="E43">
        <v>3.2000000000000001E-2</v>
      </c>
      <c r="F43">
        <v>3.0000000000000001E-3</v>
      </c>
    </row>
    <row r="44" spans="1:6" x14ac:dyDescent="0.25">
      <c r="A44">
        <v>2012</v>
      </c>
      <c r="B44">
        <v>0.16200000000000001</v>
      </c>
      <c r="C44">
        <v>8.3000000000000004E-2</v>
      </c>
      <c r="D44">
        <v>0.19</v>
      </c>
      <c r="E44">
        <v>2.1000000000000001E-2</v>
      </c>
      <c r="F44">
        <v>3.0000000000000001E-3</v>
      </c>
    </row>
    <row r="45" spans="1:6" x14ac:dyDescent="0.25">
      <c r="A45">
        <v>2013</v>
      </c>
      <c r="B45">
        <v>0.34699999999999998</v>
      </c>
      <c r="C45">
        <v>-0.27300000000000002</v>
      </c>
      <c r="D45">
        <v>-4.9000000000000002E-2</v>
      </c>
      <c r="E45">
        <v>1.4999999999999999E-2</v>
      </c>
      <c r="F45">
        <v>2E-3</v>
      </c>
    </row>
    <row r="46" spans="1:6" x14ac:dyDescent="0.25">
      <c r="A46">
        <v>2014</v>
      </c>
      <c r="B46">
        <v>0.11799999999999999</v>
      </c>
      <c r="C46">
        <v>1E-3</v>
      </c>
      <c r="D46">
        <v>8.0000000000000002E-3</v>
      </c>
      <c r="E46">
        <v>1.6E-2</v>
      </c>
      <c r="F46">
        <v>1E-3</v>
      </c>
    </row>
    <row r="47" spans="1:6" x14ac:dyDescent="0.25">
      <c r="A47">
        <v>2015</v>
      </c>
      <c r="B47">
        <v>2E-3</v>
      </c>
      <c r="C47">
        <v>-0.121</v>
      </c>
      <c r="D47">
        <v>-0.152</v>
      </c>
      <c r="E47">
        <v>1E-3</v>
      </c>
      <c r="F47">
        <v>2E-3</v>
      </c>
    </row>
    <row r="48" spans="1:6" x14ac:dyDescent="0.25">
      <c r="A48">
        <v>2016</v>
      </c>
      <c r="B48">
        <v>0.13300000000000001</v>
      </c>
      <c r="C48">
        <v>8.1000000000000003E-2</v>
      </c>
      <c r="D48">
        <v>0.11899999999999999</v>
      </c>
      <c r="E48">
        <v>1.2999999999999999E-2</v>
      </c>
      <c r="F48">
        <v>6.0000000000000001E-3</v>
      </c>
    </row>
    <row r="49" spans="1:6" x14ac:dyDescent="0.25">
      <c r="A49">
        <v>2017</v>
      </c>
      <c r="B49">
        <v>0.22500000000000001</v>
      </c>
      <c r="C49">
        <v>0.127</v>
      </c>
      <c r="D49">
        <v>0.316</v>
      </c>
      <c r="E49">
        <v>2.1000000000000001E-2</v>
      </c>
      <c r="F49">
        <v>1.2E-2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"/>
  <sheetViews>
    <sheetView zoomScaleNormal="100" workbookViewId="0">
      <selection activeCell="H11" sqref="H11"/>
    </sheetView>
  </sheetViews>
  <sheetFormatPr defaultRowHeight="15" x14ac:dyDescent="0.25"/>
  <cols>
    <col min="1" max="1" width="9.140625" customWidth="1"/>
    <col min="2" max="2" width="11.5703125" customWidth="1"/>
    <col min="3" max="1025" width="9.140625" customWidth="1"/>
  </cols>
  <sheetData>
    <row r="1" spans="1:2" x14ac:dyDescent="0.25">
      <c r="A1" t="s">
        <v>0</v>
      </c>
      <c r="B1" t="s">
        <v>10</v>
      </c>
    </row>
    <row r="2" spans="1:2" x14ac:dyDescent="0.25">
      <c r="A2">
        <v>0</v>
      </c>
      <c r="B2">
        <v>1000</v>
      </c>
    </row>
    <row r="3" spans="1:2" x14ac:dyDescent="0.25">
      <c r="A3">
        <v>1</v>
      </c>
      <c r="B3">
        <v>10</v>
      </c>
    </row>
    <row r="4" spans="1:2" x14ac:dyDescent="0.25">
      <c r="A4">
        <v>2</v>
      </c>
      <c r="B4">
        <v>10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10</v>
      </c>
    </row>
    <row r="7" spans="1:2" x14ac:dyDescent="0.25">
      <c r="A7">
        <v>5</v>
      </c>
      <c r="B7">
        <v>1000</v>
      </c>
    </row>
    <row r="8" spans="1:2" x14ac:dyDescent="0.25">
      <c r="A8">
        <v>6</v>
      </c>
      <c r="B8">
        <v>10</v>
      </c>
    </row>
    <row r="9" spans="1:2" x14ac:dyDescent="0.25">
      <c r="A9">
        <v>7</v>
      </c>
      <c r="B9">
        <v>10</v>
      </c>
    </row>
    <row r="10" spans="1:2" x14ac:dyDescent="0.25">
      <c r="A10">
        <v>8</v>
      </c>
      <c r="B10">
        <v>10</v>
      </c>
    </row>
    <row r="11" spans="1:2" x14ac:dyDescent="0.25">
      <c r="A11">
        <v>9</v>
      </c>
      <c r="B11">
        <v>10</v>
      </c>
    </row>
    <row r="12" spans="1:2" x14ac:dyDescent="0.25">
      <c r="A12">
        <v>10</v>
      </c>
      <c r="B12">
        <v>10</v>
      </c>
    </row>
    <row r="13" spans="1:2" x14ac:dyDescent="0.25">
      <c r="A13">
        <v>11</v>
      </c>
      <c r="B13">
        <v>10</v>
      </c>
    </row>
    <row r="14" spans="1:2" x14ac:dyDescent="0.25">
      <c r="A14">
        <v>12</v>
      </c>
      <c r="B14">
        <v>10</v>
      </c>
    </row>
    <row r="15" spans="1:2" x14ac:dyDescent="0.25">
      <c r="A15">
        <v>13</v>
      </c>
      <c r="B15">
        <v>10</v>
      </c>
    </row>
    <row r="16" spans="1:2" x14ac:dyDescent="0.25">
      <c r="A16">
        <v>14</v>
      </c>
      <c r="B16">
        <v>10</v>
      </c>
    </row>
    <row r="17" spans="1:2" x14ac:dyDescent="0.25">
      <c r="A17">
        <v>15</v>
      </c>
      <c r="B17">
        <v>10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10</v>
      </c>
    </row>
    <row r="20" spans="1:2" x14ac:dyDescent="0.25">
      <c r="A20">
        <v>18</v>
      </c>
      <c r="B20">
        <v>10</v>
      </c>
    </row>
    <row r="21" spans="1:2" x14ac:dyDescent="0.25">
      <c r="A21">
        <v>19</v>
      </c>
      <c r="B21">
        <v>10</v>
      </c>
    </row>
    <row r="22" spans="1:2" x14ac:dyDescent="0.25">
      <c r="A22">
        <v>20</v>
      </c>
      <c r="B22">
        <v>10</v>
      </c>
    </row>
    <row r="23" spans="1:2" x14ac:dyDescent="0.25">
      <c r="A23">
        <v>21</v>
      </c>
      <c r="B23">
        <v>10</v>
      </c>
    </row>
    <row r="24" spans="1:2" x14ac:dyDescent="0.25">
      <c r="A24">
        <v>22</v>
      </c>
      <c r="B24">
        <v>10</v>
      </c>
    </row>
    <row r="25" spans="1:2" x14ac:dyDescent="0.25">
      <c r="A25">
        <v>23</v>
      </c>
      <c r="B25">
        <v>10</v>
      </c>
    </row>
    <row r="26" spans="1:2" x14ac:dyDescent="0.25">
      <c r="A26">
        <v>24</v>
      </c>
      <c r="B26">
        <v>10</v>
      </c>
    </row>
    <row r="27" spans="1:2" x14ac:dyDescent="0.25">
      <c r="A27">
        <v>25</v>
      </c>
      <c r="B27">
        <v>10</v>
      </c>
    </row>
    <row r="28" spans="1:2" x14ac:dyDescent="0.25">
      <c r="A28">
        <v>26</v>
      </c>
      <c r="B28">
        <v>10</v>
      </c>
    </row>
    <row r="29" spans="1:2" x14ac:dyDescent="0.25">
      <c r="A29">
        <v>27</v>
      </c>
      <c r="B29">
        <v>10</v>
      </c>
    </row>
    <row r="30" spans="1:2" x14ac:dyDescent="0.25">
      <c r="A30">
        <v>28</v>
      </c>
      <c r="B30">
        <v>10</v>
      </c>
    </row>
    <row r="31" spans="1:2" x14ac:dyDescent="0.25">
      <c r="A31">
        <v>29</v>
      </c>
      <c r="B31">
        <v>10</v>
      </c>
    </row>
    <row r="32" spans="1:2" x14ac:dyDescent="0.25">
      <c r="A32">
        <v>30</v>
      </c>
      <c r="B32">
        <v>10</v>
      </c>
    </row>
    <row r="33" spans="1:2" x14ac:dyDescent="0.25">
      <c r="A33">
        <v>31</v>
      </c>
      <c r="B33">
        <v>10</v>
      </c>
    </row>
    <row r="34" spans="1:2" x14ac:dyDescent="0.25">
      <c r="A34">
        <v>32</v>
      </c>
      <c r="B34">
        <v>10</v>
      </c>
    </row>
    <row r="35" spans="1:2" x14ac:dyDescent="0.25">
      <c r="A35">
        <v>33</v>
      </c>
      <c r="B35">
        <v>10</v>
      </c>
    </row>
    <row r="36" spans="1:2" x14ac:dyDescent="0.25">
      <c r="A36">
        <v>34</v>
      </c>
      <c r="B36">
        <v>10</v>
      </c>
    </row>
    <row r="37" spans="1:2" x14ac:dyDescent="0.25">
      <c r="A37">
        <v>35</v>
      </c>
      <c r="B37">
        <v>10</v>
      </c>
    </row>
    <row r="38" spans="1:2" x14ac:dyDescent="0.25">
      <c r="A38">
        <v>36</v>
      </c>
      <c r="B38">
        <v>10</v>
      </c>
    </row>
    <row r="39" spans="1:2" x14ac:dyDescent="0.25">
      <c r="A39">
        <v>37</v>
      </c>
      <c r="B39">
        <v>10</v>
      </c>
    </row>
    <row r="40" spans="1:2" x14ac:dyDescent="0.25">
      <c r="A40">
        <v>38</v>
      </c>
      <c r="B40">
        <v>10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10</v>
      </c>
    </row>
    <row r="43" spans="1:2" x14ac:dyDescent="0.25">
      <c r="A43">
        <v>41</v>
      </c>
      <c r="B43">
        <v>10</v>
      </c>
    </row>
    <row r="44" spans="1:2" x14ac:dyDescent="0.25">
      <c r="A44">
        <v>42</v>
      </c>
      <c r="B44">
        <v>10</v>
      </c>
    </row>
    <row r="45" spans="1:2" x14ac:dyDescent="0.25">
      <c r="A45">
        <v>43</v>
      </c>
      <c r="B45">
        <v>10</v>
      </c>
    </row>
    <row r="46" spans="1:2" x14ac:dyDescent="0.25">
      <c r="A46">
        <v>44</v>
      </c>
      <c r="B46">
        <v>10</v>
      </c>
    </row>
    <row r="47" spans="1:2" x14ac:dyDescent="0.25">
      <c r="A47">
        <v>45</v>
      </c>
      <c r="B47">
        <v>10</v>
      </c>
    </row>
    <row r="48" spans="1:2" x14ac:dyDescent="0.25">
      <c r="A48">
        <v>46</v>
      </c>
      <c r="B48">
        <v>10</v>
      </c>
    </row>
    <row r="49" spans="1:2" x14ac:dyDescent="0.25">
      <c r="A49">
        <v>47</v>
      </c>
      <c r="B49">
        <v>10</v>
      </c>
    </row>
    <row r="50" spans="1:2" x14ac:dyDescent="0.25">
      <c r="A50">
        <v>48</v>
      </c>
      <c r="B50">
        <v>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0"/>
  <sheetViews>
    <sheetView zoomScaleNormal="100" workbookViewId="0">
      <selection activeCell="H11" sqref="H11"/>
    </sheetView>
  </sheetViews>
  <sheetFormatPr defaultRowHeight="15" x14ac:dyDescent="0.25"/>
  <cols>
    <col min="1" max="1" width="8.5703125" customWidth="1"/>
    <col min="2" max="2" width="13" customWidth="1"/>
    <col min="3" max="8" width="10" customWidth="1"/>
    <col min="9" max="12" width="11.140625" customWidth="1"/>
    <col min="13" max="1025" width="9.140625" customWidth="1"/>
  </cols>
  <sheetData>
    <row r="1" spans="1:12" x14ac:dyDescent="0.25">
      <c r="A1" t="s">
        <v>0</v>
      </c>
      <c r="B1" t="s">
        <v>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1970</v>
      </c>
      <c r="B2" s="3">
        <f t="shared" ref="B2:B40" si="0">L2</f>
        <v>14497.72443455613</v>
      </c>
      <c r="C2" s="3">
        <f>VLOOKUP(C$1-1,Scheduled_Contributions!$A$2:$B$11,2,1)*(1+VLOOKUP($A2+C$1-1,portfolio_returns!$A$2:$B$49,2,1))</f>
        <v>1012.9999999999999</v>
      </c>
      <c r="D2" s="3">
        <f>(C2+VLOOKUP(D$1-1,Scheduled_Contributions!$A$2:$B$11,2,1))*(1+VLOOKUP($A2+D$1-1,portfolio_returns!$A$2:$B$49,2,1))</f>
        <v>1236.2954999999997</v>
      </c>
      <c r="E2" s="3">
        <f>(D2+VLOOKUP(E$1-1,Scheduled_Contributions!$A$2:$B$11,2,1))*(1+VLOOKUP($A2+E$1-1,portfolio_returns!$A$2:$B$49,2,1))</f>
        <v>1828.3154984999996</v>
      </c>
      <c r="F2" s="3">
        <f>(E2+VLOOKUP(F$1-1,Scheduled_Contributions!$A$2:$B$11,2,1))*(1+VLOOKUP($A2+F$1-1,portfolio_returns!$A$2:$B$49,2,1))</f>
        <v>2795.6182943438744</v>
      </c>
      <c r="G2" s="3">
        <f>(F2+VLOOKUP(G$1-1,Scheduled_Contributions!$A$2:$B$11,2,1))*(1+VLOOKUP($A2+G$1-1,portfolio_returns!$A$2:$B$49,2,1))</f>
        <v>4066.7437176514459</v>
      </c>
      <c r="H2" s="3">
        <f>(G2+VLOOKUP(H$1-1,Scheduled_Contributions!$A$2:$B$11,2,1))*(1+VLOOKUP($A2+H$1-1,portfolio_returns!$A$2:$B$49,2,1))</f>
        <v>4591.7364941216229</v>
      </c>
      <c r="I2" s="3">
        <f>(H2+VLOOKUP(I$1-1,Scheduled_Contributions!$A$2:$B$11,2,1))*(1+VLOOKUP($A2+I$1-1,portfolio_returns!$A$2:$B$49,2,1))</f>
        <v>4539.6130514509814</v>
      </c>
      <c r="J2" s="3">
        <f>(I2+VLOOKUP(J$1-1,Scheduled_Contributions!$A$2:$B$11,2,1))*(1+VLOOKUP($A2+J$1-1,portfolio_returns!$A$2:$B$49,2,1))</f>
        <v>5399.253288809452</v>
      </c>
      <c r="K2" s="3">
        <f>(J2+VLOOKUP(K$1-1,Scheduled_Contributions!$A$2:$B$11,2,1))*(1+VLOOKUP($A2+K$1-1,portfolio_returns!$A$2:$B$49,2,1))</f>
        <v>7103.701881529013</v>
      </c>
      <c r="L2" s="3">
        <f>(K2+VLOOKUP(L$1-1,Scheduled_Contributions!$A$2:$B$11,2,1))*(1+VLOOKUP($A2+L$1-1,portfolio_returns!$A$2:$B$49,2,1))</f>
        <v>14497.72443455613</v>
      </c>
    </row>
    <row r="3" spans="1:12" x14ac:dyDescent="0.25">
      <c r="A3">
        <v>1971</v>
      </c>
      <c r="B3" s="3">
        <f t="shared" si="0"/>
        <v>16168.519286984903</v>
      </c>
      <c r="C3" s="3">
        <f>VLOOKUP(C$1-1,Scheduled_Contributions!$A$2:$B$11,2,1)*(1+VLOOKUP($A3+C$1-1,portfolio_returns!$A$2:$B$49,2,1))</f>
        <v>1208.5</v>
      </c>
      <c r="D3" s="3">
        <f>(C3+VLOOKUP(D$1-1,Scheduled_Contributions!$A$2:$B$11,2,1))*(1+VLOOKUP($A3+D$1-1,portfolio_returns!$A$2:$B$49,2,1))</f>
        <v>1787.5395000000001</v>
      </c>
      <c r="E3" s="3">
        <f>(D3+VLOOKUP(E$1-1,Scheduled_Contributions!$A$2:$B$11,2,1))*(1+VLOOKUP($A3+E$1-1,portfolio_returns!$A$2:$B$49,2,1))</f>
        <v>2733.6081946250001</v>
      </c>
      <c r="F3" s="3">
        <f>(E3+VLOOKUP(F$1-1,Scheduled_Contributions!$A$2:$B$11,2,1))*(1+VLOOKUP($A3+F$1-1,portfolio_returns!$A$2:$B$49,2,1))</f>
        <v>3976.8600781089376</v>
      </c>
      <c r="G3" s="3">
        <f>(F3+VLOOKUP(G$1-1,Scheduled_Contributions!$A$2:$B$11,2,1))*(1+VLOOKUP($A3+G$1-1,portfolio_returns!$A$2:$B$49,2,1))</f>
        <v>3613.0919457862246</v>
      </c>
      <c r="H3" s="3">
        <f>(G3+VLOOKUP(H$1-1,Scheduled_Contributions!$A$2:$B$11,2,1))*(1+VLOOKUP($A3+H$1-1,portfolio_returns!$A$2:$B$49,2,1))</f>
        <v>4550.8152045181105</v>
      </c>
      <c r="I3" s="3">
        <f>(H3+VLOOKUP(I$1-1,Scheduled_Contributions!$A$2:$B$11,2,1))*(1+VLOOKUP($A3+I$1-1,portfolio_returns!$A$2:$B$49,2,1))</f>
        <v>5412.5474439618674</v>
      </c>
      <c r="J3" s="3">
        <f>(I3+VLOOKUP(J$1-1,Scheduled_Contributions!$A$2:$B$11,2,1))*(1+VLOOKUP($A3+J$1-1,portfolio_returns!$A$2:$B$49,2,1))</f>
        <v>7121.160430782923</v>
      </c>
      <c r="K3" s="3">
        <f>(J3+VLOOKUP(K$1-1,Scheduled_Contributions!$A$2:$B$11,2,1))*(1+VLOOKUP($A3+K$1-1,portfolio_returns!$A$2:$B$49,2,1))</f>
        <v>14533.304957935599</v>
      </c>
      <c r="L3" s="3">
        <f>(K3+VLOOKUP(L$1-1,Scheduled_Contributions!$A$2:$B$11,2,1))*(1+VLOOKUP($A3+L$1-1,portfolio_returns!$A$2:$B$49,2,1))</f>
        <v>16168.519286984903</v>
      </c>
    </row>
    <row r="4" spans="1:12" x14ac:dyDescent="0.25">
      <c r="A4">
        <v>1972</v>
      </c>
      <c r="B4" s="3">
        <f t="shared" si="0"/>
        <v>9870.0573551351335</v>
      </c>
      <c r="C4" s="3">
        <f>VLOOKUP(C$1-1,Scheduled_Contributions!$A$2:$B$11,2,1)*(1+VLOOKUP($A4+C$1-1,portfolio_returns!$A$2:$B$49,2,1))</f>
        <v>1467</v>
      </c>
      <c r="D4" s="3">
        <f>(C4+VLOOKUP(D$1-1,Scheduled_Contributions!$A$2:$B$11,2,1))*(1+VLOOKUP($A4+D$1-1,portfolio_returns!$A$2:$B$49,2,1))</f>
        <v>2246.1477500000001</v>
      </c>
      <c r="E4" s="3">
        <f>(D4+VLOOKUP(E$1-1,Scheduled_Contributions!$A$2:$B$11,2,1))*(1+VLOOKUP($A4+E$1-1,portfolio_returns!$A$2:$B$49,2,1))</f>
        <v>3270.286163625</v>
      </c>
      <c r="F4" s="3">
        <f>(E4+VLOOKUP(F$1-1,Scheduled_Contributions!$A$2:$B$11,2,1))*(1+VLOOKUP($A4+F$1-1,portfolio_returns!$A$2:$B$49,2,1))</f>
        <v>2972.7593357851561</v>
      </c>
      <c r="G4" s="3">
        <f>(F4+VLOOKUP(G$1-1,Scheduled_Contributions!$A$2:$B$11,2,1))*(1+VLOOKUP($A4+G$1-1,portfolio_returns!$A$2:$B$49,2,1))</f>
        <v>2942.4920847520566</v>
      </c>
      <c r="H4" s="3">
        <f>(G4+VLOOKUP(H$1-1,Scheduled_Contributions!$A$2:$B$11,2,1))*(1+VLOOKUP($A4+H$1-1,portfolio_returns!$A$2:$B$49,2,1))</f>
        <v>4678.7524815795032</v>
      </c>
      <c r="I4" s="3">
        <f>(H4+VLOOKUP(I$1-1,Scheduled_Contributions!$A$2:$B$11,2,1))*(1+VLOOKUP($A4+I$1-1,portfolio_returns!$A$2:$B$49,2,1))</f>
        <v>6157.5041964342827</v>
      </c>
      <c r="J4" s="3">
        <f>(I4+VLOOKUP(J$1-1,Scheduled_Contributions!$A$2:$B$11,2,1))*(1+VLOOKUP($A4+J$1-1,portfolio_returns!$A$2:$B$49,2,1))</f>
        <v>12569.373552333069</v>
      </c>
      <c r="K4" s="3">
        <f>(J4+VLOOKUP(K$1-1,Scheduled_Contributions!$A$2:$B$11,2,1))*(1+VLOOKUP($A4+K$1-1,portfolio_returns!$A$2:$B$49,2,1))</f>
        <v>13985.118546806289</v>
      </c>
      <c r="L4" s="3">
        <f>(K4+VLOOKUP(L$1-1,Scheduled_Contributions!$A$2:$B$11,2,1))*(1+VLOOKUP($A4+L$1-1,portfolio_returns!$A$2:$B$49,2,1))</f>
        <v>9870.0573551351335</v>
      </c>
    </row>
    <row r="5" spans="1:12" x14ac:dyDescent="0.25">
      <c r="A5">
        <v>1973</v>
      </c>
      <c r="B5" s="3">
        <f t="shared" si="0"/>
        <v>7433.5603708338913</v>
      </c>
      <c r="C5" s="3">
        <f>VLOOKUP(C$1-1,Scheduled_Contributions!$A$2:$B$11,2,1)*(1+VLOOKUP($A5+C$1-1,portfolio_returns!$A$2:$B$49,2,1))</f>
        <v>1520.75</v>
      </c>
      <c r="D5" s="3">
        <f>(C5+VLOOKUP(D$1-1,Scheduled_Contributions!$A$2:$B$11,2,1))*(1+VLOOKUP($A5+D$1-1,portfolio_returns!$A$2:$B$49,2,1))</f>
        <v>2218.8221250000001</v>
      </c>
      <c r="E5" s="3">
        <f>(D5+VLOOKUP(E$1-1,Scheduled_Contributions!$A$2:$B$11,2,1))*(1+VLOOKUP($A5+E$1-1,portfolio_returns!$A$2:$B$49,2,1))</f>
        <v>2019.87005078125</v>
      </c>
      <c r="F5" s="3">
        <f>(E5+VLOOKUP(F$1-1,Scheduled_Contributions!$A$2:$B$11,2,1))*(1+VLOOKUP($A5+F$1-1,portfolio_returns!$A$2:$B$49,2,1))</f>
        <v>2002.4668050957032</v>
      </c>
      <c r="G5" s="3">
        <f>(F5+VLOOKUP(G$1-1,Scheduled_Contributions!$A$2:$B$11,2,1))*(1+VLOOKUP($A5+G$1-1,portfolio_returns!$A$2:$B$49,2,1))</f>
        <v>2388.2949809473257</v>
      </c>
      <c r="H5" s="3">
        <f>(G5+VLOOKUP(H$1-1,Scheduled_Contributions!$A$2:$B$11,2,1))*(1+VLOOKUP($A5+H$1-1,portfolio_returns!$A$2:$B$49,2,1))</f>
        <v>4449.6783837290759</v>
      </c>
      <c r="I5" s="3">
        <f>(H5+VLOOKUP(I$1-1,Scheduled_Contributions!$A$2:$B$11,2,1))*(1+VLOOKUP($A5+I$1-1,portfolio_returns!$A$2:$B$49,2,1))</f>
        <v>9088.8245460398575</v>
      </c>
      <c r="J5" s="3">
        <f>(I5+VLOOKUP(J$1-1,Scheduled_Contributions!$A$2:$B$11,2,1))*(1+VLOOKUP($A5+J$1-1,portfolio_returns!$A$2:$B$49,2,1))</f>
        <v>10115.618189059811</v>
      </c>
      <c r="K5" s="3">
        <f>(J5+VLOOKUP(K$1-1,Scheduled_Contributions!$A$2:$B$11,2,1))*(1+VLOOKUP($A5+K$1-1,portfolio_returns!$A$2:$B$49,2,1))</f>
        <v>7141.0922278344306</v>
      </c>
      <c r="L5" s="3">
        <f>(K5+VLOOKUP(L$1-1,Scheduled_Contributions!$A$2:$B$11,2,1))*(1+VLOOKUP($A5+L$1-1,portfolio_returns!$A$2:$B$49,2,1))</f>
        <v>7433.5603708338913</v>
      </c>
    </row>
    <row r="6" spans="1:12" x14ac:dyDescent="0.25">
      <c r="A6">
        <v>1974</v>
      </c>
      <c r="B6" s="3">
        <f t="shared" si="0"/>
        <v>4675.6318295594283</v>
      </c>
      <c r="C6" s="3">
        <f>VLOOKUP(C$1-1,Scheduled_Contributions!$A$2:$B$11,2,1)*(1+VLOOKUP($A6+C$1-1,portfolio_returns!$A$2:$B$49,2,1))</f>
        <v>1449.5</v>
      </c>
      <c r="D6" s="3">
        <f>(C6+VLOOKUP(D$1-1,Scheduled_Contributions!$A$2:$B$11,2,1))*(1+VLOOKUP($A6+D$1-1,portfolio_returns!$A$2:$B$49,2,1))</f>
        <v>1322.671875</v>
      </c>
      <c r="E6" s="3">
        <f>(D6+VLOOKUP(E$1-1,Scheduled_Contributions!$A$2:$B$11,2,1))*(1+VLOOKUP($A6+E$1-1,portfolio_returns!$A$2:$B$49,2,1))</f>
        <v>1314.6808046875001</v>
      </c>
      <c r="F6" s="3">
        <f>(E6+VLOOKUP(F$1-1,Scheduled_Contributions!$A$2:$B$11,2,1))*(1+VLOOKUP($A6+F$1-1,portfolio_returns!$A$2:$B$49,2,1))</f>
        <v>1572.0649449628906</v>
      </c>
      <c r="G6" s="3">
        <f>(F6+VLOOKUP(G$1-1,Scheduled_Contributions!$A$2:$B$11,2,1))*(1+VLOOKUP($A6+G$1-1,portfolio_returns!$A$2:$B$49,2,1))</f>
        <v>2077.6467889725163</v>
      </c>
      <c r="H6" s="3">
        <f>(G6+VLOOKUP(H$1-1,Scheduled_Contributions!$A$2:$B$11,2,1))*(1+VLOOKUP($A6+H$1-1,portfolio_returns!$A$2:$B$49,2,1))</f>
        <v>6272.2441559259887</v>
      </c>
      <c r="I6" s="3">
        <f>(H6+VLOOKUP(I$1-1,Scheduled_Contributions!$A$2:$B$11,2,1))*(1+VLOOKUP($A6+I$1-1,portfolio_returns!$A$2:$B$49,2,1))</f>
        <v>6984.284940350718</v>
      </c>
      <c r="J6" s="3">
        <f>(I6+VLOOKUP(J$1-1,Scheduled_Contributions!$A$2:$B$11,2,1))*(1+VLOOKUP($A6+J$1-1,portfolio_returns!$A$2:$B$49,2,1))</f>
        <v>4932.7194541823437</v>
      </c>
      <c r="K6" s="3">
        <f>(J6+VLOOKUP(K$1-1,Scheduled_Contributions!$A$2:$B$11,2,1))*(1+VLOOKUP($A6+K$1-1,portfolio_returns!$A$2:$B$49,2,1))</f>
        <v>5137.9568726225471</v>
      </c>
      <c r="L6" s="3">
        <f>(K6+VLOOKUP(L$1-1,Scheduled_Contributions!$A$2:$B$11,2,1))*(1+VLOOKUP($A6+L$1-1,portfolio_returns!$A$2:$B$49,2,1))</f>
        <v>4675.6318295594283</v>
      </c>
    </row>
    <row r="7" spans="1:12" x14ac:dyDescent="0.25">
      <c r="A7">
        <v>1975</v>
      </c>
      <c r="B7" s="3">
        <f t="shared" si="0"/>
        <v>2654.2738096176454</v>
      </c>
      <c r="C7" s="3">
        <f>VLOOKUP(C$1-1,Scheduled_Contributions!$A$2:$B$11,2,1)*(1+VLOOKUP($A7+C$1-1,portfolio_returns!$A$2:$B$49,2,1))</f>
        <v>906.25</v>
      </c>
      <c r="D7" s="3">
        <f>(C7+VLOOKUP(D$1-1,Scheduled_Contributions!$A$2:$B$11,2,1))*(1+VLOOKUP($A7+D$1-1,portfolio_returns!$A$2:$B$49,2,1))</f>
        <v>903.88062500000001</v>
      </c>
      <c r="E7" s="3">
        <f>(D7+VLOOKUP(E$1-1,Scheduled_Contributions!$A$2:$B$11,2,1))*(1+VLOOKUP($A7+E$1-1,portfolio_returns!$A$2:$B$49,2,1))</f>
        <v>1084.5478317187499</v>
      </c>
      <c r="F7" s="3">
        <f>(E7+VLOOKUP(F$1-1,Scheduled_Contributions!$A$2:$B$11,2,1))*(1+VLOOKUP($A7+F$1-1,portfolio_returns!$A$2:$B$49,2,1))</f>
        <v>1437.4149400046483</v>
      </c>
      <c r="G7" s="3">
        <f>(F7+VLOOKUP(G$1-1,Scheduled_Contributions!$A$2:$B$11,2,1))*(1+VLOOKUP($A7+G$1-1,portfolio_returns!$A$2:$B$49,2,1))</f>
        <v>2949.8316477294738</v>
      </c>
      <c r="H7" s="3">
        <f>(G7+VLOOKUP(H$1-1,Scheduled_Contributions!$A$2:$B$11,2,1))*(1+VLOOKUP($A7+H$1-1,portfolio_returns!$A$2:$B$49,2,1))</f>
        <v>4391.2253343632428</v>
      </c>
      <c r="I7" s="3">
        <f>(H7+VLOOKUP(I$1-1,Scheduled_Contributions!$A$2:$B$11,2,1))*(1+VLOOKUP($A7+I$1-1,portfolio_returns!$A$2:$B$49,2,1))</f>
        <v>3103.9641670596766</v>
      </c>
      <c r="J7" s="3">
        <f>(I7+VLOOKUP(J$1-1,Scheduled_Contributions!$A$2:$B$11,2,1))*(1+VLOOKUP($A7+J$1-1,portfolio_returns!$A$2:$B$49,2,1))</f>
        <v>3236.9657516585339</v>
      </c>
      <c r="K7" s="3">
        <f>(J7+VLOOKUP(K$1-1,Scheduled_Contributions!$A$2:$B$11,2,1))*(1+VLOOKUP($A7+K$1-1,portfolio_returns!$A$2:$B$49,2,1))</f>
        <v>2949.0566439438635</v>
      </c>
      <c r="L7" s="3">
        <f>(K7+VLOOKUP(L$1-1,Scheduled_Contributions!$A$2:$B$11,2,1))*(1+VLOOKUP($A7+L$1-1,portfolio_returns!$A$2:$B$49,2,1))</f>
        <v>2654.2738096176454</v>
      </c>
    </row>
    <row r="8" spans="1:12" x14ac:dyDescent="0.25">
      <c r="A8">
        <v>1976</v>
      </c>
      <c r="B8" s="3">
        <f t="shared" si="0"/>
        <v>3089.8889914697493</v>
      </c>
      <c r="C8" s="3">
        <f>VLOOKUP(C$1-1,Scheduled_Contributions!$A$2:$B$11,2,1)*(1+VLOOKUP($A8+C$1-1,portfolio_returns!$A$2:$B$49,2,1))</f>
        <v>986.5</v>
      </c>
      <c r="D8" s="3">
        <f>(C8+VLOOKUP(D$1-1,Scheduled_Contributions!$A$2:$B$11,2,1))*(1+VLOOKUP($A8+D$1-1,portfolio_returns!$A$2:$B$49,2,1))</f>
        <v>1182.5963750000001</v>
      </c>
      <c r="E8" s="3">
        <f>(D8+VLOOKUP(E$1-1,Scheduled_Contributions!$A$2:$B$11,2,1))*(1+VLOOKUP($A8+E$1-1,portfolio_returns!$A$2:$B$49,2,1))</f>
        <v>1566.1771894687502</v>
      </c>
      <c r="F8" s="3">
        <f>(E8+VLOOKUP(F$1-1,Scheduled_Contributions!$A$2:$B$11,2,1))*(1+VLOOKUP($A8+F$1-1,portfolio_returns!$A$2:$B$49,2,1))</f>
        <v>3212.2491121373132</v>
      </c>
      <c r="G8" s="3">
        <f>(F8+VLOOKUP(G$1-1,Scheduled_Contributions!$A$2:$B$11,2,1))*(1+VLOOKUP($A8+G$1-1,portfolio_returns!$A$2:$B$49,2,1))</f>
        <v>3582.3354504186582</v>
      </c>
      <c r="H8" s="3">
        <f>(G8+VLOOKUP(H$1-1,Scheduled_Contributions!$A$2:$B$11,2,1))*(1+VLOOKUP($A8+H$1-1,portfolio_returns!$A$2:$B$49,2,1))</f>
        <v>3231.6920764077586</v>
      </c>
      <c r="I8" s="3">
        <f>(H8+VLOOKUP(I$1-1,Scheduled_Contributions!$A$2:$B$11,2,1))*(1+VLOOKUP($A8+I$1-1,portfolio_returns!$A$2:$B$49,2,1))</f>
        <v>3369.7389134258651</v>
      </c>
      <c r="J8" s="3">
        <f>(I8+VLOOKUP(J$1-1,Scheduled_Contributions!$A$2:$B$11,2,1))*(1+VLOOKUP($A8+J$1-1,portfolio_returns!$A$2:$B$49,2,1))</f>
        <v>3069.647868119042</v>
      </c>
      <c r="K8" s="3">
        <f>(J8+VLOOKUP(K$1-1,Scheduled_Contributions!$A$2:$B$11,2,1))*(1+VLOOKUP($A8+K$1-1,portfolio_returns!$A$2:$B$49,2,1))</f>
        <v>2762.4441377027806</v>
      </c>
      <c r="L8" s="3">
        <f>(K8+VLOOKUP(L$1-1,Scheduled_Contributions!$A$2:$B$11,2,1))*(1+VLOOKUP($A8+L$1-1,portfolio_returns!$A$2:$B$49,2,1))</f>
        <v>3089.8889914697493</v>
      </c>
    </row>
    <row r="9" spans="1:12" x14ac:dyDescent="0.25">
      <c r="A9">
        <v>1977</v>
      </c>
      <c r="B9" s="3">
        <f t="shared" si="0"/>
        <v>3964.655067425083</v>
      </c>
      <c r="C9" s="3">
        <f>VLOOKUP(C$1-1,Scheduled_Contributions!$A$2:$B$11,2,1)*(1+VLOOKUP($A9+C$1-1,portfolio_returns!$A$2:$B$49,2,1))</f>
        <v>1186.75</v>
      </c>
      <c r="D9" s="3">
        <f>(C9+VLOOKUP(D$1-1,Scheduled_Contributions!$A$2:$B$11,2,1))*(1+VLOOKUP($A9+D$1-1,portfolio_returns!$A$2:$B$49,2,1))</f>
        <v>1571.6319375</v>
      </c>
      <c r="E9" s="3">
        <f>(D9+VLOOKUP(E$1-1,Scheduled_Contributions!$A$2:$B$11,2,1))*(1+VLOOKUP($A9+E$1-1,portfolio_returns!$A$2:$B$49,2,1))</f>
        <v>3223.3658886250005</v>
      </c>
      <c r="F9" s="3">
        <f>(E9+VLOOKUP(F$1-1,Scheduled_Contributions!$A$2:$B$11,2,1))*(1+VLOOKUP($A9+F$1-1,portfolio_returns!$A$2:$B$49,2,1))</f>
        <v>3594.6945266788443</v>
      </c>
      <c r="G9" s="3">
        <f>(F9+VLOOKUP(G$1-1,Scheduled_Contributions!$A$2:$B$11,2,1))*(1+VLOOKUP($A9+G$1-1,portfolio_returns!$A$2:$B$49,2,1))</f>
        <v>2542.2108149402547</v>
      </c>
      <c r="H9" s="3">
        <f>(G9+VLOOKUP(H$1-1,Scheduled_Contributions!$A$2:$B$11,2,1))*(1+VLOOKUP($A9+H$1-1,portfolio_returns!$A$2:$B$49,2,1))</f>
        <v>3682.1281421303952</v>
      </c>
      <c r="I9" s="3">
        <f>(H9+VLOOKUP(I$1-1,Scheduled_Contributions!$A$2:$B$11,2,1))*(1+VLOOKUP($A9+I$1-1,portfolio_returns!$A$2:$B$49,2,1))</f>
        <v>3353.3753850899316</v>
      </c>
      <c r="J9" s="3">
        <f>(I9+VLOOKUP(J$1-1,Scheduled_Contributions!$A$2:$B$11,2,1))*(1+VLOOKUP($A9+J$1-1,portfolio_returns!$A$2:$B$49,2,1))</f>
        <v>3016.9477204256686</v>
      </c>
      <c r="K9" s="3">
        <f>(J9+VLOOKUP(K$1-1,Scheduled_Contributions!$A$2:$B$11,2,1))*(1+VLOOKUP($A9+K$1-1,portfolio_returns!$A$2:$B$49,2,1))</f>
        <v>3373.5332344144081</v>
      </c>
      <c r="L9" s="3">
        <f>(K9+VLOOKUP(L$1-1,Scheduled_Contributions!$A$2:$B$11,2,1))*(1+VLOOKUP($A9+L$1-1,portfolio_returns!$A$2:$B$49,2,1))</f>
        <v>3964.655067425083</v>
      </c>
    </row>
    <row r="10" spans="1:12" x14ac:dyDescent="0.25">
      <c r="A10">
        <v>1978</v>
      </c>
      <c r="B10" s="3">
        <f t="shared" si="0"/>
        <v>4239.5077755205175</v>
      </c>
      <c r="C10" s="3">
        <f>VLOOKUP(C$1-1,Scheduled_Contributions!$A$2:$B$11,2,1)*(1+VLOOKUP($A10+C$1-1,portfolio_returns!$A$2:$B$49,2,1))</f>
        <v>1313.25</v>
      </c>
      <c r="D10" s="3">
        <f>(C10+VLOOKUP(D$1-1,Scheduled_Contributions!$A$2:$B$11,2,1))*(1+VLOOKUP($A10+D$1-1,portfolio_returns!$A$2:$B$49,2,1))</f>
        <v>2696.7835000000005</v>
      </c>
      <c r="E10" s="3">
        <f>(D10+VLOOKUP(E$1-1,Scheduled_Contributions!$A$2:$B$11,2,1))*(1+VLOOKUP($A10+E$1-1,portfolio_returns!$A$2:$B$49,2,1))</f>
        <v>3009.2665561250005</v>
      </c>
      <c r="F10" s="3">
        <f>(E10+VLOOKUP(F$1-1,Scheduled_Contributions!$A$2:$B$11,2,1))*(1+VLOOKUP($A10+F$1-1,portfolio_returns!$A$2:$B$49,2,1))</f>
        <v>2129.3377387071564</v>
      </c>
      <c r="G10" s="3">
        <f>(F10+VLOOKUP(G$1-1,Scheduled_Contributions!$A$2:$B$11,2,1))*(1+VLOOKUP($A10+G$1-1,portfolio_returns!$A$2:$B$49,2,1))</f>
        <v>2223.8415793860891</v>
      </c>
      <c r="H10" s="3">
        <f>(G10+VLOOKUP(H$1-1,Scheduled_Contributions!$A$2:$B$11,2,1))*(1+VLOOKUP($A10+H$1-1,portfolio_returns!$A$2:$B$49,2,1))</f>
        <v>2928.0541144774152</v>
      </c>
      <c r="I10" s="3">
        <f>(H10+VLOOKUP(I$1-1,Scheduled_Contributions!$A$2:$B$11,2,1))*(1+VLOOKUP($A10+I$1-1,portfolio_returns!$A$2:$B$49,2,1))</f>
        <v>2635.4345406862417</v>
      </c>
      <c r="J10" s="3">
        <f>(I10+VLOOKUP(J$1-1,Scheduled_Contributions!$A$2:$B$11,2,1))*(1+VLOOKUP($A10+J$1-1,portfolio_returns!$A$2:$B$49,2,1))</f>
        <v>2948.3367955948165</v>
      </c>
      <c r="K10" s="3">
        <f>(J10+VLOOKUP(K$1-1,Scheduled_Contributions!$A$2:$B$11,2,1))*(1+VLOOKUP($A10+K$1-1,portfolio_returns!$A$2:$B$49,2,1))</f>
        <v>3466.4311402382264</v>
      </c>
      <c r="L10" s="3">
        <f>(K10+VLOOKUP(L$1-1,Scheduled_Contributions!$A$2:$B$11,2,1))*(1+VLOOKUP($A10+L$1-1,portfolio_returns!$A$2:$B$49,2,1))</f>
        <v>4239.5077755205175</v>
      </c>
    </row>
    <row r="11" spans="1:12" x14ac:dyDescent="0.25">
      <c r="A11">
        <v>1979</v>
      </c>
      <c r="B11" s="3">
        <f t="shared" si="0"/>
        <v>3631.0620699008305</v>
      </c>
      <c r="C11" s="3">
        <f>VLOOKUP(C$1-1,Scheduled_Contributions!$A$2:$B$11,2,1)*(1+VLOOKUP($A11+C$1-1,portfolio_returns!$A$2:$B$49,2,1))</f>
        <v>2038.0000000000002</v>
      </c>
      <c r="D11" s="3">
        <f>(C11+VLOOKUP(D$1-1,Scheduled_Contributions!$A$2:$B$11,2,1))*(1+VLOOKUP($A11+D$1-1,portfolio_returns!$A$2:$B$49,2,1))</f>
        <v>2276.864</v>
      </c>
      <c r="E11" s="3">
        <f>(D11+VLOOKUP(E$1-1,Scheduled_Contributions!$A$2:$B$11,2,1))*(1+VLOOKUP($A11+E$1-1,portfolio_returns!$A$2:$B$49,2,1))</f>
        <v>1612.8108359999999</v>
      </c>
      <c r="F11" s="3">
        <f>(E11+VLOOKUP(F$1-1,Scheduled_Contributions!$A$2:$B$11,2,1))*(1+VLOOKUP($A11+F$1-1,portfolio_returns!$A$2:$B$49,2,1))</f>
        <v>1686.9118640219999</v>
      </c>
      <c r="G11" s="3">
        <f>(F11+VLOOKUP(G$1-1,Scheduled_Contributions!$A$2:$B$11,2,1))*(1+VLOOKUP($A11+G$1-1,portfolio_returns!$A$2:$B$49,2,1))</f>
        <v>1541.2202004979815</v>
      </c>
      <c r="H11" s="3">
        <f>(G11+VLOOKUP(H$1-1,Scheduled_Contributions!$A$2:$B$11,2,1))*(1+VLOOKUP($A11+H$1-1,portfolio_returns!$A$2:$B$49,2,1))</f>
        <v>2279.4745198466899</v>
      </c>
      <c r="I11" s="3">
        <f>(H11+VLOOKUP(I$1-1,Scheduled_Contributions!$A$2:$B$11,2,1))*(1+VLOOKUP($A11+I$1-1,portfolio_returns!$A$2:$B$49,2,1))</f>
        <v>2551.6193523691359</v>
      </c>
      <c r="J11" s="3">
        <f>(I11+VLOOKUP(J$1-1,Scheduled_Contributions!$A$2:$B$11,2,1))*(1+VLOOKUP($A11+J$1-1,portfolio_returns!$A$2:$B$49,2,1))</f>
        <v>3001.5774761385351</v>
      </c>
      <c r="K11" s="3">
        <f>(J11+VLOOKUP(K$1-1,Scheduled_Contributions!$A$2:$B$11,2,1))*(1+VLOOKUP($A11+K$1-1,portfolio_returns!$A$2:$B$49,2,1))</f>
        <v>3672.6187321509437</v>
      </c>
      <c r="L11" s="3">
        <f>(K11+VLOOKUP(L$1-1,Scheduled_Contributions!$A$2:$B$11,2,1))*(1+VLOOKUP($A11+L$1-1,portfolio_returns!$A$2:$B$49,2,1))</f>
        <v>3631.0620699008305</v>
      </c>
    </row>
    <row r="12" spans="1:12" x14ac:dyDescent="0.25">
      <c r="A12">
        <v>1980</v>
      </c>
      <c r="B12" s="3">
        <f t="shared" si="0"/>
        <v>3086.2964433337434</v>
      </c>
      <c r="C12" s="3">
        <f>VLOOKUP(C$1-1,Scheduled_Contributions!$A$2:$B$11,2,1)*(1+VLOOKUP($A12+C$1-1,portfolio_returns!$A$2:$B$49,2,1))</f>
        <v>1111.75</v>
      </c>
      <c r="D12" s="3">
        <f>(C12+VLOOKUP(D$1-1,Scheduled_Contributions!$A$2:$B$11,2,1))*(1+VLOOKUP($A12+D$1-1,portfolio_returns!$A$2:$B$49,2,1))</f>
        <v>791.11418749999996</v>
      </c>
      <c r="E12" s="3">
        <f>(D12+VLOOKUP(E$1-1,Scheduled_Contributions!$A$2:$B$11,2,1))*(1+VLOOKUP($A12+E$1-1,portfolio_returns!$A$2:$B$49,2,1))</f>
        <v>832.75819790625007</v>
      </c>
      <c r="F12" s="3">
        <f>(E12+VLOOKUP(F$1-1,Scheduled_Contributions!$A$2:$B$11,2,1))*(1+VLOOKUP($A12+F$1-1,portfolio_returns!$A$2:$B$49,2,1))</f>
        <v>765.43513324835158</v>
      </c>
      <c r="G12" s="3">
        <f>(F12+VLOOKUP(G$1-1,Scheduled_Contributions!$A$2:$B$11,2,1))*(1+VLOOKUP($A12+G$1-1,portfolio_returns!$A$2:$B$49,2,1))</f>
        <v>695.56531452377135</v>
      </c>
      <c r="H12" s="3">
        <f>(G12+VLOOKUP(H$1-1,Scheduled_Contributions!$A$2:$B$11,2,1))*(1+VLOOKUP($A12+H$1-1,portfolio_returns!$A$2:$B$49,2,1))</f>
        <v>1889.7075430367433</v>
      </c>
      <c r="I12" s="3">
        <f>(H12+VLOOKUP(I$1-1,Scheduled_Contributions!$A$2:$B$11,2,1))*(1+VLOOKUP($A12+I$1-1,portfolio_returns!$A$2:$B$49,2,1))</f>
        <v>2225.9823135533043</v>
      </c>
      <c r="J12" s="3">
        <f>(I12+VLOOKUP(J$1-1,Scheduled_Contributions!$A$2:$B$11,2,1))*(1+VLOOKUP($A12+J$1-1,portfolio_returns!$A$2:$B$49,2,1))</f>
        <v>2726.7804313782544</v>
      </c>
      <c r="K12" s="3">
        <f>(J12+VLOOKUP(K$1-1,Scheduled_Contributions!$A$2:$B$11,2,1))*(1+VLOOKUP($A12+K$1-1,portfolio_returns!$A$2:$B$49,2,1))</f>
        <v>2698.4655053389588</v>
      </c>
      <c r="L12" s="3">
        <f>(K12+VLOOKUP(L$1-1,Scheduled_Contributions!$A$2:$B$11,2,1))*(1+VLOOKUP($A12+L$1-1,portfolio_returns!$A$2:$B$49,2,1))</f>
        <v>3086.2964433337434</v>
      </c>
    </row>
    <row r="13" spans="1:12" x14ac:dyDescent="0.25">
      <c r="A13">
        <v>1981</v>
      </c>
      <c r="B13" s="3">
        <f t="shared" si="0"/>
        <v>2644.2867454852731</v>
      </c>
      <c r="C13" s="3">
        <f>VLOOKUP(C$1-1,Scheduled_Contributions!$A$2:$B$11,2,1)*(1+VLOOKUP($A13+C$1-1,portfolio_returns!$A$2:$B$49,2,1))</f>
        <v>705.24999999999989</v>
      </c>
      <c r="D13" s="3">
        <f>(C13+VLOOKUP(D$1-1,Scheduled_Contributions!$A$2:$B$11,2,1))*(1+VLOOKUP($A13+D$1-1,portfolio_returns!$A$2:$B$49,2,1))</f>
        <v>743.50237499999992</v>
      </c>
      <c r="E13" s="3">
        <f>(D13+VLOOKUP(E$1-1,Scheduled_Contributions!$A$2:$B$11,2,1))*(1+VLOOKUP($A13+E$1-1,portfolio_returns!$A$2:$B$49,2,1))</f>
        <v>684.36853209374988</v>
      </c>
      <c r="F13" s="3">
        <f>(E13+VLOOKUP(F$1-1,Scheduled_Contributions!$A$2:$B$11,2,1))*(1+VLOOKUP($A13+F$1-1,portfolio_returns!$A$2:$B$49,2,1))</f>
        <v>622.84857328809369</v>
      </c>
      <c r="G13" s="3">
        <f>(F13+VLOOKUP(G$1-1,Scheduled_Contributions!$A$2:$B$11,2,1))*(1+VLOOKUP($A13+G$1-1,portfolio_returns!$A$2:$B$49,2,1))</f>
        <v>705.30973492958049</v>
      </c>
      <c r="H13" s="3">
        <f>(G13+VLOOKUP(H$1-1,Scheduled_Contributions!$A$2:$B$11,2,1))*(1+VLOOKUP($A13+H$1-1,portfolio_returns!$A$2:$B$49,2,1))</f>
        <v>1998.1966819037359</v>
      </c>
      <c r="I13" s="3">
        <f>(H13+VLOOKUP(I$1-1,Scheduled_Contributions!$A$2:$B$11,2,1))*(1+VLOOKUP($A13+I$1-1,portfolio_returns!$A$2:$B$49,2,1))</f>
        <v>2448.9958535816058</v>
      </c>
      <c r="J13" s="3">
        <f>(I13+VLOOKUP(J$1-1,Scheduled_Contributions!$A$2:$B$11,2,1))*(1+VLOOKUP($A13+J$1-1,portfolio_returns!$A$2:$B$49,2,1))</f>
        <v>2424.5699116314631</v>
      </c>
      <c r="K13" s="3">
        <f>(J13+VLOOKUP(K$1-1,Scheduled_Contributions!$A$2:$B$11,2,1))*(1+VLOOKUP($A13+K$1-1,portfolio_returns!$A$2:$B$49,2,1))</f>
        <v>2774.1924143040519</v>
      </c>
      <c r="L13" s="3">
        <f>(K13+VLOOKUP(L$1-1,Scheduled_Contributions!$A$2:$B$11,2,1))*(1+VLOOKUP($A13+L$1-1,portfolio_returns!$A$2:$B$49,2,1))</f>
        <v>2644.2867454852731</v>
      </c>
    </row>
    <row r="14" spans="1:12" x14ac:dyDescent="0.25">
      <c r="A14">
        <v>1982</v>
      </c>
      <c r="B14" s="3">
        <f t="shared" si="0"/>
        <v>3081.6296767800832</v>
      </c>
      <c r="C14" s="3">
        <f>VLOOKUP(C$1-1,Scheduled_Contributions!$A$2:$B$11,2,1)*(1+VLOOKUP($A14+C$1-1,portfolio_returns!$A$2:$B$49,2,1))</f>
        <v>1039.5</v>
      </c>
      <c r="D14" s="3">
        <f>(C14+VLOOKUP(D$1-1,Scheduled_Contributions!$A$2:$B$11,2,1))*(1+VLOOKUP($A14+D$1-1,portfolio_returns!$A$2:$B$49,2,1))</f>
        <v>953.20837500000005</v>
      </c>
      <c r="E14" s="3">
        <f>(D14+VLOOKUP(E$1-1,Scheduled_Contributions!$A$2:$B$11,2,1))*(1+VLOOKUP($A14+E$1-1,portfolio_returns!$A$2:$B$49,2,1))</f>
        <v>863.99791237500006</v>
      </c>
      <c r="F14" s="3">
        <f>(E14+VLOOKUP(F$1-1,Scheduled_Contributions!$A$2:$B$11,2,1))*(1+VLOOKUP($A14+F$1-1,portfolio_returns!$A$2:$B$49,2,1))</f>
        <v>974.07067334193755</v>
      </c>
      <c r="G14" s="3">
        <f>(F14+VLOOKUP(G$1-1,Scheduled_Contributions!$A$2:$B$11,2,1))*(1+VLOOKUP($A14+G$1-1,portfolio_returns!$A$2:$B$49,2,1))</f>
        <v>1153.0848114884154</v>
      </c>
      <c r="H14" s="3">
        <f>(G14+VLOOKUP(H$1-1,Scheduled_Contributions!$A$2:$B$11,2,1))*(1+VLOOKUP($A14+H$1-1,portfolio_returns!$A$2:$B$49,2,1))</f>
        <v>2625.6869276101229</v>
      </c>
      <c r="I14" s="3">
        <f>(H14+VLOOKUP(I$1-1,Scheduled_Contributions!$A$2:$B$11,2,1))*(1+VLOOKUP($A14+I$1-1,portfolio_returns!$A$2:$B$49,2,1))</f>
        <v>2598.7873106235811</v>
      </c>
      <c r="J14" s="3">
        <f>(I14+VLOOKUP(J$1-1,Scheduled_Contributions!$A$2:$B$11,2,1))*(1+VLOOKUP($A14+J$1-1,portfolio_returns!$A$2:$B$49,2,1))</f>
        <v>2972.7131404555707</v>
      </c>
      <c r="K14" s="3">
        <f>(J14+VLOOKUP(K$1-1,Scheduled_Contributions!$A$2:$B$11,2,1))*(1+VLOOKUP($A14+K$1-1,portfolio_returns!$A$2:$B$49,2,1))</f>
        <v>2832.8318051476781</v>
      </c>
      <c r="L14" s="3">
        <f>(K14+VLOOKUP(L$1-1,Scheduled_Contributions!$A$2:$B$11,2,1))*(1+VLOOKUP($A14+L$1-1,portfolio_returns!$A$2:$B$49,2,1))</f>
        <v>3081.6296767800832</v>
      </c>
    </row>
    <row r="15" spans="1:12" x14ac:dyDescent="0.25">
      <c r="A15">
        <v>1983</v>
      </c>
      <c r="B15" s="3">
        <f t="shared" si="0"/>
        <v>2724.4881625401526</v>
      </c>
      <c r="C15" s="3">
        <f>VLOOKUP(C$1-1,Scheduled_Contributions!$A$2:$B$11,2,1)*(1+VLOOKUP($A15+C$1-1,portfolio_returns!$A$2:$B$49,2,1))</f>
        <v>908.25</v>
      </c>
      <c r="D15" s="3">
        <f>(C15+VLOOKUP(D$1-1,Scheduled_Contributions!$A$2:$B$11,2,1))*(1+VLOOKUP($A15+D$1-1,portfolio_returns!$A$2:$B$49,2,1))</f>
        <v>823.67025000000001</v>
      </c>
      <c r="E15" s="3">
        <f>(D15+VLOOKUP(E$1-1,Scheduled_Contributions!$A$2:$B$11,2,1))*(1+VLOOKUP($A15+E$1-1,portfolio_returns!$A$2:$B$49,2,1))</f>
        <v>929.1254936250001</v>
      </c>
      <c r="F15" s="3">
        <f>(E15+VLOOKUP(F$1-1,Scheduled_Contributions!$A$2:$B$11,2,1))*(1+VLOOKUP($A15+F$1-1,portfolio_returns!$A$2:$B$49,2,1))</f>
        <v>1100.420297155094</v>
      </c>
      <c r="G15" s="3">
        <f>(F15+VLOOKUP(G$1-1,Scheduled_Contributions!$A$2:$B$11,2,1))*(1+VLOOKUP($A15+G$1-1,portfolio_returns!$A$2:$B$49,2,1))</f>
        <v>1354.1575523806371</v>
      </c>
      <c r="H15" s="3">
        <f>(G15+VLOOKUP(H$1-1,Scheduled_Contributions!$A$2:$B$11,2,1))*(1+VLOOKUP($A15+H$1-1,portfolio_returns!$A$2:$B$49,2,1))</f>
        <v>2321.1993466473077</v>
      </c>
      <c r="I15" s="3">
        <f>(H15+VLOOKUP(I$1-1,Scheduled_Contributions!$A$2:$B$11,2,1))*(1+VLOOKUP($A15+I$1-1,portfolio_returns!$A$2:$B$49,2,1))</f>
        <v>2656.4016555046069</v>
      </c>
      <c r="J15" s="3">
        <f>(I15+VLOOKUP(J$1-1,Scheduled_Contributions!$A$2:$B$11,2,1))*(1+VLOOKUP($A15+J$1-1,portfolio_returns!$A$2:$B$49,2,1))</f>
        <v>2532.4149723155006</v>
      </c>
      <c r="K15" s="3">
        <f>(J15+VLOOKUP(K$1-1,Scheduled_Contributions!$A$2:$B$11,2,1))*(1+VLOOKUP($A15+K$1-1,portfolio_returns!$A$2:$B$49,2,1))</f>
        <v>2755.9778299900026</v>
      </c>
      <c r="L15" s="3">
        <f>(K15+VLOOKUP(L$1-1,Scheduled_Contributions!$A$2:$B$11,2,1))*(1+VLOOKUP($A15+L$1-1,portfolio_returns!$A$2:$B$49,2,1))</f>
        <v>2724.4881625401526</v>
      </c>
    </row>
    <row r="16" spans="1:12" x14ac:dyDescent="0.25">
      <c r="A16">
        <v>1984</v>
      </c>
      <c r="B16" s="3">
        <f t="shared" si="0"/>
        <v>3801.9774825838945</v>
      </c>
      <c r="C16" s="3">
        <f>VLOOKUP(C$1-1,Scheduled_Contributions!$A$2:$B$11,2,1)*(1+VLOOKUP($A16+C$1-1,portfolio_returns!$A$2:$B$49,2,1))</f>
        <v>897</v>
      </c>
      <c r="D16" s="3">
        <f>(C16+VLOOKUP(D$1-1,Scheduled_Contributions!$A$2:$B$11,2,1))*(1+VLOOKUP($A16+D$1-1,portfolio_returns!$A$2:$B$49,2,1))</f>
        <v>1010.8515</v>
      </c>
      <c r="E16" s="3">
        <f>(D16+VLOOKUP(E$1-1,Scheduled_Contributions!$A$2:$B$11,2,1))*(1+VLOOKUP($A16+E$1-1,portfolio_returns!$A$2:$B$49,2,1))</f>
        <v>1196.1827451250001</v>
      </c>
      <c r="F16" s="3">
        <f>(E16+VLOOKUP(F$1-1,Scheduled_Contributions!$A$2:$B$11,2,1))*(1+VLOOKUP($A16+F$1-1,portfolio_returns!$A$2:$B$49,2,1))</f>
        <v>1470.9398576799376</v>
      </c>
      <c r="G16" s="3">
        <f>(F16+VLOOKUP(G$1-1,Scheduled_Contributions!$A$2:$B$11,2,1))*(1+VLOOKUP($A16+G$1-1,portfolio_returns!$A$2:$B$49,2,1))</f>
        <v>1460.2066996724184</v>
      </c>
      <c r="H16" s="3">
        <f>(G16+VLOOKUP(H$1-1,Scheduled_Contributions!$A$2:$B$11,2,1))*(1+VLOOKUP($A16+H$1-1,portfolio_returns!$A$2:$B$49,2,1))</f>
        <v>2803.4055342767206</v>
      </c>
      <c r="I16" s="3">
        <f>(H16+VLOOKUP(I$1-1,Scheduled_Contributions!$A$2:$B$11,2,1))*(1+VLOOKUP($A16+I$1-1,portfolio_returns!$A$2:$B$49,2,1))</f>
        <v>2672.0319061793152</v>
      </c>
      <c r="J16" s="3">
        <f>(I16+VLOOKUP(J$1-1,Scheduled_Contributions!$A$2:$B$11,2,1))*(1+VLOOKUP($A16+J$1-1,portfolio_returns!$A$2:$B$49,2,1))</f>
        <v>2907.3225862983777</v>
      </c>
      <c r="K16" s="3">
        <f>(J16+VLOOKUP(K$1-1,Scheduled_Contributions!$A$2:$B$11,2,1))*(1+VLOOKUP($A16+K$1-1,portfolio_returns!$A$2:$B$49,2,1))</f>
        <v>2873.5627475039018</v>
      </c>
      <c r="L16" s="3">
        <f>(K16+VLOOKUP(L$1-1,Scheduled_Contributions!$A$2:$B$11,2,1))*(1+VLOOKUP($A16+L$1-1,portfolio_returns!$A$2:$B$49,2,1))</f>
        <v>3801.9774825838945</v>
      </c>
    </row>
    <row r="17" spans="1:12" x14ac:dyDescent="0.25">
      <c r="A17">
        <v>1985</v>
      </c>
      <c r="B17" s="3">
        <f t="shared" si="0"/>
        <v>3716.0378106845951</v>
      </c>
      <c r="C17" s="3">
        <f>VLOOKUP(C$1-1,Scheduled_Contributions!$A$2:$B$11,2,1)*(1+VLOOKUP($A17+C$1-1,portfolio_returns!$A$2:$B$49,2,1))</f>
        <v>1114.5</v>
      </c>
      <c r="D17" s="3">
        <f>(C17+VLOOKUP(D$1-1,Scheduled_Contributions!$A$2:$B$11,2,1))*(1+VLOOKUP($A17+D$1-1,portfolio_returns!$A$2:$B$49,2,1))</f>
        <v>1317.632875</v>
      </c>
      <c r="E17" s="3">
        <f>(D17+VLOOKUP(E$1-1,Scheduled_Contributions!$A$2:$B$11,2,1))*(1+VLOOKUP($A17+E$1-1,portfolio_returns!$A$2:$B$49,2,1))</f>
        <v>1619.0482910625001</v>
      </c>
      <c r="F17" s="3">
        <f>(E17+VLOOKUP(F$1-1,Scheduled_Contributions!$A$2:$B$11,2,1))*(1+VLOOKUP($A17+F$1-1,portfolio_returns!$A$2:$B$49,2,1))</f>
        <v>1606.2416149876251</v>
      </c>
      <c r="G17" s="3">
        <f>(F17+VLOOKUP(G$1-1,Scheduled_Contributions!$A$2:$B$11,2,1))*(1+VLOOKUP($A17+G$1-1,portfolio_returns!$A$2:$B$49,2,1))</f>
        <v>1841.7073202783988</v>
      </c>
      <c r="H17" s="3">
        <f>(G17+VLOOKUP(H$1-1,Scheduled_Contributions!$A$2:$B$11,2,1))*(1+VLOOKUP($A17+H$1-1,portfolio_returns!$A$2:$B$49,2,1))</f>
        <v>2698.911527434409</v>
      </c>
      <c r="I17" s="3">
        <f>(H17+VLOOKUP(I$1-1,Scheduled_Contributions!$A$2:$B$11,2,1))*(1+VLOOKUP($A17+I$1-1,portfolio_returns!$A$2:$B$49,2,1))</f>
        <v>2936.4600957388993</v>
      </c>
      <c r="J17" s="3">
        <f>(I17+VLOOKUP(J$1-1,Scheduled_Contributions!$A$2:$B$11,2,1))*(1+VLOOKUP($A17+J$1-1,portfolio_returns!$A$2:$B$49,2,1))</f>
        <v>2902.2631943028159</v>
      </c>
      <c r="K17" s="3">
        <f>(J17+VLOOKUP(K$1-1,Scheduled_Contributions!$A$2:$B$11,2,1))*(1+VLOOKUP($A17+K$1-1,portfolio_returns!$A$2:$B$49,2,1))</f>
        <v>3839.8190216882626</v>
      </c>
      <c r="L17" s="3">
        <f>(K17+VLOOKUP(L$1-1,Scheduled_Contributions!$A$2:$B$11,2,1))*(1+VLOOKUP($A17+L$1-1,portfolio_returns!$A$2:$B$49,2,1))</f>
        <v>3716.0378106845951</v>
      </c>
    </row>
    <row r="18" spans="1:12" x14ac:dyDescent="0.25">
      <c r="A18">
        <v>1986</v>
      </c>
      <c r="B18" s="3">
        <f t="shared" si="0"/>
        <v>3570.1403965786521</v>
      </c>
      <c r="C18" s="3">
        <f>VLOOKUP(C$1-1,Scheduled_Contributions!$A$2:$B$11,2,1)*(1+VLOOKUP($A18+C$1-1,portfolio_returns!$A$2:$B$49,2,1))</f>
        <v>1171.75</v>
      </c>
      <c r="D18" s="3">
        <f>(C18+VLOOKUP(D$1-1,Scheduled_Contributions!$A$2:$B$11,2,1))*(1+VLOOKUP($A18+D$1-1,portfolio_returns!$A$2:$B$49,2,1))</f>
        <v>1441.144125</v>
      </c>
      <c r="E18" s="3">
        <f>(D18+VLOOKUP(E$1-1,Scheduled_Contributions!$A$2:$B$11,2,1))*(1+VLOOKUP($A18+E$1-1,portfolio_returns!$A$2:$B$49,2,1))</f>
        <v>1430.8281072499999</v>
      </c>
      <c r="F18" s="3">
        <f>(E18+VLOOKUP(F$1-1,Scheduled_Contributions!$A$2:$B$11,2,1))*(1+VLOOKUP($A18+F$1-1,portfolio_returns!$A$2:$B$49,2,1))</f>
        <v>1641.8236282113749</v>
      </c>
      <c r="G18" s="3">
        <f>(F18+VLOOKUP(G$1-1,Scheduled_Contributions!$A$2:$B$11,2,1))*(1+VLOOKUP($A18+G$1-1,portfolio_returns!$A$2:$B$49,2,1))</f>
        <v>1568.8194908937533</v>
      </c>
      <c r="H18" s="3">
        <f>(G18+VLOOKUP(H$1-1,Scheduled_Contributions!$A$2:$B$11,2,1))*(1+VLOOKUP($A18+H$1-1,portfolio_returns!$A$2:$B$49,2,1))</f>
        <v>2784.6003281288286</v>
      </c>
      <c r="I18" s="3">
        <f>(H18+VLOOKUP(I$1-1,Scheduled_Contributions!$A$2:$B$11,2,1))*(1+VLOOKUP($A18+I$1-1,portfolio_returns!$A$2:$B$49,2,1))</f>
        <v>2752.6813232068962</v>
      </c>
      <c r="J18" s="3">
        <f>(I18+VLOOKUP(J$1-1,Scheduled_Contributions!$A$2:$B$11,2,1))*(1+VLOOKUP($A18+J$1-1,portfolio_returns!$A$2:$B$49,2,1))</f>
        <v>3642.5953246482927</v>
      </c>
      <c r="K18" s="3">
        <f>(J18+VLOOKUP(K$1-1,Scheduled_Contributions!$A$2:$B$11,2,1))*(1+VLOOKUP($A18+K$1-1,portfolio_returns!$A$2:$B$49,2,1))</f>
        <v>3525.6676371167641</v>
      </c>
      <c r="L18" s="3">
        <f>(K18+VLOOKUP(L$1-1,Scheduled_Contributions!$A$2:$B$11,2,1))*(1+VLOOKUP($A18+L$1-1,portfolio_returns!$A$2:$B$49,2,1))</f>
        <v>3570.1403965786521</v>
      </c>
    </row>
    <row r="19" spans="1:12" x14ac:dyDescent="0.25">
      <c r="A19">
        <v>1987</v>
      </c>
      <c r="B19" s="3">
        <f t="shared" si="0"/>
        <v>3171.6091675739003</v>
      </c>
      <c r="C19" s="3">
        <f>VLOOKUP(C$1-1,Scheduled_Contributions!$A$2:$B$11,2,1)*(1+VLOOKUP($A19+C$1-1,portfolio_returns!$A$2:$B$49,2,1))</f>
        <v>1219.5</v>
      </c>
      <c r="D19" s="3">
        <f>(C19+VLOOKUP(D$1-1,Scheduled_Contributions!$A$2:$B$11,2,1))*(1+VLOOKUP($A19+D$1-1,portfolio_returns!$A$2:$B$49,2,1))</f>
        <v>1212.287</v>
      </c>
      <c r="E19" s="3">
        <f>(D19+VLOOKUP(E$1-1,Scheduled_Contributions!$A$2:$B$11,2,1))*(1+VLOOKUP($A19+E$1-1,portfolio_returns!$A$2:$B$49,2,1))</f>
        <v>1392.7960364999999</v>
      </c>
      <c r="F19" s="3">
        <f>(E19+VLOOKUP(F$1-1,Scheduled_Contributions!$A$2:$B$11,2,1))*(1+VLOOKUP($A19+F$1-1,portfolio_returns!$A$2:$B$49,2,1))</f>
        <v>1332.3055356658749</v>
      </c>
      <c r="G19" s="3">
        <f>(F19+VLOOKUP(G$1-1,Scheduled_Contributions!$A$2:$B$11,2,1))*(1+VLOOKUP($A19+G$1-1,portfolio_returns!$A$2:$B$49,2,1))</f>
        <v>1455.0592006618085</v>
      </c>
      <c r="H19" s="3">
        <f>(G19+VLOOKUP(H$1-1,Scheduled_Contributions!$A$2:$B$11,2,1))*(1+VLOOKUP($A19+H$1-1,portfolio_returns!$A$2:$B$49,2,1))</f>
        <v>2418.2333126518815</v>
      </c>
      <c r="I19" s="3">
        <f>(H19+VLOOKUP(I$1-1,Scheduled_Contributions!$A$2:$B$11,2,1))*(1+VLOOKUP($A19+I$1-1,portfolio_returns!$A$2:$B$49,2,1))</f>
        <v>3201.6256227315057</v>
      </c>
      <c r="J19" s="3">
        <f>(I19+VLOOKUP(J$1-1,Scheduled_Contributions!$A$2:$B$11,2,1))*(1+VLOOKUP($A19+J$1-1,portfolio_returns!$A$2:$B$49,2,1))</f>
        <v>3100.0216323415857</v>
      </c>
      <c r="K19" s="3">
        <f>(J19+VLOOKUP(K$1-1,Scheduled_Contributions!$A$2:$B$11,2,1))*(1+VLOOKUP($A19+K$1-1,portfolio_returns!$A$2:$B$49,2,1))</f>
        <v>3140.3443432569161</v>
      </c>
      <c r="L19" s="3">
        <f>(K19+VLOOKUP(L$1-1,Scheduled_Contributions!$A$2:$B$11,2,1))*(1+VLOOKUP($A19+L$1-1,portfolio_returns!$A$2:$B$49,2,1))</f>
        <v>3171.6091675739003</v>
      </c>
    </row>
    <row r="20" spans="1:12" x14ac:dyDescent="0.25">
      <c r="A20">
        <v>1988</v>
      </c>
      <c r="B20" s="3">
        <f t="shared" si="0"/>
        <v>2285.0064856340127</v>
      </c>
      <c r="C20" s="3">
        <f>VLOOKUP(C$1-1,Scheduled_Contributions!$A$2:$B$11,2,1)*(1+VLOOKUP($A20+C$1-1,portfolio_returns!$A$2:$B$49,2,1))</f>
        <v>986</v>
      </c>
      <c r="D20" s="3">
        <f>(C20+VLOOKUP(D$1-1,Scheduled_Contributions!$A$2:$B$11,2,1))*(1+VLOOKUP($A20+D$1-1,portfolio_returns!$A$2:$B$49,2,1))</f>
        <v>1134.942</v>
      </c>
      <c r="E20" s="3">
        <f>(D20+VLOOKUP(E$1-1,Scheduled_Contributions!$A$2:$B$11,2,1))*(1+VLOOKUP($A20+E$1-1,portfolio_returns!$A$2:$B$49,2,1))</f>
        <v>1087.4086645</v>
      </c>
      <c r="F20" s="3">
        <f>(E20+VLOOKUP(F$1-1,Scheduled_Contributions!$A$2:$B$11,2,1))*(1+VLOOKUP($A20+F$1-1,portfolio_returns!$A$2:$B$49,2,1))</f>
        <v>1189.590992318</v>
      </c>
      <c r="G20" s="3">
        <f>(F20+VLOOKUP(G$1-1,Scheduled_Contributions!$A$2:$B$11,2,1))*(1+VLOOKUP($A20+G$1-1,portfolio_returns!$A$2:$B$49,2,1))</f>
        <v>1181.5971274332298</v>
      </c>
      <c r="H20" s="3">
        <f>(G20+VLOOKUP(H$1-1,Scheduled_Contributions!$A$2:$B$11,2,1))*(1+VLOOKUP($A20+H$1-1,portfolio_returns!$A$2:$B$49,2,1))</f>
        <v>2876.4358125207132</v>
      </c>
      <c r="I20" s="3">
        <f>(H20+VLOOKUP(I$1-1,Scheduled_Contributions!$A$2:$B$11,2,1))*(1+VLOOKUP($A20+I$1-1,portfolio_returns!$A$2:$B$49,2,1))</f>
        <v>2786.1321680356182</v>
      </c>
      <c r="J20" s="3">
        <f>(I20+VLOOKUP(J$1-1,Scheduled_Contributions!$A$2:$B$11,2,1))*(1+VLOOKUP($A20+J$1-1,portfolio_returns!$A$2:$B$49,2,1))</f>
        <v>2823.3944566739651</v>
      </c>
      <c r="K20" s="3">
        <f>(J20+VLOOKUP(K$1-1,Scheduled_Contributions!$A$2:$B$11,2,1))*(1+VLOOKUP($A20+K$1-1,portfolio_returns!$A$2:$B$49,2,1))</f>
        <v>2852.5198692565145</v>
      </c>
      <c r="L20" s="3">
        <f>(K20+VLOOKUP(L$1-1,Scheduled_Contributions!$A$2:$B$11,2,1))*(1+VLOOKUP($A20+L$1-1,portfolio_returns!$A$2:$B$49,2,1))</f>
        <v>2285.0064856340127</v>
      </c>
    </row>
    <row r="21" spans="1:12" x14ac:dyDescent="0.25">
      <c r="A21">
        <v>1989</v>
      </c>
      <c r="B21" s="3">
        <f t="shared" si="0"/>
        <v>1948.6220299178333</v>
      </c>
      <c r="C21" s="3">
        <f>VLOOKUP(C$1-1,Scheduled_Contributions!$A$2:$B$11,2,1)*(1+VLOOKUP($A21+C$1-1,portfolio_returns!$A$2:$B$49,2,1))</f>
        <v>1139.5</v>
      </c>
      <c r="D21" s="3">
        <f>(C21+VLOOKUP(D$1-1,Scheduled_Contributions!$A$2:$B$11,2,1))*(1+VLOOKUP($A21+D$1-1,portfolio_returns!$A$2:$B$49,2,1))</f>
        <v>1091.737625</v>
      </c>
      <c r="E21" s="3">
        <f>(D21+VLOOKUP(E$1-1,Scheduled_Contributions!$A$2:$B$11,2,1))*(1+VLOOKUP($A21+E$1-1,portfolio_returns!$A$2:$B$49,2,1))</f>
        <v>1194.2835855000001</v>
      </c>
      <c r="F21" s="3">
        <f>(E21+VLOOKUP(F$1-1,Scheduled_Contributions!$A$2:$B$11,2,1))*(1+VLOOKUP($A21+F$1-1,portfolio_returns!$A$2:$B$49,2,1))</f>
        <v>1186.2193317175002</v>
      </c>
      <c r="G21" s="3">
        <f>(F21+VLOOKUP(G$1-1,Scheduled_Contributions!$A$2:$B$11,2,1))*(1+VLOOKUP($A21+G$1-1,portfolio_returns!$A$2:$B$49,2,1))</f>
        <v>1577.2151888695239</v>
      </c>
      <c r="H21" s="3">
        <f>(G21+VLOOKUP(H$1-1,Scheduled_Contributions!$A$2:$B$11,2,1))*(1+VLOOKUP($A21+H$1-1,portfolio_returns!$A$2:$B$49,2,1))</f>
        <v>2487.6569610563079</v>
      </c>
      <c r="I21" s="3">
        <f>(H21+VLOOKUP(I$1-1,Scheduled_Contributions!$A$2:$B$11,2,1))*(1+VLOOKUP($A21+I$1-1,portfolio_returns!$A$2:$B$49,2,1))</f>
        <v>2522.0091164266069</v>
      </c>
      <c r="J21" s="3">
        <f>(I21+VLOOKUP(J$1-1,Scheduled_Contributions!$A$2:$B$11,2,1))*(1+VLOOKUP($A21+J$1-1,portfolio_returns!$A$2:$B$49,2,1))</f>
        <v>2549.1001779624867</v>
      </c>
      <c r="K21" s="3">
        <f>(J21+VLOOKUP(K$1-1,Scheduled_Contributions!$A$2:$B$11,2,1))*(1+VLOOKUP($A21+K$1-1,portfolio_returns!$A$2:$B$49,2,1))</f>
        <v>2042.8017170585549</v>
      </c>
      <c r="L21" s="3">
        <f>(K21+VLOOKUP(L$1-1,Scheduled_Contributions!$A$2:$B$11,2,1))*(1+VLOOKUP($A21+L$1-1,portfolio_returns!$A$2:$B$49,2,1))</f>
        <v>1948.6220299178333</v>
      </c>
    </row>
    <row r="22" spans="1:12" x14ac:dyDescent="0.25">
      <c r="A22">
        <v>1990</v>
      </c>
      <c r="B22" s="3">
        <f t="shared" si="0"/>
        <v>2134.0098403231077</v>
      </c>
      <c r="C22" s="3">
        <f>VLOOKUP(C$1-1,Scheduled_Contributions!$A$2:$B$11,2,1)*(1+VLOOKUP($A22+C$1-1,portfolio_returns!$A$2:$B$49,2,1))</f>
        <v>949.75</v>
      </c>
      <c r="D22" s="3">
        <f>(C22+VLOOKUP(D$1-1,Scheduled_Contributions!$A$2:$B$11,2,1))*(1+VLOOKUP($A22+D$1-1,portfolio_returns!$A$2:$B$49,2,1))</f>
        <v>1040.3690000000001</v>
      </c>
      <c r="E22" s="3">
        <f>(D22+VLOOKUP(E$1-1,Scheduled_Contributions!$A$2:$B$11,2,1))*(1+VLOOKUP($A22+E$1-1,portfolio_returns!$A$2:$B$49,2,1))</f>
        <v>1034.6134650000001</v>
      </c>
      <c r="F22" s="3">
        <f>(E22+VLOOKUP(F$1-1,Scheduled_Contributions!$A$2:$B$11,2,1))*(1+VLOOKUP($A22+F$1-1,portfolio_returns!$A$2:$B$49,2,1))</f>
        <v>1377.3228536025001</v>
      </c>
      <c r="G22" s="3">
        <f>(F22+VLOOKUP(G$1-1,Scheduled_Contributions!$A$2:$B$11,2,1))*(1+VLOOKUP($A22+G$1-1,portfolio_returns!$A$2:$B$49,2,1))</f>
        <v>1339.1133844398132</v>
      </c>
      <c r="H22" s="3">
        <f>(G22+VLOOKUP(H$1-1,Scheduled_Contributions!$A$2:$B$11,2,1))*(1+VLOOKUP($A22+H$1-1,portfolio_returns!$A$2:$B$49,2,1))</f>
        <v>2361.9197399381014</v>
      </c>
      <c r="I22" s="3">
        <f>(H22+VLOOKUP(I$1-1,Scheduled_Contributions!$A$2:$B$11,2,1))*(1+VLOOKUP($A22+I$1-1,portfolio_returns!$A$2:$B$49,2,1))</f>
        <v>2387.9301981826839</v>
      </c>
      <c r="J22" s="3">
        <f>(I22+VLOOKUP(J$1-1,Scheduled_Contributions!$A$2:$B$11,2,1))*(1+VLOOKUP($A22+J$1-1,portfolio_returns!$A$2:$B$49,2,1))</f>
        <v>1914.1477806993273</v>
      </c>
      <c r="K22" s="3">
        <f>(J22+VLOOKUP(K$1-1,Scheduled_Contributions!$A$2:$B$11,2,1))*(1+VLOOKUP($A22+K$1-1,portfolio_returns!$A$2:$B$49,2,1))</f>
        <v>1826.4972808288364</v>
      </c>
      <c r="L22" s="3">
        <f>(K22+VLOOKUP(L$1-1,Scheduled_Contributions!$A$2:$B$11,2,1))*(1+VLOOKUP($A22+L$1-1,portfolio_returns!$A$2:$B$49,2,1))</f>
        <v>2134.0098403231077</v>
      </c>
    </row>
    <row r="23" spans="1:12" x14ac:dyDescent="0.25">
      <c r="A23">
        <v>1991</v>
      </c>
      <c r="B23" s="3">
        <f t="shared" si="0"/>
        <v>1946.8556441518324</v>
      </c>
      <c r="C23" s="3">
        <f>VLOOKUP(C$1-1,Scheduled_Contributions!$A$2:$B$11,2,1)*(1+VLOOKUP($A23+C$1-1,portfolio_returns!$A$2:$B$49,2,1))</f>
        <v>1084</v>
      </c>
      <c r="D23" s="3">
        <f>(C23+VLOOKUP(D$1-1,Scheduled_Contributions!$A$2:$B$11,2,1))*(1+VLOOKUP($A23+D$1-1,portfolio_returns!$A$2:$B$49,2,1))</f>
        <v>1077.5899999999999</v>
      </c>
      <c r="E23" s="3">
        <f>(D23+VLOOKUP(E$1-1,Scheduled_Contributions!$A$2:$B$11,2,1))*(1+VLOOKUP($A23+E$1-1,portfolio_returns!$A$2:$B$49,2,1))</f>
        <v>1433.9874149999998</v>
      </c>
      <c r="F23" s="3">
        <f>(E23+VLOOKUP(F$1-1,Scheduled_Contributions!$A$2:$B$11,2,1))*(1+VLOOKUP($A23+F$1-1,portfolio_returns!$A$2:$B$49,2,1))</f>
        <v>1393.8088523287497</v>
      </c>
      <c r="G23" s="3">
        <f>(F23+VLOOKUP(G$1-1,Scheduled_Contributions!$A$2:$B$11,2,1))*(1+VLOOKUP($A23+G$1-1,portfolio_returns!$A$2:$B$49,2,1))</f>
        <v>1417.4959886389549</v>
      </c>
      <c r="H23" s="3">
        <f>(G23+VLOOKUP(H$1-1,Scheduled_Contributions!$A$2:$B$11,2,1))*(1+VLOOKUP($A23+H$1-1,portfolio_returns!$A$2:$B$49,2,1))</f>
        <v>2433.8140865622681</v>
      </c>
      <c r="I23" s="3">
        <f>(H23+VLOOKUP(I$1-1,Scheduled_Contributions!$A$2:$B$11,2,1))*(1+VLOOKUP($A23+I$1-1,portfolio_returns!$A$2:$B$49,2,1))</f>
        <v>1950.7745945983306</v>
      </c>
      <c r="J23" s="3">
        <f>(I23+VLOOKUP(J$1-1,Scheduled_Contributions!$A$2:$B$11,2,1))*(1+VLOOKUP($A23+J$1-1,portfolio_returns!$A$2:$B$49,2,1))</f>
        <v>1861.2652839224654</v>
      </c>
      <c r="K23" s="3">
        <f>(J23+VLOOKUP(K$1-1,Scheduled_Contributions!$A$2:$B$11,2,1))*(1+VLOOKUP($A23+K$1-1,portfolio_returns!$A$2:$B$49,2,1))</f>
        <v>2174.4102599179046</v>
      </c>
      <c r="L23" s="3">
        <f>(K23+VLOOKUP(L$1-1,Scheduled_Contributions!$A$2:$B$11,2,1))*(1+VLOOKUP($A23+L$1-1,portfolio_returns!$A$2:$B$49,2,1))</f>
        <v>1946.8556441518324</v>
      </c>
    </row>
    <row r="24" spans="1:12" x14ac:dyDescent="0.25">
      <c r="A24">
        <v>1992</v>
      </c>
      <c r="B24" s="3">
        <f t="shared" si="0"/>
        <v>1855.2859628058791</v>
      </c>
      <c r="C24" s="3">
        <f>VLOOKUP(C$1-1,Scheduled_Contributions!$A$2:$B$11,2,1)*(1+VLOOKUP($A24+C$1-1,portfolio_returns!$A$2:$B$49,2,1))</f>
        <v>985</v>
      </c>
      <c r="D24" s="3">
        <f>(C24+VLOOKUP(D$1-1,Scheduled_Contributions!$A$2:$B$11,2,1))*(1+VLOOKUP($A24+D$1-1,portfolio_returns!$A$2:$B$49,2,1))</f>
        <v>1311.9075</v>
      </c>
      <c r="E24" s="3">
        <f>(D24+VLOOKUP(E$1-1,Scheduled_Contributions!$A$2:$B$11,2,1))*(1+VLOOKUP($A24+E$1-1,portfolio_returns!$A$2:$B$49,2,1))</f>
        <v>1275.971214375</v>
      </c>
      <c r="F24" s="3">
        <f>(E24+VLOOKUP(F$1-1,Scheduled_Contributions!$A$2:$B$11,2,1))*(1+VLOOKUP($A24+F$1-1,portfolio_returns!$A$2:$B$49,2,1))</f>
        <v>1298.5094337151561</v>
      </c>
      <c r="G24" s="3">
        <f>(F24+VLOOKUP(G$1-1,Scheduled_Contributions!$A$2:$B$11,2,1))*(1+VLOOKUP($A24+G$1-1,portfolio_returns!$A$2:$B$49,2,1))</f>
        <v>1317.3418723927334</v>
      </c>
      <c r="H24" s="3">
        <f>(G24+VLOOKUP(H$1-1,Scheduled_Contributions!$A$2:$B$11,2,1))*(1+VLOOKUP($A24+H$1-1,portfolio_returns!$A$2:$B$49,2,1))</f>
        <v>1849.8181496374996</v>
      </c>
      <c r="I24" s="3">
        <f>(H24+VLOOKUP(I$1-1,Scheduled_Contributions!$A$2:$B$11,2,1))*(1+VLOOKUP($A24+I$1-1,portfolio_returns!$A$2:$B$49,2,1))</f>
        <v>1765.4323785433965</v>
      </c>
      <c r="J24" s="3">
        <f>(I24+VLOOKUP(J$1-1,Scheduled_Contributions!$A$2:$B$11,2,1))*(1+VLOOKUP($A24+J$1-1,portfolio_returns!$A$2:$B$49,2,1))</f>
        <v>2063.0524238674266</v>
      </c>
      <c r="K24" s="3">
        <f>(J24+VLOOKUP(K$1-1,Scheduled_Contributions!$A$2:$B$11,2,1))*(1+VLOOKUP($A24+K$1-1,portfolio_returns!$A$2:$B$49,2,1))</f>
        <v>1847.6079727718438</v>
      </c>
      <c r="L24" s="3">
        <f>(K24+VLOOKUP(L$1-1,Scheduled_Contributions!$A$2:$B$11,2,1))*(1+VLOOKUP($A24+L$1-1,portfolio_returns!$A$2:$B$49,2,1))</f>
        <v>1855.2859628058791</v>
      </c>
    </row>
    <row r="25" spans="1:12" x14ac:dyDescent="0.25">
      <c r="A25">
        <v>1993</v>
      </c>
      <c r="B25" s="3">
        <f t="shared" si="0"/>
        <v>2426.5434435744205</v>
      </c>
      <c r="C25" s="3">
        <f>VLOOKUP(C$1-1,Scheduled_Contributions!$A$2:$B$11,2,1)*(1+VLOOKUP($A25+C$1-1,portfolio_returns!$A$2:$B$49,2,1))</f>
        <v>1318.5</v>
      </c>
      <c r="D25" s="3">
        <f>(C25+VLOOKUP(D$1-1,Scheduled_Contributions!$A$2:$B$11,2,1))*(1+VLOOKUP($A25+D$1-1,portfolio_returns!$A$2:$B$49,2,1))</f>
        <v>1282.334625</v>
      </c>
      <c r="E25" s="3">
        <f>(D25+VLOOKUP(E$1-1,Scheduled_Contributions!$A$2:$B$11,2,1))*(1+VLOOKUP($A25+E$1-1,portfolio_returns!$A$2:$B$49,2,1))</f>
        <v>1304.9348875937499</v>
      </c>
      <c r="F25" s="3">
        <f>(E25+VLOOKUP(F$1-1,Scheduled_Contributions!$A$2:$B$11,2,1))*(1+VLOOKUP($A25+F$1-1,portfolio_returns!$A$2:$B$49,2,1))</f>
        <v>1323.8106980850077</v>
      </c>
      <c r="G25" s="3">
        <f>(F25+VLOOKUP(G$1-1,Scheduled_Contributions!$A$2:$B$11,2,1))*(1+VLOOKUP($A25+G$1-1,portfolio_returns!$A$2:$B$49,2,1))</f>
        <v>1064.7143897463575</v>
      </c>
      <c r="H25" s="3">
        <f>(G25+VLOOKUP(H$1-1,Scheduled_Contributions!$A$2:$B$11,2,1))*(1+VLOOKUP($A25+H$1-1,portfolio_returns!$A$2:$B$49,2,1))</f>
        <v>1959.9301344667299</v>
      </c>
      <c r="I25" s="3">
        <f>(H25+VLOOKUP(I$1-1,Scheduled_Contributions!$A$2:$B$11,2,1))*(1+VLOOKUP($A25+I$1-1,portfolio_returns!$A$2:$B$49,2,1))</f>
        <v>2289.05881625034</v>
      </c>
      <c r="J25" s="3">
        <f>(I25+VLOOKUP(J$1-1,Scheduled_Contributions!$A$2:$B$11,2,1))*(1+VLOOKUP($A25+J$1-1,portfolio_returns!$A$2:$B$49,2,1))</f>
        <v>2049.0361699831155</v>
      </c>
      <c r="K25" s="3">
        <f>(J25+VLOOKUP(K$1-1,Scheduled_Contributions!$A$2:$B$11,2,1))*(1+VLOOKUP($A25+K$1-1,portfolio_returns!$A$2:$B$49,2,1))</f>
        <v>2056.4623747706369</v>
      </c>
      <c r="L25" s="3">
        <f>(K25+VLOOKUP(L$1-1,Scheduled_Contributions!$A$2:$B$11,2,1))*(1+VLOOKUP($A25+L$1-1,portfolio_returns!$A$2:$B$49,2,1))</f>
        <v>2426.5434435744205</v>
      </c>
    </row>
    <row r="26" spans="1:12" x14ac:dyDescent="0.25">
      <c r="A26">
        <v>1994</v>
      </c>
      <c r="B26" s="3">
        <f t="shared" si="0"/>
        <v>2849.6288277569301</v>
      </c>
      <c r="C26" s="3">
        <f>VLOOKUP(C$1-1,Scheduled_Contributions!$A$2:$B$11,2,1)*(1+VLOOKUP($A26+C$1-1,portfolio_returns!$A$2:$B$49,2,1))</f>
        <v>965.24999999999989</v>
      </c>
      <c r="D26" s="3">
        <f>(C26+VLOOKUP(D$1-1,Scheduled_Contributions!$A$2:$B$11,2,1))*(1+VLOOKUP($A26+D$1-1,portfolio_returns!$A$2:$B$49,2,1))</f>
        <v>984.75868749999984</v>
      </c>
      <c r="E26" s="3">
        <f>(D26+VLOOKUP(E$1-1,Scheduled_Contributions!$A$2:$B$11,2,1))*(1+VLOOKUP($A26+E$1-1,portfolio_returns!$A$2:$B$49,2,1))</f>
        <v>1001.4733086406249</v>
      </c>
      <c r="F26" s="3">
        <f>(E26+VLOOKUP(F$1-1,Scheduled_Contributions!$A$2:$B$11,2,1))*(1+VLOOKUP($A26+F$1-1,portfolio_returns!$A$2:$B$49,2,1))</f>
        <v>807.40856862237877</v>
      </c>
      <c r="G26" s="3">
        <f>(F26+VLOOKUP(G$1-1,Scheduled_Contributions!$A$2:$B$11,2,1))*(1+VLOOKUP($A26+G$1-1,portfolio_returns!$A$2:$B$49,2,1))</f>
        <v>775.92508376479304</v>
      </c>
      <c r="H26" s="3">
        <f>(G26+VLOOKUP(H$1-1,Scheduled_Contributions!$A$2:$B$11,2,1))*(1+VLOOKUP($A26+H$1-1,portfolio_returns!$A$2:$B$49,2,1))</f>
        <v>2063.6249473346893</v>
      </c>
      <c r="I26" s="3">
        <f>(H26+VLOOKUP(I$1-1,Scheduled_Contributions!$A$2:$B$11,2,1))*(1+VLOOKUP($A26+I$1-1,portfolio_returns!$A$2:$B$49,2,1))</f>
        <v>1848.1182343120417</v>
      </c>
      <c r="J26" s="3">
        <f>(I26+VLOOKUP(J$1-1,Scheduled_Contributions!$A$2:$B$11,2,1))*(1+VLOOKUP($A26+J$1-1,portfolio_returns!$A$2:$B$49,2,1))</f>
        <v>1855.7955865191518</v>
      </c>
      <c r="K26" s="3">
        <f>(J26+VLOOKUP(K$1-1,Scheduled_Contributions!$A$2:$B$11,2,1))*(1+VLOOKUP($A26+K$1-1,portfolio_returns!$A$2:$B$49,2,1))</f>
        <v>2190.9104674701139</v>
      </c>
      <c r="L26" s="3">
        <f>(K26+VLOOKUP(L$1-1,Scheduled_Contributions!$A$2:$B$11,2,1))*(1+VLOOKUP($A26+L$1-1,portfolio_returns!$A$2:$B$49,2,1))</f>
        <v>2849.6288277569301</v>
      </c>
    </row>
    <row r="27" spans="1:12" x14ac:dyDescent="0.25">
      <c r="A27">
        <v>1995</v>
      </c>
      <c r="B27" s="3">
        <f t="shared" si="0"/>
        <v>2941.8234214504541</v>
      </c>
      <c r="C27" s="3">
        <f>VLOOKUP(C$1-1,Scheduled_Contributions!$A$2:$B$11,2,1)*(1+VLOOKUP($A27+C$1-1,portfolio_returns!$A$2:$B$49,2,1))</f>
        <v>1009.7499999999999</v>
      </c>
      <c r="D27" s="3">
        <f>(C27+VLOOKUP(D$1-1,Scheduled_Contributions!$A$2:$B$11,2,1))*(1+VLOOKUP($A27+D$1-1,portfolio_returns!$A$2:$B$49,2,1))</f>
        <v>1026.6333124999999</v>
      </c>
      <c r="E27" s="3">
        <f>(D27+VLOOKUP(E$1-1,Scheduled_Contributions!$A$2:$B$11,2,1))*(1+VLOOKUP($A27+E$1-1,portfolio_returns!$A$2:$B$49,2,1))</f>
        <v>827.49254170312497</v>
      </c>
      <c r="F27" s="3">
        <f>(E27+VLOOKUP(F$1-1,Scheduled_Contributions!$A$2:$B$11,2,1))*(1+VLOOKUP($A27+F$1-1,portfolio_returns!$A$2:$B$49,2,1))</f>
        <v>794.98979521169144</v>
      </c>
      <c r="G27" s="3">
        <f>(F27+VLOOKUP(G$1-1,Scheduled_Contributions!$A$2:$B$11,2,1))*(1+VLOOKUP($A27+G$1-1,portfolio_returns!$A$2:$B$49,2,1))</f>
        <v>935.39814203598542</v>
      </c>
      <c r="H27" s="3">
        <f>(G27+VLOOKUP(H$1-1,Scheduled_Contributions!$A$2:$B$11,2,1))*(1+VLOOKUP($A27+H$1-1,portfolio_returns!$A$2:$B$49,2,1))</f>
        <v>1724.9235940895721</v>
      </c>
      <c r="I27" s="3">
        <f>(H27+VLOOKUP(I$1-1,Scheduled_Contributions!$A$2:$B$11,2,1))*(1+VLOOKUP($A27+I$1-1,portfolio_returns!$A$2:$B$49,2,1))</f>
        <v>1732.7549395969602</v>
      </c>
      <c r="J27" s="3">
        <f>(I27+VLOOKUP(J$1-1,Scheduled_Contributions!$A$2:$B$11,2,1))*(1+VLOOKUP($A27+J$1-1,portfolio_returns!$A$2:$B$49,2,1))</f>
        <v>2046.4299878217305</v>
      </c>
      <c r="K27" s="3">
        <f>(J27+VLOOKUP(K$1-1,Scheduled_Contributions!$A$2:$B$11,2,1))*(1+VLOOKUP($A27+K$1-1,portfolio_returns!$A$2:$B$49,2,1))</f>
        <v>2662.5627267321861</v>
      </c>
      <c r="L27" s="3">
        <f>(K27+VLOOKUP(L$1-1,Scheduled_Contributions!$A$2:$B$11,2,1))*(1+VLOOKUP($A27+L$1-1,portfolio_returns!$A$2:$B$49,2,1))</f>
        <v>2941.8234214504541</v>
      </c>
    </row>
    <row r="28" spans="1:12" x14ac:dyDescent="0.25">
      <c r="A28">
        <v>1996</v>
      </c>
      <c r="B28" s="3">
        <f t="shared" si="0"/>
        <v>3772.6435129237298</v>
      </c>
      <c r="C28" s="3">
        <f>VLOOKUP(C$1-1,Scheduled_Contributions!$A$2:$B$11,2,1)*(1+VLOOKUP($A28+C$1-1,portfolio_returns!$A$2:$B$49,2,1))</f>
        <v>1006.75</v>
      </c>
      <c r="D28" s="3">
        <f>(C28+VLOOKUP(D$1-1,Scheduled_Contributions!$A$2:$B$11,2,1))*(1+VLOOKUP($A28+D$1-1,portfolio_returns!$A$2:$B$49,2,1))</f>
        <v>811.62068750000003</v>
      </c>
      <c r="E28" s="3">
        <f>(D28+VLOOKUP(E$1-1,Scheduled_Contributions!$A$2:$B$11,2,1))*(1+VLOOKUP($A28+E$1-1,portfolio_returns!$A$2:$B$49,2,1))</f>
        <v>779.92343760937501</v>
      </c>
      <c r="F28" s="3">
        <f>(E28+VLOOKUP(F$1-1,Scheduled_Contributions!$A$2:$B$11,2,1))*(1+VLOOKUP($A28+F$1-1,portfolio_returns!$A$2:$B$49,2,1))</f>
        <v>917.8910345020937</v>
      </c>
      <c r="G28" s="3">
        <f>(F28+VLOOKUP(G$1-1,Scheduled_Contributions!$A$2:$B$11,2,1))*(1+VLOOKUP($A28+G$1-1,portfolio_returns!$A$2:$B$49,2,1))</f>
        <v>826.98288449999097</v>
      </c>
      <c r="H28" s="3">
        <f>(G28+VLOOKUP(H$1-1,Scheduled_Contributions!$A$2:$B$11,2,1))*(1+VLOOKUP($A28+H$1-1,portfolio_returns!$A$2:$B$49,2,1))</f>
        <v>1824.6991558943662</v>
      </c>
      <c r="I28" s="3">
        <f>(H28+VLOOKUP(I$1-1,Scheduled_Contributions!$A$2:$B$11,2,1))*(1+VLOOKUP($A28+I$1-1,portfolio_returns!$A$2:$B$49,2,1))</f>
        <v>2154.3954838089594</v>
      </c>
      <c r="J28" s="3">
        <f>(I28+VLOOKUP(J$1-1,Scheduled_Contributions!$A$2:$B$11,2,1))*(1+VLOOKUP($A28+J$1-1,portfolio_returns!$A$2:$B$49,2,1))</f>
        <v>2802.3510526616501</v>
      </c>
      <c r="K28" s="3">
        <f>(J28+VLOOKUP(K$1-1,Scheduled_Contributions!$A$2:$B$11,2,1))*(1+VLOOKUP($A28+K$1-1,portfolio_returns!$A$2:$B$49,2,1))</f>
        <v>3095.6954212173118</v>
      </c>
      <c r="L28" s="3">
        <f>(K28+VLOOKUP(L$1-1,Scheduled_Contributions!$A$2:$B$11,2,1))*(1+VLOOKUP($A28+L$1-1,portfolio_returns!$A$2:$B$49,2,1))</f>
        <v>3772.6435129237298</v>
      </c>
    </row>
    <row r="29" spans="1:12" x14ac:dyDescent="0.25">
      <c r="A29">
        <v>1997</v>
      </c>
      <c r="B29" s="3">
        <f t="shared" si="0"/>
        <v>4692.4511503113199</v>
      </c>
      <c r="C29" s="3">
        <f>VLOOKUP(C$1-1,Scheduled_Contributions!$A$2:$B$11,2,1)*(1+VLOOKUP($A29+C$1-1,portfolio_returns!$A$2:$B$49,2,1))</f>
        <v>798.25</v>
      </c>
      <c r="D29" s="3">
        <f>(C29+VLOOKUP(D$1-1,Scheduled_Contributions!$A$2:$B$11,2,1))*(1+VLOOKUP($A29+D$1-1,portfolio_returns!$A$2:$B$49,2,1))</f>
        <v>767.23131250000006</v>
      </c>
      <c r="E29" s="3">
        <f>(D29+VLOOKUP(E$1-1,Scheduled_Contributions!$A$2:$B$11,2,1))*(1+VLOOKUP($A29+E$1-1,portfolio_returns!$A$2:$B$49,2,1))</f>
        <v>903.14278512500005</v>
      </c>
      <c r="F29" s="3">
        <f>(E29+VLOOKUP(F$1-1,Scheduled_Contributions!$A$2:$B$11,2,1))*(1+VLOOKUP($A29+F$1-1,portfolio_returns!$A$2:$B$49,2,1))</f>
        <v>813.83850724265631</v>
      </c>
      <c r="G29" s="3">
        <f>(F29+VLOOKUP(G$1-1,Scheduled_Contributions!$A$2:$B$11,2,1))*(1+VLOOKUP($A29+G$1-1,portfolio_returns!$A$2:$B$49,2,1))</f>
        <v>822.80870910860301</v>
      </c>
      <c r="H29" s="3">
        <f>(G29+VLOOKUP(H$1-1,Scheduled_Contributions!$A$2:$B$11,2,1))*(1+VLOOKUP($A29+H$1-1,portfolio_returns!$A$2:$B$49,2,1))</f>
        <v>2140.4331266707773</v>
      </c>
      <c r="I29" s="3">
        <f>(H29+VLOOKUP(I$1-1,Scheduled_Contributions!$A$2:$B$11,2,1))*(1+VLOOKUP($A29+I$1-1,portfolio_returns!$A$2:$B$49,2,1))</f>
        <v>2784.2732907569889</v>
      </c>
      <c r="J29" s="3">
        <f>(I29+VLOOKUP(J$1-1,Scheduled_Contributions!$A$2:$B$11,2,1))*(1+VLOOKUP($A29+J$1-1,portfolio_returns!$A$2:$B$49,2,1))</f>
        <v>3075.7963248007559</v>
      </c>
      <c r="K29" s="3">
        <f>(J29+VLOOKUP(K$1-1,Scheduled_Contributions!$A$2:$B$11,2,1))*(1+VLOOKUP($A29+K$1-1,portfolio_returns!$A$2:$B$49,2,1))</f>
        <v>3748.4710855517183</v>
      </c>
      <c r="L29" s="3">
        <f>(K29+VLOOKUP(L$1-1,Scheduled_Contributions!$A$2:$B$11,2,1))*(1+VLOOKUP($A29+L$1-1,portfolio_returns!$A$2:$B$49,2,1))</f>
        <v>4692.4511503113199</v>
      </c>
    </row>
    <row r="30" spans="1:12" x14ac:dyDescent="0.25">
      <c r="A30">
        <v>1998</v>
      </c>
      <c r="B30" s="3">
        <f t="shared" si="0"/>
        <v>6431.1366274942284</v>
      </c>
      <c r="C30" s="3">
        <f>VLOOKUP(C$1-1,Scheduled_Contributions!$A$2:$B$11,2,1)*(1+VLOOKUP($A30+C$1-1,portfolio_returns!$A$2:$B$49,2,1))</f>
        <v>949.25</v>
      </c>
      <c r="D30" s="3">
        <f>(C30+VLOOKUP(D$1-1,Scheduled_Contributions!$A$2:$B$11,2,1))*(1+VLOOKUP($A30+D$1-1,portfolio_returns!$A$2:$B$49,2,1))</f>
        <v>1114.6485</v>
      </c>
      <c r="E30" s="3">
        <f>(D30+VLOOKUP(E$1-1,Scheduled_Contributions!$A$2:$B$11,2,1))*(1+VLOOKUP($A30+E$1-1,portfolio_returns!$A$2:$B$49,2,1))</f>
        <v>1002.342975625</v>
      </c>
      <c r="F30" s="3">
        <f>(E30+VLOOKUP(F$1-1,Scheduled_Contributions!$A$2:$B$11,2,1))*(1+VLOOKUP($A30+F$1-1,portfolio_returns!$A$2:$B$49,2,1))</f>
        <v>1011.0775469054688</v>
      </c>
      <c r="G30" s="3">
        <f>(F30+VLOOKUP(G$1-1,Scheduled_Contributions!$A$2:$B$11,2,1))*(1+VLOOKUP($A30+G$1-1,portfolio_returns!$A$2:$B$49,2,1))</f>
        <v>1199.0003094537467</v>
      </c>
      <c r="H30" s="3">
        <f>(G30+VLOOKUP(H$1-1,Scheduled_Contributions!$A$2:$B$11,2,1))*(1+VLOOKUP($A30+H$1-1,portfolio_returns!$A$2:$B$49,2,1))</f>
        <v>2847.1556506652391</v>
      </c>
      <c r="I30" s="3">
        <f>(H30+VLOOKUP(I$1-1,Scheduled_Contributions!$A$2:$B$11,2,1))*(1+VLOOKUP($A30+I$1-1,portfolio_returns!$A$2:$B$49,2,1))</f>
        <v>3145.0140824697623</v>
      </c>
      <c r="J30" s="3">
        <f>(I30+VLOOKUP(J$1-1,Scheduled_Contributions!$A$2:$B$11,2,1))*(1+VLOOKUP($A30+J$1-1,portfolio_returns!$A$2:$B$49,2,1))</f>
        <v>3832.5533566801437</v>
      </c>
      <c r="K30" s="3">
        <f>(J30+VLOOKUP(K$1-1,Scheduled_Contributions!$A$2:$B$11,2,1))*(1+VLOOKUP($A30+K$1-1,portfolio_returns!$A$2:$B$49,2,1))</f>
        <v>4797.4278658151588</v>
      </c>
      <c r="L30" s="3">
        <f>(K30+VLOOKUP(L$1-1,Scheduled_Contributions!$A$2:$B$11,2,1))*(1+VLOOKUP($A30+L$1-1,portfolio_returns!$A$2:$B$49,2,1))</f>
        <v>6431.1366274942284</v>
      </c>
    </row>
    <row r="31" spans="1:12" x14ac:dyDescent="0.25">
      <c r="A31">
        <v>1999</v>
      </c>
      <c r="B31" s="3">
        <f t="shared" si="0"/>
        <v>5342.2864174767683</v>
      </c>
      <c r="C31" s="3">
        <f>VLOOKUP(C$1-1,Scheduled_Contributions!$A$2:$B$11,2,1)*(1+VLOOKUP($A31+C$1-1,portfolio_returns!$A$2:$B$49,2,1))</f>
        <v>1162</v>
      </c>
      <c r="D31" s="3">
        <f>(C31+VLOOKUP(D$1-1,Scheduled_Contributions!$A$2:$B$11,2,1))*(1+VLOOKUP($A31+D$1-1,portfolio_returns!$A$2:$B$49,2,1))</f>
        <v>1044.5450000000001</v>
      </c>
      <c r="E31" s="3">
        <f>(D31+VLOOKUP(E$1-1,Scheduled_Contributions!$A$2:$B$11,2,1))*(1+VLOOKUP($A31+E$1-1,portfolio_returns!$A$2:$B$49,2,1))</f>
        <v>1053.2268187500001</v>
      </c>
      <c r="F31" s="3">
        <f>(E31+VLOOKUP(F$1-1,Scheduled_Contributions!$A$2:$B$11,2,1))*(1+VLOOKUP($A31+F$1-1,portfolio_returns!$A$2:$B$49,2,1))</f>
        <v>1248.4940919171877</v>
      </c>
      <c r="G31" s="3">
        <f>(F31+VLOOKUP(G$1-1,Scheduled_Contributions!$A$2:$B$11,2,1))*(1+VLOOKUP($A31+G$1-1,portfolio_returns!$A$2:$B$49,2,1))</f>
        <v>1629.4352255097788</v>
      </c>
      <c r="H31" s="3">
        <f>(G31+VLOOKUP(H$1-1,Scheduled_Contributions!$A$2:$B$11,2,1))*(1+VLOOKUP($A31+H$1-1,portfolio_returns!$A$2:$B$49,2,1))</f>
        <v>2894.3508244798891</v>
      </c>
      <c r="I31" s="3">
        <f>(H31+VLOOKUP(I$1-1,Scheduled_Contributions!$A$2:$B$11,2,1))*(1+VLOOKUP($A31+I$1-1,portfolio_returns!$A$2:$B$49,2,1))</f>
        <v>3528.060164036945</v>
      </c>
      <c r="J31" s="3">
        <f>(I31+VLOOKUP(J$1-1,Scheduled_Contributions!$A$2:$B$11,2,1))*(1+VLOOKUP($A31+J$1-1,portfolio_returns!$A$2:$B$49,2,1))</f>
        <v>4417.2681148001257</v>
      </c>
      <c r="K31" s="3">
        <f>(J31+VLOOKUP(K$1-1,Scheduled_Contributions!$A$2:$B$11,2,1))*(1+VLOOKUP($A31+K$1-1,portfolio_returns!$A$2:$B$49,2,1))</f>
        <v>5922.5779205738681</v>
      </c>
      <c r="L31" s="3">
        <f>(K31+VLOOKUP(L$1-1,Scheduled_Contributions!$A$2:$B$11,2,1))*(1+VLOOKUP($A31+L$1-1,portfolio_returns!$A$2:$B$49,2,1))</f>
        <v>5342.2864174767683</v>
      </c>
    </row>
    <row r="32" spans="1:12" x14ac:dyDescent="0.25">
      <c r="A32">
        <v>2000</v>
      </c>
      <c r="B32" s="3">
        <f t="shared" si="0"/>
        <v>6483.9781073636259</v>
      </c>
      <c r="C32" s="3">
        <f>VLOOKUP(C$1-1,Scheduled_Contributions!$A$2:$B$11,2,1)*(1+VLOOKUP($A32+C$1-1,portfolio_returns!$A$2:$B$49,2,1))</f>
        <v>891.25</v>
      </c>
      <c r="D32" s="3">
        <f>(C32+VLOOKUP(D$1-1,Scheduled_Contributions!$A$2:$B$11,2,1))*(1+VLOOKUP($A32+D$1-1,portfolio_returns!$A$2:$B$49,2,1))</f>
        <v>900.12343750000002</v>
      </c>
      <c r="E32" s="3">
        <f>(D32+VLOOKUP(E$1-1,Scheduled_Contributions!$A$2:$B$11,2,1))*(1+VLOOKUP($A32+E$1-1,portfolio_returns!$A$2:$B$49,2,1))</f>
        <v>1068.7124464843751</v>
      </c>
      <c r="F32" s="3">
        <f>(E32+VLOOKUP(F$1-1,Scheduled_Contributions!$A$2:$B$11,2,1))*(1+VLOOKUP($A32+F$1-1,portfolio_returns!$A$2:$B$49,2,1))</f>
        <v>1396.6629400856448</v>
      </c>
      <c r="G32" s="3">
        <f>(F32+VLOOKUP(G$1-1,Scheduled_Contributions!$A$2:$B$11,2,1))*(1+VLOOKUP($A32+G$1-1,portfolio_returns!$A$2:$B$49,2,1))</f>
        <v>1548.3842312992736</v>
      </c>
      <c r="H32" s="3">
        <f>(G32+VLOOKUP(H$1-1,Scheduled_Contributions!$A$2:$B$11,2,1))*(1+VLOOKUP($A32+H$1-1,portfolio_returns!$A$2:$B$49,2,1))</f>
        <v>3095.6497449707927</v>
      </c>
      <c r="I32" s="3">
        <f>(H32+VLOOKUP(I$1-1,Scheduled_Contributions!$A$2:$B$11,2,1))*(1+VLOOKUP($A32+I$1-1,portfolio_returns!$A$2:$B$49,2,1))</f>
        <v>3877.4037065960342</v>
      </c>
      <c r="J32" s="3">
        <f>(I32+VLOOKUP(J$1-1,Scheduled_Contributions!$A$2:$B$11,2,1))*(1+VLOOKUP($A32+J$1-1,portfolio_returns!$A$2:$B$49,2,1))</f>
        <v>5200.3743084988446</v>
      </c>
      <c r="K32" s="3">
        <f>(J32+VLOOKUP(K$1-1,Scheduled_Contributions!$A$2:$B$11,2,1))*(1+VLOOKUP($A32+K$1-1,portfolio_returns!$A$2:$B$49,2,1))</f>
        <v>4691.9420648032092</v>
      </c>
      <c r="L32" s="3">
        <f>(K32+VLOOKUP(L$1-1,Scheduled_Contributions!$A$2:$B$11,2,1))*(1+VLOOKUP($A32+L$1-1,portfolio_returns!$A$2:$B$49,2,1))</f>
        <v>6483.9781073636259</v>
      </c>
    </row>
    <row r="33" spans="1:12" x14ac:dyDescent="0.25">
      <c r="A33">
        <v>2001</v>
      </c>
      <c r="B33" s="3">
        <f t="shared" si="0"/>
        <v>8197.6867933751728</v>
      </c>
      <c r="C33" s="3">
        <f>VLOOKUP(C$1-1,Scheduled_Contributions!$A$2:$B$11,2,1)*(1+VLOOKUP($A33+C$1-1,portfolio_returns!$A$2:$B$49,2,1))</f>
        <v>998.75</v>
      </c>
      <c r="D33" s="3">
        <f>(C33+VLOOKUP(D$1-1,Scheduled_Contributions!$A$2:$B$11,2,1))*(1+VLOOKUP($A33+D$1-1,portfolio_returns!$A$2:$B$49,2,1))</f>
        <v>1184.5246875</v>
      </c>
      <c r="E33" s="3">
        <f>(D33+VLOOKUP(E$1-1,Scheduled_Contributions!$A$2:$B$11,2,1))*(1+VLOOKUP($A33+E$1-1,portfolio_returns!$A$2:$B$49,2,1))</f>
        <v>1546.6108391406251</v>
      </c>
      <c r="F33" s="3">
        <f>(E33+VLOOKUP(F$1-1,Scheduled_Contributions!$A$2:$B$11,2,1))*(1+VLOOKUP($A33+F$1-1,portfolio_returns!$A$2:$B$49,2,1))</f>
        <v>1713.4393811840432</v>
      </c>
      <c r="G33" s="3">
        <f>(F33+VLOOKUP(G$1-1,Scheduled_Contributions!$A$2:$B$11,2,1))*(1+VLOOKUP($A33+G$1-1,portfolio_returns!$A$2:$B$49,2,1))</f>
        <v>2093.5479882933164</v>
      </c>
      <c r="H33" s="3">
        <f>(G33+VLOOKUP(H$1-1,Scheduled_Contributions!$A$2:$B$11,2,1))*(1+VLOOKUP($A33+H$1-1,portfolio_returns!$A$2:$B$49,2,1))</f>
        <v>3862.2946633842053</v>
      </c>
      <c r="I33" s="3">
        <f>(H33+VLOOKUP(I$1-1,Scheduled_Contributions!$A$2:$B$11,2,1))*(1+VLOOKUP($A33+I$1-1,portfolio_returns!$A$2:$B$49,2,1))</f>
        <v>5180.1621859422203</v>
      </c>
      <c r="J33" s="3">
        <f>(I33+VLOOKUP(J$1-1,Scheduled_Contributions!$A$2:$B$11,2,1))*(1+VLOOKUP($A33+J$1-1,portfolio_returns!$A$2:$B$49,2,1))</f>
        <v>4673.7410484409693</v>
      </c>
      <c r="K33" s="3">
        <f>(J33+VLOOKUP(K$1-1,Scheduled_Contributions!$A$2:$B$11,2,1))*(1+VLOOKUP($A33+K$1-1,portfolio_returns!$A$2:$B$49,2,1))</f>
        <v>6458.8789058000966</v>
      </c>
      <c r="L33" s="3">
        <f>(K33+VLOOKUP(L$1-1,Scheduled_Contributions!$A$2:$B$11,2,1))*(1+VLOOKUP($A33+L$1-1,portfolio_returns!$A$2:$B$49,2,1))</f>
        <v>8197.6867933751728</v>
      </c>
    </row>
    <row r="34" spans="1:12" x14ac:dyDescent="0.25">
      <c r="A34">
        <v>2002</v>
      </c>
      <c r="B34" s="3">
        <f t="shared" si="0"/>
        <v>7799.7154768912142</v>
      </c>
      <c r="C34" s="3">
        <f>VLOOKUP(C$1-1,Scheduled_Contributions!$A$2:$B$11,2,1)*(1+VLOOKUP($A34+C$1-1,portfolio_returns!$A$2:$B$49,2,1))</f>
        <v>1174.25</v>
      </c>
      <c r="D34" s="3">
        <f>(C34+VLOOKUP(D$1-1,Scheduled_Contributions!$A$2:$B$11,2,1))*(1+VLOOKUP($A34+D$1-1,portfolio_returns!$A$2:$B$49,2,1))</f>
        <v>1533.3076875000002</v>
      </c>
      <c r="E34" s="3">
        <f>(D34+VLOOKUP(E$1-1,Scheduled_Contributions!$A$2:$B$11,2,1))*(1+VLOOKUP($A34+E$1-1,portfolio_returns!$A$2:$B$49,2,1))</f>
        <v>1698.7959370156254</v>
      </c>
      <c r="F34" s="3">
        <f>(E34+VLOOKUP(F$1-1,Scheduled_Contributions!$A$2:$B$11,2,1))*(1+VLOOKUP($A34+F$1-1,portfolio_returns!$A$2:$B$49,2,1))</f>
        <v>2075.7598644897312</v>
      </c>
      <c r="G34" s="3">
        <f>(F34+VLOOKUP(G$1-1,Scheduled_Contributions!$A$2:$B$11,2,1))*(1+VLOOKUP($A34+G$1-1,portfolio_returns!$A$2:$B$49,2,1))</f>
        <v>2604.0711908154294</v>
      </c>
      <c r="H34" s="3">
        <f>(G34+VLOOKUP(H$1-1,Scheduled_Contributions!$A$2:$B$11,2,1))*(1+VLOOKUP($A34+H$1-1,portfolio_returns!$A$2:$B$49,2,1))</f>
        <v>4821.3462355133406</v>
      </c>
      <c r="I34" s="3">
        <f>(H34+VLOOKUP(I$1-1,Scheduled_Contributions!$A$2:$B$11,2,1))*(1+VLOOKUP($A34+I$1-1,portfolio_returns!$A$2:$B$49,2,1))</f>
        <v>4350.6272850797632</v>
      </c>
      <c r="J34" s="3">
        <f>(I34+VLOOKUP(J$1-1,Scheduled_Contributions!$A$2:$B$11,2,1))*(1+VLOOKUP($A34+J$1-1,portfolio_returns!$A$2:$B$49,2,1))</f>
        <v>6013.3050261249937</v>
      </c>
      <c r="K34" s="3">
        <f>(J34+VLOOKUP(K$1-1,Scheduled_Contributions!$A$2:$B$11,2,1))*(1+VLOOKUP($A34+K$1-1,portfolio_returns!$A$2:$B$49,2,1))</f>
        <v>7633.0332943568983</v>
      </c>
      <c r="L34" s="3">
        <f>(K34+VLOOKUP(L$1-1,Scheduled_Contributions!$A$2:$B$11,2,1))*(1+VLOOKUP($A34+L$1-1,portfolio_returns!$A$2:$B$49,2,1))</f>
        <v>7799.7154768912142</v>
      </c>
    </row>
    <row r="35" spans="1:12" x14ac:dyDescent="0.25">
      <c r="A35">
        <v>2003</v>
      </c>
      <c r="B35" s="3">
        <f t="shared" si="0"/>
        <v>7121.4546538638997</v>
      </c>
      <c r="C35" s="3">
        <f>VLOOKUP(C$1-1,Scheduled_Contributions!$A$2:$B$11,2,1)*(1+VLOOKUP($A35+C$1-1,portfolio_returns!$A$2:$B$49,2,1))</f>
        <v>1294.75</v>
      </c>
      <c r="D35" s="3">
        <f>(C35+VLOOKUP(D$1-1,Scheduled_Contributions!$A$2:$B$11,2,1))*(1+VLOOKUP($A35+D$1-1,portfolio_returns!$A$2:$B$49,2,1))</f>
        <v>1436.2035625000001</v>
      </c>
      <c r="E35" s="3">
        <f>(D35+VLOOKUP(E$1-1,Scheduled_Contributions!$A$2:$B$11,2,1))*(1+VLOOKUP($A35+E$1-1,portfolio_returns!$A$2:$B$49,2,1))</f>
        <v>1756.7757775468751</v>
      </c>
      <c r="F35" s="3">
        <f>(E35+VLOOKUP(F$1-1,Scheduled_Contributions!$A$2:$B$11,2,1))*(1+VLOOKUP($A35+F$1-1,portfolio_returns!$A$2:$B$49,2,1))</f>
        <v>2205.8195582672734</v>
      </c>
      <c r="G35" s="3">
        <f>(F35+VLOOKUP(G$1-1,Scheduled_Contributions!$A$2:$B$11,2,1))*(1+VLOOKUP($A35+G$1-1,portfolio_returns!$A$2:$B$49,2,1))</f>
        <v>2964.2126140720447</v>
      </c>
      <c r="H35" s="3">
        <f>(G35+VLOOKUP(H$1-1,Scheduled_Contributions!$A$2:$B$11,2,1))*(1+VLOOKUP($A35+H$1-1,portfolio_returns!$A$2:$B$49,2,1))</f>
        <v>3569.7734589718762</v>
      </c>
      <c r="I35" s="3">
        <f>(H35+VLOOKUP(I$1-1,Scheduled_Contributions!$A$2:$B$11,2,1))*(1+VLOOKUP($A35+I$1-1,portfolio_returns!$A$2:$B$49,2,1))</f>
        <v>4936.5075999222172</v>
      </c>
      <c r="J35" s="3">
        <f>(I35+VLOOKUP(J$1-1,Scheduled_Contributions!$A$2:$B$11,2,1))*(1+VLOOKUP($A35+J$1-1,portfolio_returns!$A$2:$B$49,2,1))</f>
        <v>6268.4617560014294</v>
      </c>
      <c r="K35" s="3">
        <f>(J35+VLOOKUP(K$1-1,Scheduled_Contributions!$A$2:$B$11,2,1))*(1+VLOOKUP($A35+K$1-1,portfolio_returns!$A$2:$B$49,2,1))</f>
        <v>6407.1702219994586</v>
      </c>
      <c r="L35" s="3">
        <f>(K35+VLOOKUP(L$1-1,Scheduled_Contributions!$A$2:$B$11,2,1))*(1+VLOOKUP($A35+L$1-1,portfolio_returns!$A$2:$B$49,2,1))</f>
        <v>7121.4546538638997</v>
      </c>
    </row>
    <row r="36" spans="1:12" x14ac:dyDescent="0.25">
      <c r="A36">
        <v>2004</v>
      </c>
      <c r="B36" s="3">
        <f t="shared" si="0"/>
        <v>4786.8603448468648</v>
      </c>
      <c r="C36" s="3">
        <f>VLOOKUP(C$1-1,Scheduled_Contributions!$A$2:$B$11,2,1)*(1+VLOOKUP($A36+C$1-1,portfolio_returns!$A$2:$B$49,2,1))</f>
        <v>1100.7500000000002</v>
      </c>
      <c r="D36" s="3">
        <f>(C36+VLOOKUP(D$1-1,Scheduled_Contributions!$A$2:$B$11,2,1))*(1+VLOOKUP($A36+D$1-1,portfolio_returns!$A$2:$B$49,2,1))</f>
        <v>1349.2835625000002</v>
      </c>
      <c r="E36" s="3">
        <f>(D36+VLOOKUP(E$1-1,Scheduled_Contributions!$A$2:$B$11,2,1))*(1+VLOOKUP($A36+E$1-1,portfolio_returns!$A$2:$B$49,2,1))</f>
        <v>1697.0655277812502</v>
      </c>
      <c r="F36" s="3">
        <f>(E36+VLOOKUP(F$1-1,Scheduled_Contributions!$A$2:$B$11,2,1))*(1+VLOOKUP($A36+F$1-1,portfolio_returns!$A$2:$B$49,2,1))</f>
        <v>2283.6269097893673</v>
      </c>
      <c r="G36" s="3">
        <f>(F36+VLOOKUP(G$1-1,Scheduled_Contributions!$A$2:$B$11,2,1))*(1+VLOOKUP($A36+G$1-1,portfolio_returns!$A$2:$B$49,2,1))</f>
        <v>2065.411032265325</v>
      </c>
      <c r="H36" s="3">
        <f>(G36+VLOOKUP(H$1-1,Scheduled_Contributions!$A$2:$B$11,2,1))*(1+VLOOKUP($A36+H$1-1,portfolio_returns!$A$2:$B$49,2,1))</f>
        <v>4227.2018134938835</v>
      </c>
      <c r="I36" s="3">
        <f>(H36+VLOOKUP(I$1-1,Scheduled_Contributions!$A$2:$B$11,2,1))*(1+VLOOKUP($A36+I$1-1,portfolio_returns!$A$2:$B$49,2,1))</f>
        <v>5369.5939981501242</v>
      </c>
      <c r="J36" s="3">
        <f>(I36+VLOOKUP(J$1-1,Scheduled_Contributions!$A$2:$B$11,2,1))*(1+VLOOKUP($A36+J$1-1,portfolio_returns!$A$2:$B$49,2,1))</f>
        <v>5489.8756751122019</v>
      </c>
      <c r="K36" s="3">
        <f>(J36+VLOOKUP(K$1-1,Scheduled_Contributions!$A$2:$B$11,2,1))*(1+VLOOKUP($A36+K$1-1,portfolio_returns!$A$2:$B$49,2,1))</f>
        <v>6103.4870304557662</v>
      </c>
      <c r="L36" s="3">
        <f>(K36+VLOOKUP(L$1-1,Scheduled_Contributions!$A$2:$B$11,2,1))*(1+VLOOKUP($A36+L$1-1,portfolio_returns!$A$2:$B$49,2,1))</f>
        <v>4786.8603448468648</v>
      </c>
    </row>
    <row r="37" spans="1:12" x14ac:dyDescent="0.25">
      <c r="A37">
        <v>2005</v>
      </c>
      <c r="B37" s="3">
        <f t="shared" si="0"/>
        <v>4072.8467490071384</v>
      </c>
      <c r="C37" s="3">
        <f>VLOOKUP(C$1-1,Scheduled_Contributions!$A$2:$B$11,2,1)*(1+VLOOKUP($A37+C$1-1,portfolio_returns!$A$2:$B$49,2,1))</f>
        <v>1214.75</v>
      </c>
      <c r="D37" s="3">
        <f>(C37+VLOOKUP(D$1-1,Scheduled_Contributions!$A$2:$B$11,2,1))*(1+VLOOKUP($A37+D$1-1,portfolio_returns!$A$2:$B$49,2,1))</f>
        <v>1529.100375</v>
      </c>
      <c r="E37" s="3">
        <f>(D37+VLOOKUP(E$1-1,Scheduled_Contributions!$A$2:$B$11,2,1))*(1+VLOOKUP($A37+E$1-1,portfolio_returns!$A$2:$B$49,2,1))</f>
        <v>2058.9315266562498</v>
      </c>
      <c r="F37" s="3">
        <f>(E37+VLOOKUP(F$1-1,Scheduled_Contributions!$A$2:$B$11,2,1))*(1+VLOOKUP($A37+F$1-1,portfolio_returns!$A$2:$B$49,2,1))</f>
        <v>1863.0728397539528</v>
      </c>
      <c r="G37" s="3">
        <f>(F37+VLOOKUP(G$1-1,Scheduled_Contributions!$A$2:$B$11,2,1))*(1+VLOOKUP($A37+G$1-1,portfolio_returns!$A$2:$B$49,2,1))</f>
        <v>2582.9674460207011</v>
      </c>
      <c r="H37" s="3">
        <f>(G37+VLOOKUP(H$1-1,Scheduled_Contributions!$A$2:$B$11,2,1))*(1+VLOOKUP($A37+H$1-1,portfolio_returns!$A$2:$B$49,2,1))</f>
        <v>4540.5154959697338</v>
      </c>
      <c r="I37" s="3">
        <f>(H37+VLOOKUP(I$1-1,Scheduled_Contributions!$A$2:$B$11,2,1))*(1+VLOOKUP($A37+I$1-1,portfolio_returns!$A$2:$B$49,2,1))</f>
        <v>4643.8010636371127</v>
      </c>
      <c r="J37" s="3">
        <f>(I37+VLOOKUP(J$1-1,Scheduled_Contributions!$A$2:$B$11,2,1))*(1+VLOOKUP($A37+J$1-1,portfolio_returns!$A$2:$B$49,2,1))</f>
        <v>5164.5557303712858</v>
      </c>
      <c r="K37" s="3">
        <f>(J37+VLOOKUP(K$1-1,Scheduled_Contributions!$A$2:$B$11,2,1))*(1+VLOOKUP($A37+K$1-1,portfolio_returns!$A$2:$B$49,2,1))</f>
        <v>4051.6771368807163</v>
      </c>
      <c r="L37" s="3">
        <f>(K37+VLOOKUP(L$1-1,Scheduled_Contributions!$A$2:$B$11,2,1))*(1+VLOOKUP($A37+L$1-1,portfolio_returns!$A$2:$B$49,2,1))</f>
        <v>4072.8467490071384</v>
      </c>
    </row>
    <row r="38" spans="1:12" x14ac:dyDescent="0.25">
      <c r="A38">
        <v>2006</v>
      </c>
      <c r="B38" s="3">
        <f t="shared" si="0"/>
        <v>2894.5870886996195</v>
      </c>
      <c r="C38" s="3">
        <f>VLOOKUP(C$1-1,Scheduled_Contributions!$A$2:$B$11,2,1)*(1+VLOOKUP($A38+C$1-1,portfolio_returns!$A$2:$B$49,2,1))</f>
        <v>1248.5</v>
      </c>
      <c r="D38" s="3">
        <f>(C38+VLOOKUP(D$1-1,Scheduled_Contributions!$A$2:$B$11,2,1))*(1+VLOOKUP($A38+D$1-1,portfolio_returns!$A$2:$B$49,2,1))</f>
        <v>1683.5583750000001</v>
      </c>
      <c r="E38" s="3">
        <f>(D38+VLOOKUP(E$1-1,Scheduled_Contributions!$A$2:$B$11,2,1))*(1+VLOOKUP($A38+E$1-1,portfolio_returns!$A$2:$B$49,2,1))</f>
        <v>1525.0493166875001</v>
      </c>
      <c r="F38" s="3">
        <f>(E38+VLOOKUP(F$1-1,Scheduled_Contributions!$A$2:$B$11,2,1))*(1+VLOOKUP($A38+F$1-1,portfolio_returns!$A$2:$B$49,2,1))</f>
        <v>2116.8330077120627</v>
      </c>
      <c r="G38" s="3">
        <f>(F38+VLOOKUP(G$1-1,Scheduled_Contributions!$A$2:$B$11,2,1))*(1+VLOOKUP($A38+G$1-1,portfolio_returns!$A$2:$B$49,2,1))</f>
        <v>2695.2291290231115</v>
      </c>
      <c r="H38" s="3">
        <f>(G38+VLOOKUP(H$1-1,Scheduled_Contributions!$A$2:$B$11,2,1))*(1+VLOOKUP($A38+H$1-1,portfolio_returns!$A$2:$B$49,2,1))</f>
        <v>3770.9813261680852</v>
      </c>
      <c r="I38" s="3">
        <f>(H38+VLOOKUP(I$1-1,Scheduled_Contributions!$A$2:$B$11,2,1))*(1+VLOOKUP($A38+I$1-1,portfolio_returns!$A$2:$B$49,2,1))</f>
        <v>4195.9440267150321</v>
      </c>
      <c r="J38" s="3">
        <f>(I38+VLOOKUP(J$1-1,Scheduled_Contributions!$A$2:$B$11,2,1))*(1+VLOOKUP($A38+J$1-1,portfolio_returns!$A$2:$B$49,2,1))</f>
        <v>3293.2541729178697</v>
      </c>
      <c r="K38" s="3">
        <f>(J38+VLOOKUP(K$1-1,Scheduled_Contributions!$A$2:$B$11,2,1))*(1+VLOOKUP($A38+K$1-1,portfolio_returns!$A$2:$B$49,2,1))</f>
        <v>3312.3381218933941</v>
      </c>
      <c r="L38" s="3">
        <f>(K38+VLOOKUP(L$1-1,Scheduled_Contributions!$A$2:$B$11,2,1))*(1+VLOOKUP($A38+L$1-1,portfolio_returns!$A$2:$B$49,2,1))</f>
        <v>2894.5870886996195</v>
      </c>
    </row>
    <row r="39" spans="1:12" x14ac:dyDescent="0.25">
      <c r="A39">
        <v>2007</v>
      </c>
      <c r="B39" s="3">
        <f t="shared" si="0"/>
        <v>2690.9169076427174</v>
      </c>
      <c r="C39" s="3">
        <f>VLOOKUP(C$1-1,Scheduled_Contributions!$A$2:$B$11,2,1)*(1+VLOOKUP($A39+C$1-1,portfolio_returns!$A$2:$B$49,2,1))</f>
        <v>1337.75</v>
      </c>
      <c r="D39" s="3">
        <f>(C39+VLOOKUP(D$1-1,Scheduled_Contributions!$A$2:$B$11,2,1))*(1+VLOOKUP($A39+D$1-1,portfolio_returns!$A$2:$B$49,2,1))</f>
        <v>1213.6488749999999</v>
      </c>
      <c r="E39" s="3">
        <f>(D39+VLOOKUP(E$1-1,Scheduled_Contributions!$A$2:$B$11,2,1))*(1+VLOOKUP($A39+E$1-1,portfolio_returns!$A$2:$B$49,2,1))</f>
        <v>1687.4117986249998</v>
      </c>
      <c r="F39" s="3">
        <f>(E39+VLOOKUP(F$1-1,Scheduled_Contributions!$A$2:$B$11,2,1))*(1+VLOOKUP($A39+F$1-1,portfolio_returns!$A$2:$B$49,2,1))</f>
        <v>2151.045101807531</v>
      </c>
      <c r="G39" s="3">
        <f>(F39+VLOOKUP(G$1-1,Scheduled_Contributions!$A$2:$B$11,2,1))*(1+VLOOKUP($A39+G$1-1,portfolio_returns!$A$2:$B$49,2,1))</f>
        <v>2205.3465263945855</v>
      </c>
      <c r="H39" s="3">
        <f>(G39+VLOOKUP(H$1-1,Scheduled_Contributions!$A$2:$B$11,2,1))*(1+VLOOKUP($A39+H$1-1,portfolio_returns!$A$2:$B$49,2,1))</f>
        <v>3557.1333076663914</v>
      </c>
      <c r="I39" s="3">
        <f>(H39+VLOOKUP(I$1-1,Scheduled_Contributions!$A$2:$B$11,2,1))*(1+VLOOKUP($A39+I$1-1,portfolio_returns!$A$2:$B$49,2,1))</f>
        <v>2793.0653799027841</v>
      </c>
      <c r="J39" s="3">
        <f>(I39+VLOOKUP(J$1-1,Scheduled_Contributions!$A$2:$B$11,2,1))*(1+VLOOKUP($A39+J$1-1,portfolio_returns!$A$2:$B$49,2,1))</f>
        <v>2810.7738096975168</v>
      </c>
      <c r="K39" s="3">
        <f>(J39+VLOOKUP(K$1-1,Scheduled_Contributions!$A$2:$B$11,2,1))*(1+VLOOKUP($A39+K$1-1,portfolio_returns!$A$2:$B$49,2,1))</f>
        <v>2457.5991816989613</v>
      </c>
      <c r="L39" s="3">
        <f>(K39+VLOOKUP(L$1-1,Scheduled_Contributions!$A$2:$B$11,2,1))*(1+VLOOKUP($A39+L$1-1,portfolio_returns!$A$2:$B$49,2,1))</f>
        <v>2690.9169076427174</v>
      </c>
    </row>
    <row r="40" spans="1:12" x14ac:dyDescent="0.25">
      <c r="A40">
        <v>2008</v>
      </c>
      <c r="B40" s="3">
        <f t="shared" si="0"/>
        <v>2533.5026068599664</v>
      </c>
      <c r="C40" s="3">
        <f>VLOOKUP(C$1-1,Scheduled_Contributions!$A$2:$B$11,2,1)*(1+VLOOKUP($A40+C$1-1,portfolio_returns!$A$2:$B$49,2,1))</f>
        <v>900.5</v>
      </c>
      <c r="D40" s="3">
        <f>(C40+VLOOKUP(D$1-1,Scheduled_Contributions!$A$2:$B$11,2,1))*(1+VLOOKUP($A40+D$1-1,portfolio_returns!$A$2:$B$49,2,1))</f>
        <v>1255.5795000000001</v>
      </c>
      <c r="E40" s="3">
        <f>(D40+VLOOKUP(E$1-1,Scheduled_Contributions!$A$2:$B$11,2,1))*(1+VLOOKUP($A40+E$1-1,portfolio_returns!$A$2:$B$49,2,1))</f>
        <v>1603.8056213750001</v>
      </c>
      <c r="F40" s="3">
        <f>(E40+VLOOKUP(F$1-1,Scheduled_Contributions!$A$2:$B$11,2,1))*(1+VLOOKUP($A40+F$1-1,portfolio_returns!$A$2:$B$49,2,1))</f>
        <v>1646.8886366131876</v>
      </c>
      <c r="G40" s="3">
        <f>(F40+VLOOKUP(G$1-1,Scheduled_Contributions!$A$2:$B$11,2,1))*(1+VLOOKUP($A40+G$1-1,portfolio_returns!$A$2:$B$49,2,1))</f>
        <v>1838.7321644814849</v>
      </c>
      <c r="H40" s="3">
        <f>(G40+VLOOKUP(H$1-1,Scheduled_Contributions!$A$2:$B$11,2,1))*(1+VLOOKUP($A40+H$1-1,portfolio_returns!$A$2:$B$49,2,1))</f>
        <v>2222.7272847890022</v>
      </c>
      <c r="I40" s="3">
        <f>(H40+VLOOKUP(I$1-1,Scheduled_Contributions!$A$2:$B$11,2,1))*(1+VLOOKUP($A40+I$1-1,portfolio_returns!$A$2:$B$49,2,1))</f>
        <v>2238.8672848221718</v>
      </c>
      <c r="J40" s="3">
        <f>(I40+VLOOKUP(J$1-1,Scheduled_Contributions!$A$2:$B$11,2,1))*(1+VLOOKUP($A40+J$1-1,portfolio_returns!$A$2:$B$49,2,1))</f>
        <v>1959.3256219013172</v>
      </c>
      <c r="K40" s="3">
        <f>(J40+VLOOKUP(K$1-1,Scheduled_Contributions!$A$2:$B$11,2,1))*(1+VLOOKUP($A40+K$1-1,portfolio_returns!$A$2:$B$49,2,1))</f>
        <v>2147.5495906833862</v>
      </c>
      <c r="L40" s="3">
        <f>(K40+VLOOKUP(L$1-1,Scheduled_Contributions!$A$2:$B$11,2,1))*(1+VLOOKUP($A40+L$1-1,portfolio_returns!$A$2:$B$49,2,1))</f>
        <v>2533.5026068599664</v>
      </c>
    </row>
  </sheetData>
  <conditionalFormatting sqref="B2:B40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{7248D62F-E0BE-4C26-8B69-4E1CC815CD18}</x14:id>
        </ext>
      </extLst>
    </cfRule>
  </conditionalFormatting>
  <conditionalFormatting sqref="C2:L40">
    <cfRule type="colorScale" priority="3">
      <colorScale>
        <cfvo type="min"/>
        <cfvo type="percentile" val="50"/>
        <cfvo type="max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8D62F-E0BE-4C26-8B69-4E1CC815CD18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40"/>
  <sheetViews>
    <sheetView zoomScaleNormal="100" workbookViewId="0">
      <selection activeCell="H11" sqref="H11"/>
    </sheetView>
  </sheetViews>
  <sheetFormatPr defaultRowHeight="15" x14ac:dyDescent="0.25"/>
  <cols>
    <col min="1" max="1" width="8.5703125" customWidth="1"/>
    <col min="2" max="2" width="17.42578125" customWidth="1"/>
    <col min="3" max="9" width="4" customWidth="1"/>
    <col min="10" max="43" width="4.42578125" customWidth="1"/>
    <col min="44" max="45" width="5" customWidth="1"/>
    <col min="46" max="50" width="4.42578125" customWidth="1"/>
    <col min="51" max="1025" width="9.140625" customWidth="1"/>
  </cols>
  <sheetData>
    <row r="1" spans="1:50" x14ac:dyDescent="0.25">
      <c r="A1" t="s">
        <v>0</v>
      </c>
      <c r="B1" s="4" t="s">
        <v>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x14ac:dyDescent="0.25">
      <c r="A2">
        <v>1970</v>
      </c>
      <c r="B2" s="5">
        <v>10</v>
      </c>
      <c r="C2" s="6">
        <f>VLOOKUP(C$1-1,Scheduled_Contributions!$A$2:$B$11,2,1)*(1+VLOOKUP($A2+C$1-1,portfolio_returns!$A$2:$B$49,2,1))</f>
        <v>1012.9999999999999</v>
      </c>
      <c r="D2" s="6">
        <f>IF($A2+D$1-1&lt;=MAX(portfolio_returns!$A$2:$A$50),(C2+VLOOKUP(D$1-1,Scheduled_Contributions!$A$2:$B$11,2,1))*(1+VLOOKUP($A2+D$1-1,portfolio_returns!$A$2:$B$49,2,1)),NA())</f>
        <v>1236.2954999999997</v>
      </c>
      <c r="E2" s="6">
        <f>IF($A2+E$1-1&lt;=MAX(portfolio_returns!$A$2:$A$50),(D2+VLOOKUP(E$1-1,Scheduled_Contributions!$A$2:$B$11,2,1))*(1+VLOOKUP($A2+E$1-1,portfolio_returns!$A$2:$B$49,2,1)),NA())</f>
        <v>1828.3154984999996</v>
      </c>
      <c r="F2" s="6">
        <f>IF($A2+F$1-1&lt;=MAX(portfolio_returns!$A$2:$A$50),(E2+VLOOKUP(F$1-1,Scheduled_Contributions!$A$2:$B$11,2,1))*(1+VLOOKUP($A2+F$1-1,portfolio_returns!$A$2:$B$49,2,1)),NA())</f>
        <v>2795.6182943438744</v>
      </c>
      <c r="G2" s="6">
        <f>IF($A2+G$1-1&lt;=MAX(portfolio_returns!$A$2:$A$50),(F2+VLOOKUP(G$1-1,Scheduled_Contributions!$A$2:$B$11,2,1))*(1+VLOOKUP($A2+G$1-1,portfolio_returns!$A$2:$B$49,2,1)),NA())</f>
        <v>4066.7437176514459</v>
      </c>
      <c r="H2" s="6">
        <f>IF($A2+H$1-1&lt;=MAX(portfolio_returns!$A$2:$A$50),(G2+VLOOKUP(H$1-1,Scheduled_Contributions!$A$2:$B$11,2,1))*(1+VLOOKUP($A2+H$1-1,portfolio_returns!$A$2:$B$49,2,1)),NA())</f>
        <v>4591.7364941216229</v>
      </c>
      <c r="I2" s="6">
        <f>IF($A2+I$1-1&lt;=MAX(portfolio_returns!$A$2:$A$50),(H2+VLOOKUP(I$1-1,Scheduled_Contributions!$A$2:$B$11,2,1))*(1+VLOOKUP($A2+I$1-1,portfolio_returns!$A$2:$B$49,2,1)),NA())</f>
        <v>4539.6130514509814</v>
      </c>
      <c r="J2" s="6">
        <f>IF($A2+J$1-1&lt;=MAX(portfolio_returns!$A$2:$A$50),(I2+VLOOKUP(J$1-1,Scheduled_Contributions!$A$2:$B$11,2,1))*(1+VLOOKUP($A2+J$1-1,portfolio_returns!$A$2:$B$49,2,1)),NA())</f>
        <v>5399.253288809452</v>
      </c>
      <c r="K2" s="6">
        <f>IF($A2+K$1-1&lt;=MAX(portfolio_returns!$A$2:$A$50),(J2+VLOOKUP(K$1-1,Scheduled_Contributions!$A$2:$B$11,2,1))*(1+VLOOKUP($A2+K$1-1,portfolio_returns!$A$2:$B$49,2,1)),NA())</f>
        <v>7103.701881529013</v>
      </c>
      <c r="L2" s="6">
        <f>IF($A2+L$1-1&lt;=MAX(portfolio_returns!$A$2:$A$50),(K2+VLOOKUP(L$1-1,Scheduled_Contributions!$A$2:$B$11,2,1))*(1+VLOOKUP($A2+L$1-1,portfolio_returns!$A$2:$B$49,2,1)),NA())</f>
        <v>14497.72443455613</v>
      </c>
      <c r="M2" s="6">
        <f>IF($A2+M$1-1&lt;=MAX(portfolio_returns!$A$2:$A$50),(L2+VLOOKUP(M$1-1,Scheduled_Contributions!$A$2:$B$11,2,1))*(1+VLOOKUP($A2+M$1-1,portfolio_returns!$A$2:$B$49,2,1)),NA())</f>
        <v>16128.962640117777</v>
      </c>
      <c r="N2" s="6">
        <f>IF($A2+N$1-1&lt;=MAX(portfolio_returns!$A$2:$A$50),(M2+VLOOKUP(N$1-1,Scheduled_Contributions!$A$2:$B$11,2,1))*(1+VLOOKUP($A2+N$1-1,portfolio_returns!$A$2:$B$49,2,1)),NA())</f>
        <v>11382.003401943062</v>
      </c>
      <c r="O2" s="6">
        <f>IF($A2+O$1-1&lt;=MAX(portfolio_returns!$A$2:$A$50),(N2+VLOOKUP(O$1-1,Scheduled_Contributions!$A$2:$B$11,2,1))*(1+VLOOKUP($A2+O$1-1,portfolio_returns!$A$2:$B$49,2,1)),NA())</f>
        <v>11841.987536319813</v>
      </c>
      <c r="P2" s="6">
        <f>IF($A2+P$1-1&lt;=MAX(portfolio_returns!$A$2:$A$50),(O2+VLOOKUP(P$1-1,Scheduled_Contributions!$A$2:$B$11,2,1))*(1+VLOOKUP($A2+P$1-1,portfolio_returns!$A$2:$B$49,2,1)),NA())</f>
        <v>10764.56767986247</v>
      </c>
      <c r="Q2" s="6">
        <f>IF($A2+Q$1-1&lt;=MAX(portfolio_returns!$A$2:$A$50),(P2+VLOOKUP(Q$1-1,Scheduled_Contributions!$A$2:$B$11,2,1))*(1+VLOOKUP($A2+Q$1-1,portfolio_returns!$A$2:$B$49,2,1)),NA())</f>
        <v>9664.7872088366366</v>
      </c>
      <c r="R2" s="6">
        <f>IF($A2+R$1-1&lt;=MAX(portfolio_returns!$A$2:$A$50),(Q2+VLOOKUP(R$1-1,Scheduled_Contributions!$A$2:$B$11,2,1))*(1+VLOOKUP($A2+R$1-1,portfolio_returns!$A$2:$B$49,2,1)),NA())</f>
        <v>10782.550344248431</v>
      </c>
      <c r="S2" s="6">
        <f>IF($A2+S$1-1&lt;=MAX(portfolio_returns!$A$2:$A$50),(R2+VLOOKUP(S$1-1,Scheduled_Contributions!$A$2:$B$11,2,1))*(1+VLOOKUP($A2+S$1-1,portfolio_returns!$A$2:$B$49,2,1)),NA())</f>
        <v>12646.1708658731</v>
      </c>
      <c r="T2" s="6">
        <f>IF($A2+T$1-1&lt;=MAX(portfolio_returns!$A$2:$A$50),(S2+VLOOKUP(T$1-1,Scheduled_Contributions!$A$2:$B$11,2,1))*(1+VLOOKUP($A2+T$1-1,portfolio_returns!$A$2:$B$49,2,1)),NA())</f>
        <v>15434.200370932247</v>
      </c>
      <c r="U2" s="6">
        <f>IF($A2+U$1-1&lt;=MAX(portfolio_returns!$A$2:$A$50),(T2+VLOOKUP(U$1-1,Scheduled_Contributions!$A$2:$B$11,2,1))*(1+VLOOKUP($A2+U$1-1,portfolio_returns!$A$2:$B$49,2,1)),NA())</f>
        <v>15227.981565739196</v>
      </c>
      <c r="V2" s="6">
        <f>IF($A2+V$1-1&lt;=MAX(portfolio_returns!$A$2:$A$50),(U2+VLOOKUP(V$1-1,Scheduled_Contributions!$A$2:$B$11,2,1))*(1+VLOOKUP($A2+V$1-1,portfolio_returns!$A$2:$B$49,2,1)),NA())</f>
        <v>17363.679994159811</v>
      </c>
      <c r="W2" s="6">
        <f>IF($A2+W$1-1&lt;=MAX(portfolio_returns!$A$2:$A$50),(V2+VLOOKUP(W$1-1,Scheduled_Contributions!$A$2:$B$11,2,1))*(1+VLOOKUP($A2+W$1-1,portfolio_returns!$A$2:$B$49,2,1)),NA())</f>
        <v>16500.652574453281</v>
      </c>
      <c r="X2" s="6">
        <f>IF($A2+X$1-1&lt;=MAX(portfolio_returns!$A$2:$A$50),(W2+VLOOKUP(X$1-1,Scheduled_Contributions!$A$2:$B$11,2,1))*(1+VLOOKUP($A2+X$1-1,portfolio_returns!$A$2:$B$49,2,1)),NA())</f>
        <v>17897.547390707357</v>
      </c>
      <c r="Y2" s="6">
        <f>IF($A2+Y$1-1&lt;=MAX(portfolio_returns!$A$2:$A$50),(X2+VLOOKUP(Y$1-1,Scheduled_Contributions!$A$2:$B$11,2,1))*(1+VLOOKUP($A2+Y$1-1,portfolio_returns!$A$2:$B$49,2,1)),NA())</f>
        <v>17638.934179846747</v>
      </c>
      <c r="Z2" s="6">
        <f>IF($A2+Z$1-1&lt;=MAX(portfolio_returns!$A$2:$A$50),(Y2+VLOOKUP(Z$1-1,Scheduled_Contributions!$A$2:$B$11,2,1))*(1+VLOOKUP($A2+Z$1-1,portfolio_returns!$A$2:$B$49,2,1)),NA())</f>
        <v>23270.119716127934</v>
      </c>
      <c r="AA2" s="6">
        <f>IF($A2+AA$1-1&lt;=MAX(portfolio_returns!$A$2:$A$50),(Z2+VLOOKUP(AA$1-1,Scheduled_Contributions!$A$2:$B$11,2,1))*(1+VLOOKUP($A2+AA$1-1,portfolio_returns!$A$2:$B$49,2,1)),NA())</f>
        <v>22471.135555992489</v>
      </c>
      <c r="AB2" s="6">
        <f>IF($A2+AB$1-1&lt;=MAX(portfolio_returns!$A$2:$A$50),(AA2+VLOOKUP(AB$1-1,Scheduled_Contributions!$A$2:$B$11,2,1))*(1+VLOOKUP($A2+AB$1-1,portfolio_returns!$A$2:$B$49,2,1)),NA())</f>
        <v>22700.326627663413</v>
      </c>
      <c r="AC2" s="6">
        <f>IF($A2+AC$1-1&lt;=MAX(portfolio_returns!$A$2:$A$50),(AB2+VLOOKUP(AC$1-1,Scheduled_Contributions!$A$2:$B$11,2,1))*(1+VLOOKUP($A2+AC$1-1,portfolio_returns!$A$2:$B$49,2,1)),NA())</f>
        <v>22863.62133240014</v>
      </c>
      <c r="AD2" s="6">
        <f>IF($A2+AD$1-1&lt;=MAX(portfolio_returns!$A$2:$A$50),(AC2+VLOOKUP(AD$1-1,Scheduled_Contributions!$A$2:$B$11,2,1))*(1+VLOOKUP($A2+AD$1-1,portfolio_returns!$A$2:$B$49,2,1)),NA())</f>
        <v>18258.868228588413</v>
      </c>
      <c r="AE2" s="6">
        <f>IF($A2+AE$1-1&lt;=MAX(portfolio_returns!$A$2:$A$50),(AD2+VLOOKUP(AE$1-1,Scheduled_Contributions!$A$2:$B$11,2,1))*(1+VLOOKUP($A2+AE$1-1,portfolio_returns!$A$2:$B$49,2,1)),NA())</f>
        <v>17341.723165987551</v>
      </c>
      <c r="AF2" s="6">
        <f>IF($A2+AF$1-1&lt;=MAX(portfolio_returns!$A$2:$A$50),(AE2+VLOOKUP(AF$1-1,Scheduled_Contributions!$A$2:$B$11,2,1))*(1+VLOOKUP($A2+AF$1-1,portfolio_returns!$A$2:$B$49,2,1)),NA())</f>
        <v>20162.702318877531</v>
      </c>
      <c r="AG2" s="6">
        <f>IF($A2+AG$1-1&lt;=MAX(portfolio_returns!$A$2:$A$50),(AF2+VLOOKUP(AG$1-1,Scheduled_Contributions!$A$2:$B$11,2,1))*(1+VLOOKUP($A2+AG$1-1,portfolio_returns!$A$2:$B$49,2,1)),NA())</f>
        <v>17978.920941699598</v>
      </c>
      <c r="AH2" s="6">
        <f>IF($A2+AH$1-1&lt;=MAX(portfolio_returns!$A$2:$A$50),(AG2+VLOOKUP(AH$1-1,Scheduled_Contributions!$A$2:$B$11,2,1))*(1+VLOOKUP($A2+AH$1-1,portfolio_returns!$A$2:$B$49,2,1)),NA())</f>
        <v>17966.434790522475</v>
      </c>
      <c r="AI2" s="6">
        <f>IF($A2+AI$1-1&lt;=MAX(portfolio_returns!$A$2:$A$50),(AH2+VLOOKUP(AI$1-1,Scheduled_Contributions!$A$2:$B$11,2,1))*(1+VLOOKUP($A2+AI$1-1,portfolio_returns!$A$2:$B$49,2,1)),NA())</f>
        <v>21108.828552771018</v>
      </c>
      <c r="AJ2" s="6">
        <f>IF($A2+AJ$1-1&lt;=MAX(portfolio_returns!$A$2:$A$50),(AI2+VLOOKUP(AJ$1-1,Scheduled_Contributions!$A$2:$B$11,2,1))*(1+VLOOKUP($A2+AJ$1-1,portfolio_returns!$A$2:$B$49,2,1)),NA())</f>
        <v>27343.603268700277</v>
      </c>
      <c r="AK2" s="6">
        <f>IF($A2+AK$1-1&lt;=MAX(portfolio_returns!$A$2:$A$50),(AJ2+VLOOKUP(AK$1-1,Scheduled_Contributions!$A$2:$B$11,2,1))*(1+VLOOKUP($A2+AK$1-1,portfolio_returns!$A$2:$B$49,2,1)),NA())</f>
        <v>30109.478798021832</v>
      </c>
      <c r="AL2" s="6">
        <f>IF($A2+AL$1-1&lt;=MAX(portfolio_returns!$A$2:$A$50),(AK2+VLOOKUP(AL$1-1,Scheduled_Contributions!$A$2:$B$11,2,1))*(1+VLOOKUP($A2+AL$1-1,portfolio_returns!$A$2:$B$49,2,1)),NA())</f>
        <v>36587.636869897018</v>
      </c>
      <c r="AM2" s="6">
        <f>IF($A2+AM$1-1&lt;=MAX(portfolio_returns!$A$2:$A$50),(AL2+VLOOKUP(AM$1-1,Scheduled_Contributions!$A$2:$B$11,2,1))*(1+VLOOKUP($A2+AM$1-1,portfolio_returns!$A$2:$B$49,2,1)),NA())</f>
        <v>45692.149632066423</v>
      </c>
      <c r="AN2" s="6">
        <f>IF($A2+AN$1-1&lt;=MAX(portfolio_returns!$A$2:$A$50),(AM2+VLOOKUP(AN$1-1,Scheduled_Contributions!$A$2:$B$11,2,1))*(1+VLOOKUP($A2+AN$1-1,portfolio_returns!$A$2:$B$49,2,1)),NA())</f>
        <v>61138.050670296856</v>
      </c>
      <c r="AO2" s="6">
        <f>IF($A2+AO$1-1&lt;=MAX(portfolio_returns!$A$2:$A$50),(AN2+VLOOKUP(AO$1-1,Scheduled_Contributions!$A$2:$B$11,2,1))*(1+VLOOKUP($A2+AO$1-1,portfolio_returns!$A$2:$B$49,2,1)),NA())</f>
        <v>55063.819628602316</v>
      </c>
      <c r="AP2" s="6">
        <f>IF($A2+AP$1-1&lt;=MAX(portfolio_returns!$A$2:$A$50),(AO2+VLOOKUP(AP$1-1,Scheduled_Contributions!$A$2:$B$11,2,1))*(1+VLOOKUP($A2+AP$1-1,portfolio_returns!$A$2:$B$49,2,1)),NA())</f>
        <v>75946.797267842587</v>
      </c>
      <c r="AQ2" s="6">
        <f>IF($A2+AQ$1-1&lt;=MAX(portfolio_returns!$A$2:$A$50),(AP2+VLOOKUP(AQ$1-1,Scheduled_Contributions!$A$2:$B$11,2,1))*(1+VLOOKUP($A2+AQ$1-1,portfolio_returns!$A$2:$B$49,2,1)),NA())</f>
        <v>96256.251337673515</v>
      </c>
      <c r="AR2" s="6">
        <f>IF($A2+AR$1-1&lt;=MAX(portfolio_returns!$A$2:$A$50),(AQ2+VLOOKUP(AR$1-1,Scheduled_Contributions!$A$2:$B$11,2,1))*(1+VLOOKUP($A2+AR$1-1,portfolio_returns!$A$2:$B$49,2,1)),NA())</f>
        <v>98239.709490095818</v>
      </c>
      <c r="AS2" s="6">
        <f>IF($A2+AS$1-1&lt;=MAX(portfolio_returns!$A$2:$A$50),(AR2+VLOOKUP(AS$1-1,Scheduled_Contributions!$A$2:$B$11,2,1))*(1+VLOOKUP($A2+AS$1-1,portfolio_returns!$A$2:$B$49,2,1)),NA())</f>
        <v>109032.61510663384</v>
      </c>
      <c r="AT2" s="6">
        <f>IF($A2+AT$1-1&lt;=MAX(portfolio_returns!$A$2:$A$50),(AS2+VLOOKUP(AT$1-1,Scheduled_Contributions!$A$2:$B$11,2,1))*(1+VLOOKUP($A2+AT$1-1,portfolio_returns!$A$2:$B$49,2,1)),NA())</f>
        <v>85380.367628494278</v>
      </c>
      <c r="AU2" s="6">
        <f>IF($A2+AU$1-1&lt;=MAX(portfolio_returns!$A$2:$A$50),(AT2+VLOOKUP(AU$1-1,Scheduled_Contributions!$A$2:$B$11,2,1))*(1+VLOOKUP($A2+AU$1-1,portfolio_returns!$A$2:$B$49,2,1)),NA())</f>
        <v>85625.191139472634</v>
      </c>
      <c r="AV2" s="6">
        <f>IF($A2+AV$1-1&lt;=MAX(portfolio_returns!$A$2:$A$50),(AU2+VLOOKUP(AV$1-1,Scheduled_Contributions!$A$2:$B$11,2,1))*(1+VLOOKUP($A2+AV$1-1,portfolio_returns!$A$2:$B$49,2,1)),NA())</f>
        <v>74609.660280265525</v>
      </c>
      <c r="AW2" s="6">
        <f>IF($A2+AW$1-1&lt;=MAX(portfolio_returns!$A$2:$A$50),(AV2+VLOOKUP(AW$1-1,Scheduled_Contributions!$A$2:$B$11,2,1))*(1+VLOOKUP($A2+AW$1-1,portfolio_returns!$A$2:$B$49,2,1)),NA())</f>
        <v>81372.73953562956</v>
      </c>
      <c r="AX2" s="6">
        <f>IF($A2+AX$1-1&lt;=MAX(portfolio_returns!$A$2:$A$50),(AW2+VLOOKUP(AX$1-1,Scheduled_Contributions!$A$2:$B$11,2,1))*(1+VLOOKUP($A2+AX$1-1,portfolio_returns!$A$2:$B$49,2,1)),NA())</f>
        <v>95563.681899713018</v>
      </c>
    </row>
    <row r="3" spans="1:50" x14ac:dyDescent="0.25">
      <c r="A3">
        <v>1971</v>
      </c>
      <c r="B3" s="5">
        <v>9</v>
      </c>
      <c r="C3" s="6">
        <f>VLOOKUP(C$1-1,Scheduled_Contributions!$A$2:$B$11,2,1)*(1+VLOOKUP($A3+C$1-1,portfolio_returns!$A$2:$B$49,2,1))</f>
        <v>1208.5</v>
      </c>
      <c r="D3" s="6">
        <f>IF($A3+D$1-1&lt;=MAX(portfolio_returns!$A$2:$A$50),(C3+VLOOKUP(D$1-1,Scheduled_Contributions!$A$2:$B$11,2,1))*(1+VLOOKUP($A3+D$1-1,portfolio_returns!$A$2:$B$49,2,1)),NA())</f>
        <v>1787.5395000000001</v>
      </c>
      <c r="E3" s="6">
        <f>IF($A3+E$1-1&lt;=MAX(portfolio_returns!$A$2:$A$50),(D3+VLOOKUP(E$1-1,Scheduled_Contributions!$A$2:$B$11,2,1))*(1+VLOOKUP($A3+E$1-1,portfolio_returns!$A$2:$B$49,2,1)),NA())</f>
        <v>2733.6081946250001</v>
      </c>
      <c r="F3" s="6">
        <f>IF($A3+F$1-1&lt;=MAX(portfolio_returns!$A$2:$A$50),(E3+VLOOKUP(F$1-1,Scheduled_Contributions!$A$2:$B$11,2,1))*(1+VLOOKUP($A3+F$1-1,portfolio_returns!$A$2:$B$49,2,1)),NA())</f>
        <v>3976.8600781089376</v>
      </c>
      <c r="G3" s="6">
        <f>IF($A3+G$1-1&lt;=MAX(portfolio_returns!$A$2:$A$50),(F3+VLOOKUP(G$1-1,Scheduled_Contributions!$A$2:$B$11,2,1))*(1+VLOOKUP($A3+G$1-1,portfolio_returns!$A$2:$B$49,2,1)),NA())</f>
        <v>3613.0919457862246</v>
      </c>
      <c r="H3" s="6">
        <f>IF($A3+H$1-1&lt;=MAX(portfolio_returns!$A$2:$A$50),(G3+VLOOKUP(H$1-1,Scheduled_Contributions!$A$2:$B$11,2,1))*(1+VLOOKUP($A3+H$1-1,portfolio_returns!$A$2:$B$49,2,1)),NA())</f>
        <v>4550.8152045181105</v>
      </c>
      <c r="I3" s="6">
        <f>IF($A3+I$1-1&lt;=MAX(portfolio_returns!$A$2:$A$50),(H3+VLOOKUP(I$1-1,Scheduled_Contributions!$A$2:$B$11,2,1))*(1+VLOOKUP($A3+I$1-1,portfolio_returns!$A$2:$B$49,2,1)),NA())</f>
        <v>5412.5474439618674</v>
      </c>
      <c r="J3" s="6">
        <f>IF($A3+J$1-1&lt;=MAX(portfolio_returns!$A$2:$A$50),(I3+VLOOKUP(J$1-1,Scheduled_Contributions!$A$2:$B$11,2,1))*(1+VLOOKUP($A3+J$1-1,portfolio_returns!$A$2:$B$49,2,1)),NA())</f>
        <v>7121.160430782923</v>
      </c>
      <c r="K3" s="6">
        <f>IF($A3+K$1-1&lt;=MAX(portfolio_returns!$A$2:$A$50),(J3+VLOOKUP(K$1-1,Scheduled_Contributions!$A$2:$B$11,2,1))*(1+VLOOKUP($A3+K$1-1,portfolio_returns!$A$2:$B$49,2,1)),NA())</f>
        <v>14533.304957935599</v>
      </c>
      <c r="L3" s="6">
        <f>IF($A3+L$1-1&lt;=MAX(portfolio_returns!$A$2:$A$50),(K3+VLOOKUP(L$1-1,Scheduled_Contributions!$A$2:$B$11,2,1))*(1+VLOOKUP($A3+L$1-1,portfolio_returns!$A$2:$B$49,2,1)),NA())</f>
        <v>16168.519286984903</v>
      </c>
      <c r="M3" s="6">
        <f>IF($A3+M$1-1&lt;=MAX(portfolio_returns!$A$2:$A$50),(L3+VLOOKUP(M$1-1,Scheduled_Contributions!$A$2:$B$11,2,1))*(1+VLOOKUP($A3+M$1-1,portfolio_returns!$A$2:$B$49,2,1)),NA())</f>
        <v>11409.900727146101</v>
      </c>
      <c r="N3" s="6">
        <f>IF($A3+N$1-1&lt;=MAX(portfolio_returns!$A$2:$A$50),(M3+VLOOKUP(N$1-1,Scheduled_Contributions!$A$2:$B$11,2,1))*(1+VLOOKUP($A3+N$1-1,portfolio_returns!$A$2:$B$49,2,1)),NA())</f>
        <v>11870.986805868373</v>
      </c>
      <c r="O3" s="6">
        <f>IF($A3+O$1-1&lt;=MAX(portfolio_returns!$A$2:$A$50),(N3+VLOOKUP(O$1-1,Scheduled_Contributions!$A$2:$B$11,2,1))*(1+VLOOKUP($A3+O$1-1,portfolio_returns!$A$2:$B$49,2,1)),NA())</f>
        <v>10790.906266429951</v>
      </c>
      <c r="P3" s="6">
        <f>IF($A3+P$1-1&lt;=MAX(portfolio_returns!$A$2:$A$50),(O3+VLOOKUP(P$1-1,Scheduled_Contributions!$A$2:$B$11,2,1))*(1+VLOOKUP($A3+P$1-1,portfolio_returns!$A$2:$B$49,2,1)),NA())</f>
        <v>9688.4129209876664</v>
      </c>
      <c r="Q3" s="6">
        <f>IF($A3+Q$1-1&lt;=MAX(portfolio_returns!$A$2:$A$50),(P3+VLOOKUP(Q$1-1,Scheduled_Contributions!$A$2:$B$11,2,1))*(1+VLOOKUP($A3+Q$1-1,portfolio_returns!$A$2:$B$49,2,1)),NA())</f>
        <v>10808.881200440755</v>
      </c>
      <c r="R3" s="6">
        <f>IF($A3+R$1-1&lt;=MAX(portfolio_returns!$A$2:$A$50),(Q3+VLOOKUP(R$1-1,Scheduled_Contributions!$A$2:$B$11,2,1))*(1+VLOOKUP($A3+R$1-1,portfolio_returns!$A$2:$B$49,2,1)),NA())</f>
        <v>12677.024046616456</v>
      </c>
      <c r="S3" s="6">
        <f>IF($A3+S$1-1&lt;=MAX(portfolio_returns!$A$2:$A$50),(R3+VLOOKUP(S$1-1,Scheduled_Contributions!$A$2:$B$11,2,1))*(1+VLOOKUP($A3+S$1-1,portfolio_returns!$A$2:$B$49,2,1)),NA())</f>
        <v>15471.825824848769</v>
      </c>
      <c r="T3" s="6">
        <f>IF($A3+T$1-1&lt;=MAX(portfolio_returns!$A$2:$A$50),(S3+VLOOKUP(T$1-1,Scheduled_Contributions!$A$2:$B$11,2,1))*(1+VLOOKUP($A3+T$1-1,portfolio_returns!$A$2:$B$49,2,1)),NA())</f>
        <v>15265.080263300886</v>
      </c>
      <c r="U3" s="6">
        <f>IF($A3+U$1-1&lt;=MAX(portfolio_returns!$A$2:$A$50),(T3+VLOOKUP(U$1-1,Scheduled_Contributions!$A$2:$B$11,2,1))*(1+VLOOKUP($A3+U$1-1,portfolio_returns!$A$2:$B$49,2,1)),NA())</f>
        <v>17405.953960031358</v>
      </c>
      <c r="V3" s="6">
        <f>IF($A3+V$1-1&lt;=MAX(portfolio_returns!$A$2:$A$50),(U3+VLOOKUP(V$1-1,Scheduled_Contributions!$A$2:$B$11,2,1))*(1+VLOOKUP($A3+V$1-1,portfolio_returns!$A$2:$B$49,2,1)),NA())</f>
        <v>16540.802273539783</v>
      </c>
      <c r="W3" s="6">
        <f>IF($A3+W$1-1&lt;=MAX(portfolio_returns!$A$2:$A$50),(V3+VLOOKUP(W$1-1,Scheduled_Contributions!$A$2:$B$11,2,1))*(1+VLOOKUP($A3+W$1-1,portfolio_returns!$A$2:$B$49,2,1)),NA())</f>
        <v>17941.069664517127</v>
      </c>
      <c r="X3" s="6">
        <f>IF($A3+X$1-1&lt;=MAX(portfolio_returns!$A$2:$A$50),(W3+VLOOKUP(X$1-1,Scheduled_Contributions!$A$2:$B$11,2,1))*(1+VLOOKUP($A3+X$1-1,portfolio_returns!$A$2:$B$49,2,1)),NA())</f>
        <v>17681.80361954937</v>
      </c>
      <c r="Y3" s="6">
        <f>IF($A3+Y$1-1&lt;=MAX(portfolio_returns!$A$2:$A$50),(X3+VLOOKUP(Y$1-1,Scheduled_Contributions!$A$2:$B$11,2,1))*(1+VLOOKUP($A3+Y$1-1,portfolio_returns!$A$2:$B$49,2,1)),NA())</f>
        <v>23326.643072375842</v>
      </c>
      <c r="Z3" s="6">
        <f>IF($A3+Z$1-1&lt;=MAX(portfolio_returns!$A$2:$A$50),(Y3+VLOOKUP(Z$1-1,Scheduled_Contributions!$A$2:$B$11,2,1))*(1+VLOOKUP($A3+Z$1-1,portfolio_returns!$A$2:$B$49,2,1)),NA())</f>
        <v>22525.694725610781</v>
      </c>
      <c r="AA3" s="6">
        <f>IF($A3+AA$1-1&lt;=MAX(portfolio_returns!$A$2:$A$50),(Z3+VLOOKUP(AA$1-1,Scheduled_Contributions!$A$2:$B$11,2,1))*(1+VLOOKUP($A3+AA$1-1,portfolio_returns!$A$2:$B$49,2,1)),NA())</f>
        <v>22755.417749185486</v>
      </c>
      <c r="AB3" s="6">
        <f>IF($A3+AB$1-1&lt;=MAX(portfolio_returns!$A$2:$A$50),(AA3+VLOOKUP(AB$1-1,Scheduled_Contributions!$A$2:$B$11,2,1))*(1+VLOOKUP($A3+AB$1-1,portfolio_returns!$A$2:$B$49,2,1)),NA())</f>
        <v>22919.084318992489</v>
      </c>
      <c r="AC3" s="6">
        <f>IF($A3+AC$1-1&lt;=MAX(portfolio_returns!$A$2:$A$50),(AB3+VLOOKUP(AC$1-1,Scheduled_Contributions!$A$2:$B$11,2,1))*(1+VLOOKUP($A3+AC$1-1,portfolio_returns!$A$2:$B$49,2,1)),NA())</f>
        <v>18303.141557635754</v>
      </c>
      <c r="AD3" s="6">
        <f>IF($A3+AD$1-1&lt;=MAX(portfolio_returns!$A$2:$A$50),(AC3+VLOOKUP(AD$1-1,Scheduled_Contributions!$A$2:$B$11,2,1))*(1+VLOOKUP($A3+AD$1-1,portfolio_returns!$A$2:$B$49,2,1)),NA())</f>
        <v>17383.74962358574</v>
      </c>
      <c r="AE3" s="6">
        <f>IF($A3+AE$1-1&lt;=MAX(portfolio_returns!$A$2:$A$50),(AD3+VLOOKUP(AE$1-1,Scheduled_Contributions!$A$2:$B$11,2,1))*(1+VLOOKUP($A3+AE$1-1,portfolio_returns!$A$2:$B$49,2,1)),NA())</f>
        <v>20211.537062606629</v>
      </c>
      <c r="AF3" s="6">
        <f>IF($A3+AF$1-1&lt;=MAX(portfolio_returns!$A$2:$A$50),(AE3+VLOOKUP(AF$1-1,Scheduled_Contributions!$A$2:$B$11,2,1))*(1+VLOOKUP($A3+AF$1-1,portfolio_returns!$A$2:$B$49,2,1)),NA())</f>
        <v>18022.444907048157</v>
      </c>
      <c r="AG3" s="6">
        <f>IF($A3+AG$1-1&lt;=MAX(portfolio_returns!$A$2:$A$50),(AF3+VLOOKUP(AG$1-1,Scheduled_Contributions!$A$2:$B$11,2,1))*(1+VLOOKUP($A3+AG$1-1,portfolio_returns!$A$2:$B$49,2,1)),NA())</f>
        <v>18009.904350914348</v>
      </c>
      <c r="AH3" s="6">
        <f>IF($A3+AH$1-1&lt;=MAX(portfolio_returns!$A$2:$A$50),(AG3+VLOOKUP(AH$1-1,Scheduled_Contributions!$A$2:$B$11,2,1))*(1+VLOOKUP($A3+AH$1-1,portfolio_returns!$A$2:$B$49,2,1)),NA())</f>
        <v>21159.872684061174</v>
      </c>
      <c r="AI3" s="6">
        <f>IF($A3+AI$1-1&lt;=MAX(portfolio_returns!$A$2:$A$50),(AH3+VLOOKUP(AI$1-1,Scheduled_Contributions!$A$2:$B$11,2,1))*(1+VLOOKUP($A3+AI$1-1,portfolio_returns!$A$2:$B$49,2,1)),NA())</f>
        <v>27409.692657688207</v>
      </c>
      <c r="AJ3" s="6">
        <f>IF($A3+AJ$1-1&lt;=MAX(portfolio_returns!$A$2:$A$50),(AI3+VLOOKUP(AJ$1-1,Scheduled_Contributions!$A$2:$B$11,2,1))*(1+VLOOKUP($A3+AJ$1-1,portfolio_returns!$A$2:$B$49,2,1)),NA())</f>
        <v>30182.226692950298</v>
      </c>
      <c r="AK3" s="6">
        <f>IF($A3+AK$1-1&lt;=MAX(portfolio_returns!$A$2:$A$50),(AJ3+VLOOKUP(AK$1-1,Scheduled_Contributions!$A$2:$B$11,2,1))*(1+VLOOKUP($A3+AK$1-1,portfolio_returns!$A$2:$B$49,2,1)),NA())</f>
        <v>36676.007375261375</v>
      </c>
      <c r="AL3" s="6">
        <f>IF($A3+AL$1-1&lt;=MAX(portfolio_returns!$A$2:$A$50),(AK3+VLOOKUP(AL$1-1,Scheduled_Contributions!$A$2:$B$11,2,1))*(1+VLOOKUP($A3+AL$1-1,portfolio_returns!$A$2:$B$49,2,1)),NA())</f>
        <v>45802.480208013825</v>
      </c>
      <c r="AM3" s="6">
        <f>IF($A3+AM$1-1&lt;=MAX(portfolio_returns!$A$2:$A$50),(AL3+VLOOKUP(AM$1-1,Scheduled_Contributions!$A$2:$B$11,2,1))*(1+VLOOKUP($A3+AM$1-1,portfolio_returns!$A$2:$B$49,2,1)),NA())</f>
        <v>61285.645398270492</v>
      </c>
      <c r="AN3" s="6">
        <f>IF($A3+AN$1-1&lt;=MAX(portfolio_returns!$A$2:$A$50),(AM3+VLOOKUP(AN$1-1,Scheduled_Contributions!$A$2:$B$11,2,1))*(1+VLOOKUP($A3+AN$1-1,portfolio_returns!$A$2:$B$49,2,1)),NA())</f>
        <v>55196.728681142573</v>
      </c>
      <c r="AO3" s="6">
        <f>IF($A3+AO$1-1&lt;=MAX(portfolio_returns!$A$2:$A$50),(AN3+VLOOKUP(AO$1-1,Scheduled_Contributions!$A$2:$B$11,2,1))*(1+VLOOKUP($A3+AO$1-1,portfolio_returns!$A$2:$B$49,2,1)),NA())</f>
        <v>76130.078851295606</v>
      </c>
      <c r="AP3" s="6">
        <f>IF($A3+AP$1-1&lt;=MAX(portfolio_returns!$A$2:$A$50),(AO3+VLOOKUP(AP$1-1,Scheduled_Contributions!$A$2:$B$11,2,1))*(1+VLOOKUP($A3+AP$1-1,portfolio_returns!$A$2:$B$49,2,1)),NA())</f>
        <v>96488.514924304356</v>
      </c>
      <c r="AQ3" s="6">
        <f>IF($A3+AQ$1-1&lt;=MAX(portfolio_returns!$A$2:$A$50),(AP3+VLOOKUP(AQ$1-1,Scheduled_Contributions!$A$2:$B$11,2,1))*(1+VLOOKUP($A3+AQ$1-1,portfolio_returns!$A$2:$B$49,2,1)),NA())</f>
        <v>98476.734480252591</v>
      </c>
      <c r="AR3" s="6">
        <f>IF($A3+AR$1-1&lt;=MAX(portfolio_returns!$A$2:$A$50),(AQ3+VLOOKUP(AR$1-1,Scheduled_Contributions!$A$2:$B$11,2,1))*(1+VLOOKUP($A3+AR$1-1,portfolio_returns!$A$2:$B$49,2,1)),NA())</f>
        <v>109295.65358946031</v>
      </c>
      <c r="AS3" s="6">
        <f>IF($A3+AS$1-1&lt;=MAX(portfolio_returns!$A$2:$A$50),(AR3+VLOOKUP(AS$1-1,Scheduled_Contributions!$A$2:$B$11,2,1))*(1+VLOOKUP($A3+AS$1-1,portfolio_returns!$A$2:$B$49,2,1)),NA())</f>
        <v>85586.326760547425</v>
      </c>
      <c r="AT3" s="6">
        <f>IF($A3+AT$1-1&lt;=MAX(portfolio_returns!$A$2:$A$50),(AS3+VLOOKUP(AT$1-1,Scheduled_Contributions!$A$2:$B$11,2,1))*(1+VLOOKUP($A3+AT$1-1,portfolio_returns!$A$2:$B$49,2,1)),NA())</f>
        <v>85831.71665913894</v>
      </c>
      <c r="AU3" s="6">
        <f>IF($A3+AU$1-1&lt;=MAX(portfolio_returns!$A$2:$A$50),(AT3+VLOOKUP(AU$1-1,Scheduled_Contributions!$A$2:$B$11,2,1))*(1+VLOOKUP($A3+AU$1-1,portfolio_returns!$A$2:$B$49,2,1)),NA())</f>
        <v>74789.595639274805</v>
      </c>
      <c r="AV3" s="6">
        <f>IF($A3+AV$1-1&lt;=MAX(portfolio_returns!$A$2:$A$50),(AU3+VLOOKUP(AV$1-1,Scheduled_Contributions!$A$2:$B$11,2,1))*(1+VLOOKUP($A3+AV$1-1,portfolio_returns!$A$2:$B$49,2,1)),NA())</f>
        <v>81568.95904462917</v>
      </c>
      <c r="AW3" s="6">
        <f>IF($A3+AW$1-1&lt;=MAX(portfolio_returns!$A$2:$A$50),(AV3+VLOOKUP(AW$1-1,Scheduled_Contributions!$A$2:$B$11,2,1))*(1+VLOOKUP($A3+AW$1-1,portfolio_returns!$A$2:$B$49,2,1)),NA())</f>
        <v>95794.092658155801</v>
      </c>
      <c r="AX3" s="6" t="e">
        <f>IF($A3+AX$1-1&lt;=MAX(portfolio_returns!$A$2:$A$50),(AW3+VLOOKUP(AX$1-1,Scheduled_Contributions!$A$2:$B$11,2,1))*(1+VLOOKUP($A3+AX$1-1,portfolio_returns!$A$2:$B$49,2,1)),NA())</f>
        <v>#N/A</v>
      </c>
    </row>
    <row r="4" spans="1:50" x14ac:dyDescent="0.25">
      <c r="A4">
        <v>1972</v>
      </c>
      <c r="B4" s="5">
        <v>8</v>
      </c>
      <c r="C4" s="6">
        <f>VLOOKUP(C$1-1,Scheduled_Contributions!$A$2:$B$11,2,1)*(1+VLOOKUP($A4+C$1-1,portfolio_returns!$A$2:$B$49,2,1))</f>
        <v>1467</v>
      </c>
      <c r="D4" s="6">
        <f>IF($A4+D$1-1&lt;=MAX(portfolio_returns!$A$2:$A$50),(C4+VLOOKUP(D$1-1,Scheduled_Contributions!$A$2:$B$11,2,1))*(1+VLOOKUP($A4+D$1-1,portfolio_returns!$A$2:$B$49,2,1)),NA())</f>
        <v>2246.1477500000001</v>
      </c>
      <c r="E4" s="6">
        <f>IF($A4+E$1-1&lt;=MAX(portfolio_returns!$A$2:$A$50),(D4+VLOOKUP(E$1-1,Scheduled_Contributions!$A$2:$B$11,2,1))*(1+VLOOKUP($A4+E$1-1,portfolio_returns!$A$2:$B$49,2,1)),NA())</f>
        <v>3270.286163625</v>
      </c>
      <c r="F4" s="6">
        <f>IF($A4+F$1-1&lt;=MAX(portfolio_returns!$A$2:$A$50),(E4+VLOOKUP(F$1-1,Scheduled_Contributions!$A$2:$B$11,2,1))*(1+VLOOKUP($A4+F$1-1,portfolio_returns!$A$2:$B$49,2,1)),NA())</f>
        <v>2972.7593357851561</v>
      </c>
      <c r="G4" s="6">
        <f>IF($A4+G$1-1&lt;=MAX(portfolio_returns!$A$2:$A$50),(F4+VLOOKUP(G$1-1,Scheduled_Contributions!$A$2:$B$11,2,1))*(1+VLOOKUP($A4+G$1-1,portfolio_returns!$A$2:$B$49,2,1)),NA())</f>
        <v>2942.4920847520566</v>
      </c>
      <c r="H4" s="6">
        <f>IF($A4+H$1-1&lt;=MAX(portfolio_returns!$A$2:$A$50),(G4+VLOOKUP(H$1-1,Scheduled_Contributions!$A$2:$B$11,2,1))*(1+VLOOKUP($A4+H$1-1,portfolio_returns!$A$2:$B$49,2,1)),NA())</f>
        <v>4678.7524815795032</v>
      </c>
      <c r="I4" s="6">
        <f>IF($A4+I$1-1&lt;=MAX(portfolio_returns!$A$2:$A$50),(H4+VLOOKUP(I$1-1,Scheduled_Contributions!$A$2:$B$11,2,1))*(1+VLOOKUP($A4+I$1-1,portfolio_returns!$A$2:$B$49,2,1)),NA())</f>
        <v>6157.5041964342827</v>
      </c>
      <c r="J4" s="6">
        <f>IF($A4+J$1-1&lt;=MAX(portfolio_returns!$A$2:$A$50),(I4+VLOOKUP(J$1-1,Scheduled_Contributions!$A$2:$B$11,2,1))*(1+VLOOKUP($A4+J$1-1,portfolio_returns!$A$2:$B$49,2,1)),NA())</f>
        <v>12569.373552333069</v>
      </c>
      <c r="K4" s="6">
        <f>IF($A4+K$1-1&lt;=MAX(portfolio_returns!$A$2:$A$50),(J4+VLOOKUP(K$1-1,Scheduled_Contributions!$A$2:$B$11,2,1))*(1+VLOOKUP($A4+K$1-1,portfolio_returns!$A$2:$B$49,2,1)),NA())</f>
        <v>13985.118546806289</v>
      </c>
      <c r="L4" s="6">
        <f>IF($A4+L$1-1&lt;=MAX(portfolio_returns!$A$2:$A$50),(K4+VLOOKUP(L$1-1,Scheduled_Contributions!$A$2:$B$11,2,1))*(1+VLOOKUP($A4+L$1-1,portfolio_returns!$A$2:$B$49,2,1)),NA())</f>
        <v>9870.0573551351335</v>
      </c>
      <c r="M4" s="6">
        <f>IF($A4+M$1-1&lt;=MAX(portfolio_returns!$A$2:$A$50),(L4+VLOOKUP(M$1-1,Scheduled_Contributions!$A$2:$B$11,2,1))*(1+VLOOKUP($A4+M$1-1,portfolio_returns!$A$2:$B$49,2,1)),NA())</f>
        <v>10270.319620662973</v>
      </c>
      <c r="N4" s="6">
        <f>IF($A4+N$1-1&lt;=MAX(portfolio_returns!$A$2:$A$50),(M4+VLOOKUP(N$1-1,Scheduled_Contributions!$A$2:$B$11,2,1))*(1+VLOOKUP($A4+N$1-1,portfolio_returns!$A$2:$B$49,2,1)),NA())</f>
        <v>9337.1002954671458</v>
      </c>
      <c r="O4" s="6">
        <f>IF($A4+O$1-1&lt;=MAX(portfolio_returns!$A$2:$A$50),(N4+VLOOKUP(O$1-1,Scheduled_Contributions!$A$2:$B$11,2,1))*(1+VLOOKUP($A4+O$1-1,portfolio_returns!$A$2:$B$49,2,1)),NA())</f>
        <v>8384.3489650340307</v>
      </c>
      <c r="P4" s="6">
        <f>IF($A4+P$1-1&lt;=MAX(portfolio_returns!$A$2:$A$50),(O4+VLOOKUP(P$1-1,Scheduled_Contributions!$A$2:$B$11,2,1))*(1+VLOOKUP($A4+P$1-1,portfolio_returns!$A$2:$B$49,2,1)),NA())</f>
        <v>9355.5019215304274</v>
      </c>
      <c r="Q4" s="6">
        <f>IF($A4+Q$1-1&lt;=MAX(portfolio_returns!$A$2:$A$50),(P4+VLOOKUP(Q$1-1,Scheduled_Contributions!$A$2:$B$11,2,1))*(1+VLOOKUP($A4+Q$1-1,portfolio_returns!$A$2:$B$49,2,1)),NA())</f>
        <v>10974.026876553278</v>
      </c>
      <c r="R4" s="6">
        <f>IF($A4+R$1-1&lt;=MAX(portfolio_returns!$A$2:$A$50),(Q4+VLOOKUP(R$1-1,Scheduled_Contributions!$A$2:$B$11,2,1))*(1+VLOOKUP($A4+R$1-1,portfolio_returns!$A$2:$B$49,2,1)),NA())</f>
        <v>13395.020775956724</v>
      </c>
      <c r="S4" s="6">
        <f>IF($A4+S$1-1&lt;=MAX(portfolio_returns!$A$2:$A$50),(R4+VLOOKUP(S$1-1,Scheduled_Contributions!$A$2:$B$11,2,1))*(1+VLOOKUP($A4+S$1-1,portfolio_returns!$A$2:$B$49,2,1)),NA())</f>
        <v>13217.35048509333</v>
      </c>
      <c r="T4" s="6">
        <f>IF($A4+T$1-1&lt;=MAX(portfolio_returns!$A$2:$A$50),(S4+VLOOKUP(T$1-1,Scheduled_Contributions!$A$2:$B$11,2,1))*(1+VLOOKUP($A4+T$1-1,portfolio_returns!$A$2:$B$49,2,1)),NA())</f>
        <v>15072.565877763849</v>
      </c>
      <c r="U4" s="6">
        <f>IF($A4+U$1-1&lt;=MAX(portfolio_returns!$A$2:$A$50),(T4+VLOOKUP(U$1-1,Scheduled_Contributions!$A$2:$B$11,2,1))*(1+VLOOKUP($A4+U$1-1,portfolio_returns!$A$2:$B$49,2,1)),NA())</f>
        <v>14324.666942406215</v>
      </c>
      <c r="V4" s="6">
        <f>IF($A4+V$1-1&lt;=MAX(portfolio_returns!$A$2:$A$50),(U4+VLOOKUP(V$1-1,Scheduled_Contributions!$A$2:$B$11,2,1))*(1+VLOOKUP($A4+V$1-1,portfolio_returns!$A$2:$B$49,2,1)),NA())</f>
        <v>15538.778965568337</v>
      </c>
      <c r="W4" s="6">
        <f>IF($A4+W$1-1&lt;=MAX(portfolio_returns!$A$2:$A$50),(V4+VLOOKUP(W$1-1,Scheduled_Contributions!$A$2:$B$11,2,1))*(1+VLOOKUP($A4+W$1-1,portfolio_returns!$A$2:$B$49,2,1)),NA())</f>
        <v>15315.547281084811</v>
      </c>
      <c r="X4" s="6">
        <f>IF($A4+X$1-1&lt;=MAX(portfolio_returns!$A$2:$A$50),(W4+VLOOKUP(X$1-1,Scheduled_Contributions!$A$2:$B$11,2,1))*(1+VLOOKUP($A4+X$1-1,portfolio_returns!$A$2:$B$49,2,1)),NA())</f>
        <v>20206.734090110323</v>
      </c>
      <c r="Y4" s="6">
        <f>IF($A4+Y$1-1&lt;=MAX(portfolio_returns!$A$2:$A$50),(X4+VLOOKUP(Y$1-1,Scheduled_Contributions!$A$2:$B$11,2,1))*(1+VLOOKUP($A4+Y$1-1,portfolio_returns!$A$2:$B$49,2,1)),NA())</f>
        <v>19514.202580478988</v>
      </c>
      <c r="Z4" s="6">
        <f>IF($A4+Z$1-1&lt;=MAX(portfolio_returns!$A$2:$A$50),(Y4+VLOOKUP(Z$1-1,Scheduled_Contributions!$A$2:$B$11,2,1))*(1+VLOOKUP($A4+Z$1-1,portfolio_returns!$A$2:$B$49,2,1)),NA())</f>
        <v>19714.563555638659</v>
      </c>
      <c r="AA4" s="6">
        <f>IF($A4+AA$1-1&lt;=MAX(portfolio_returns!$A$2:$A$50),(Z4+VLOOKUP(AA$1-1,Scheduled_Contributions!$A$2:$B$11,2,1))*(1+VLOOKUP($A4+AA$1-1,portfolio_returns!$A$2:$B$49,2,1)),NA())</f>
        <v>19857.704359639221</v>
      </c>
      <c r="AB4" s="6">
        <f>IF($A4+AB$1-1&lt;=MAX(portfolio_returns!$A$2:$A$50),(AA4+VLOOKUP(AB$1-1,Scheduled_Contributions!$A$2:$B$11,2,1))*(1+VLOOKUP($A4+AB$1-1,portfolio_returns!$A$2:$B$49,2,1)),NA())</f>
        <v>15859.395005082009</v>
      </c>
      <c r="AC4" s="6">
        <f>IF($A4+AC$1-1&lt;=MAX(portfolio_returns!$A$2:$A$50),(AB4+VLOOKUP(AC$1-1,Scheduled_Contributions!$A$2:$B$11,2,1))*(1+VLOOKUP($A4+AC$1-1,portfolio_returns!$A$2:$B$49,2,1)),NA())</f>
        <v>15064.023208574097</v>
      </c>
      <c r="AD4" s="6">
        <f>IF($A4+AD$1-1&lt;=MAX(portfolio_returns!$A$2:$A$50),(AC4+VLOOKUP(AD$1-1,Scheduled_Contributions!$A$2:$B$11,2,1))*(1+VLOOKUP($A4+AD$1-1,portfolio_returns!$A$2:$B$49,2,1)),NA())</f>
        <v>17516.014968363099</v>
      </c>
      <c r="AE4" s="6">
        <f>IF($A4+AE$1-1&lt;=MAX(portfolio_returns!$A$2:$A$50),(AD4+VLOOKUP(AE$1-1,Scheduled_Contributions!$A$2:$B$11,2,1))*(1+VLOOKUP($A4+AE$1-1,portfolio_returns!$A$2:$B$49,2,1)),NA())</f>
        <v>15620.060840553611</v>
      </c>
      <c r="AF4" s="6">
        <f>IF($A4+AF$1-1&lt;=MAX(portfolio_returns!$A$2:$A$50),(AE4+VLOOKUP(AF$1-1,Scheduled_Contributions!$A$2:$B$11,2,1))*(1+VLOOKUP($A4+AF$1-1,portfolio_returns!$A$2:$B$49,2,1)),NA())</f>
        <v>15610.523264502919</v>
      </c>
      <c r="AG4" s="6">
        <f>IF($A4+AG$1-1&lt;=MAX(portfolio_returns!$A$2:$A$50),(AF4+VLOOKUP(AG$1-1,Scheduled_Contributions!$A$2:$B$11,2,1))*(1+VLOOKUP($A4+AG$1-1,portfolio_returns!$A$2:$B$49,2,1)),NA())</f>
        <v>18342.399443342554</v>
      </c>
      <c r="AH4" s="6">
        <f>IF($A4+AH$1-1&lt;=MAX(portfolio_returns!$A$2:$A$50),(AG4+VLOOKUP(AH$1-1,Scheduled_Contributions!$A$2:$B$11,2,1))*(1+VLOOKUP($A4+AH$1-1,portfolio_returns!$A$2:$B$49,2,1)),NA())</f>
        <v>23761.769179267772</v>
      </c>
      <c r="AI4" s="6">
        <f>IF($A4+AI$1-1&lt;=MAX(portfolio_returns!$A$2:$A$50),(AH4+VLOOKUP(AI$1-1,Scheduled_Contributions!$A$2:$B$11,2,1))*(1+VLOOKUP($A4+AI$1-1,portfolio_returns!$A$2:$B$49,2,1)),NA())</f>
        <v>26166.774924079004</v>
      </c>
      <c r="AJ4" s="6">
        <f>IF($A4+AJ$1-1&lt;=MAX(portfolio_returns!$A$2:$A$50),(AI4+VLOOKUP(AJ$1-1,Scheduled_Contributions!$A$2:$B$11,2,1))*(1+VLOOKUP($A4+AJ$1-1,portfolio_returns!$A$2:$B$49,2,1)),NA())</f>
        <v>31798.23733902497</v>
      </c>
      <c r="AK4" s="6">
        <f>IF($A4+AK$1-1&lt;=MAX(portfolio_returns!$A$2:$A$50),(AJ4+VLOOKUP(AK$1-1,Scheduled_Contributions!$A$2:$B$11,2,1))*(1+VLOOKUP($A4+AK$1-1,portfolio_returns!$A$2:$B$49,2,1)),NA())</f>
        <v>39712.584317772671</v>
      </c>
      <c r="AL4" s="6">
        <f>IF($A4+AL$1-1&lt;=MAX(portfolio_returns!$A$2:$A$50),(AK4+VLOOKUP(AL$1-1,Scheduled_Contributions!$A$2:$B$11,2,1))*(1+VLOOKUP($A4+AL$1-1,portfolio_returns!$A$2:$B$49,2,1)),NA())</f>
        <v>53138.887171100389</v>
      </c>
      <c r="AM4" s="6">
        <f>IF($A4+AM$1-1&lt;=MAX(portfolio_returns!$A$2:$A$50),(AL4+VLOOKUP(AM$1-1,Scheduled_Contributions!$A$2:$B$11,2,1))*(1+VLOOKUP($A4+AM$1-1,portfolio_returns!$A$2:$B$49,2,1)),NA())</f>
        <v>47860.572897575898</v>
      </c>
      <c r="AN4" s="6">
        <f>IF($A4+AN$1-1&lt;=MAX(portfolio_returns!$A$2:$A$50),(AM4+VLOOKUP(AN$1-1,Scheduled_Contributions!$A$2:$B$11,2,1))*(1+VLOOKUP($A4+AN$1-1,portfolio_returns!$A$2:$B$49,2,1)),NA())</f>
        <v>66013.520025757156</v>
      </c>
      <c r="AO4" s="6">
        <f>IF($A4+AO$1-1&lt;=MAX(portfolio_returns!$A$2:$A$50),(AN4+VLOOKUP(AO$1-1,Scheduled_Contributions!$A$2:$B$11,2,1))*(1+VLOOKUP($A4+AO$1-1,portfolio_returns!$A$2:$B$49,2,1)),NA())</f>
        <v>83668.30575264075</v>
      </c>
      <c r="AP4" s="6">
        <f>IF($A4+AP$1-1&lt;=MAX(portfolio_returns!$A$2:$A$50),(AO4+VLOOKUP(AP$1-1,Scheduled_Contributions!$A$2:$B$11,2,1))*(1+VLOOKUP($A4+AP$1-1,portfolio_returns!$A$2:$B$49,2,1)),NA())</f>
        <v>85393.711020569885</v>
      </c>
      <c r="AQ4" s="6">
        <f>IF($A4+AQ$1-1&lt;=MAX(portfolio_returns!$A$2:$A$50),(AP4+VLOOKUP(AQ$1-1,Scheduled_Contributions!$A$2:$B$11,2,1))*(1+VLOOKUP($A4+AQ$1-1,portfolio_returns!$A$2:$B$49,2,1)),NA())</f>
        <v>94776.768305077436</v>
      </c>
      <c r="AR4" s="6">
        <f>IF($A4+AR$1-1&lt;=MAX(portfolio_returns!$A$2:$A$50),(AQ4+VLOOKUP(AR$1-1,Scheduled_Contributions!$A$2:$B$11,2,1))*(1+VLOOKUP($A4+AR$1-1,portfolio_returns!$A$2:$B$49,2,1)),NA())</f>
        <v>74218.03958287563</v>
      </c>
      <c r="AS4" s="6">
        <f>IF($A4+AS$1-1&lt;=MAX(portfolio_returns!$A$2:$A$50),(AR4+VLOOKUP(AS$1-1,Scheduled_Contributions!$A$2:$B$11,2,1))*(1+VLOOKUP($A4+AS$1-1,portfolio_returns!$A$2:$B$49,2,1)),NA())</f>
        <v>74432.166691728547</v>
      </c>
      <c r="AT4" s="6">
        <f>IF($A4+AT$1-1&lt;=MAX(portfolio_returns!$A$2:$A$50),(AS4+VLOOKUP(AT$1-1,Scheduled_Contributions!$A$2:$B$11,2,1))*(1+VLOOKUP($A4+AT$1-1,portfolio_returns!$A$2:$B$49,2,1)),NA())</f>
        <v>64857.737730168497</v>
      </c>
      <c r="AU4" s="6">
        <f>IF($A4+AU$1-1&lt;=MAX(portfolio_returns!$A$2:$A$50),(AT4+VLOOKUP(AU$1-1,Scheduled_Contributions!$A$2:$B$11,2,1))*(1+VLOOKUP($A4+AU$1-1,portfolio_returns!$A$2:$B$49,2,1)),NA())</f>
        <v>70738.267994748749</v>
      </c>
      <c r="AV4" s="6">
        <f>IF($A4+AV$1-1&lt;=MAX(portfolio_returns!$A$2:$A$50),(AU4+VLOOKUP(AV$1-1,Scheduled_Contributions!$A$2:$B$11,2,1))*(1+VLOOKUP($A4+AV$1-1,portfolio_returns!$A$2:$B$49,2,1)),NA())</f>
        <v>83076.153692833715</v>
      </c>
      <c r="AW4" s="6" t="e">
        <f>IF($A4+AW$1-1&lt;=MAX(portfolio_returns!$A$2:$A$50),(AV4+VLOOKUP(AW$1-1,Scheduled_Contributions!$A$2:$B$11,2,1))*(1+VLOOKUP($A4+AW$1-1,portfolio_returns!$A$2:$B$49,2,1)),NA())</f>
        <v>#N/A</v>
      </c>
      <c r="AX4" s="6" t="e">
        <f>IF($A4+AX$1-1&lt;=MAX(portfolio_returns!$A$2:$A$50),(AW4+VLOOKUP(AX$1-1,Scheduled_Contributions!$A$2:$B$11,2,1))*(1+VLOOKUP($A4+AX$1-1,portfolio_returns!$A$2:$B$49,2,1)),NA())</f>
        <v>#N/A</v>
      </c>
    </row>
    <row r="5" spans="1:50" x14ac:dyDescent="0.25">
      <c r="A5">
        <v>1973</v>
      </c>
      <c r="B5" s="5">
        <v>8</v>
      </c>
      <c r="C5" s="6">
        <f>VLOOKUP(C$1-1,Scheduled_Contributions!$A$2:$B$11,2,1)*(1+VLOOKUP($A5+C$1-1,portfolio_returns!$A$2:$B$49,2,1))</f>
        <v>1520.75</v>
      </c>
      <c r="D5" s="6">
        <f>IF($A5+D$1-1&lt;=MAX(portfolio_returns!$A$2:$A$50),(C5+VLOOKUP(D$1-1,Scheduled_Contributions!$A$2:$B$11,2,1))*(1+VLOOKUP($A5+D$1-1,portfolio_returns!$A$2:$B$49,2,1)),NA())</f>
        <v>2218.8221250000001</v>
      </c>
      <c r="E5" s="6">
        <f>IF($A5+E$1-1&lt;=MAX(portfolio_returns!$A$2:$A$50),(D5+VLOOKUP(E$1-1,Scheduled_Contributions!$A$2:$B$11,2,1))*(1+VLOOKUP($A5+E$1-1,portfolio_returns!$A$2:$B$49,2,1)),NA())</f>
        <v>2019.87005078125</v>
      </c>
      <c r="F5" s="6">
        <f>IF($A5+F$1-1&lt;=MAX(portfolio_returns!$A$2:$A$50),(E5+VLOOKUP(F$1-1,Scheduled_Contributions!$A$2:$B$11,2,1))*(1+VLOOKUP($A5+F$1-1,portfolio_returns!$A$2:$B$49,2,1)),NA())</f>
        <v>2002.4668050957032</v>
      </c>
      <c r="G5" s="6">
        <f>IF($A5+G$1-1&lt;=MAX(portfolio_returns!$A$2:$A$50),(F5+VLOOKUP(G$1-1,Scheduled_Contributions!$A$2:$B$11,2,1))*(1+VLOOKUP($A5+G$1-1,portfolio_returns!$A$2:$B$49,2,1)),NA())</f>
        <v>2388.2949809473257</v>
      </c>
      <c r="H5" s="6">
        <f>IF($A5+H$1-1&lt;=MAX(portfolio_returns!$A$2:$A$50),(G5+VLOOKUP(H$1-1,Scheduled_Contributions!$A$2:$B$11,2,1))*(1+VLOOKUP($A5+H$1-1,portfolio_returns!$A$2:$B$49,2,1)),NA())</f>
        <v>4449.6783837290759</v>
      </c>
      <c r="I5" s="6">
        <f>IF($A5+I$1-1&lt;=MAX(portfolio_returns!$A$2:$A$50),(H5+VLOOKUP(I$1-1,Scheduled_Contributions!$A$2:$B$11,2,1))*(1+VLOOKUP($A5+I$1-1,portfolio_returns!$A$2:$B$49,2,1)),NA())</f>
        <v>9088.8245460398575</v>
      </c>
      <c r="J5" s="6">
        <f>IF($A5+J$1-1&lt;=MAX(portfolio_returns!$A$2:$A$50),(I5+VLOOKUP(J$1-1,Scheduled_Contributions!$A$2:$B$11,2,1))*(1+VLOOKUP($A5+J$1-1,portfolio_returns!$A$2:$B$49,2,1)),NA())</f>
        <v>10115.618189059811</v>
      </c>
      <c r="K5" s="6">
        <f>IF($A5+K$1-1&lt;=MAX(portfolio_returns!$A$2:$A$50),(J5+VLOOKUP(K$1-1,Scheduled_Contributions!$A$2:$B$11,2,1))*(1+VLOOKUP($A5+K$1-1,portfolio_returns!$A$2:$B$49,2,1)),NA())</f>
        <v>7141.0922278344306</v>
      </c>
      <c r="L5" s="6">
        <f>IF($A5+L$1-1&lt;=MAX(portfolio_returns!$A$2:$A$50),(K5+VLOOKUP(L$1-1,Scheduled_Contributions!$A$2:$B$11,2,1))*(1+VLOOKUP($A5+L$1-1,portfolio_returns!$A$2:$B$49,2,1)),NA())</f>
        <v>7433.5603708338913</v>
      </c>
      <c r="M5" s="6">
        <f>IF($A5+M$1-1&lt;=MAX(portfolio_returns!$A$2:$A$50),(L5+VLOOKUP(M$1-1,Scheduled_Contributions!$A$2:$B$11,2,1))*(1+VLOOKUP($A5+M$1-1,portfolio_returns!$A$2:$B$49,2,1)),NA())</f>
        <v>6760.6137068098815</v>
      </c>
      <c r="N5" s="6">
        <f>IF($A5+N$1-1&lt;=MAX(portfolio_returns!$A$2:$A$50),(M5+VLOOKUP(N$1-1,Scheduled_Contributions!$A$2:$B$11,2,1))*(1+VLOOKUP($A5+N$1-1,portfolio_returns!$A$2:$B$49,2,1)),NA())</f>
        <v>6073.2404950084638</v>
      </c>
      <c r="O5" s="6">
        <f>IF($A5+O$1-1&lt;=MAX(portfolio_returns!$A$2:$A$50),(N5+VLOOKUP(O$1-1,Scheduled_Contributions!$A$2:$B$11,2,1))*(1+VLOOKUP($A5+O$1-1,portfolio_returns!$A$2:$B$49,2,1)),NA())</f>
        <v>6779.7715316869335</v>
      </c>
      <c r="P5" s="6">
        <f>IF($A5+P$1-1&lt;=MAX(portfolio_returns!$A$2:$A$50),(O5+VLOOKUP(P$1-1,Scheduled_Contributions!$A$2:$B$11,2,1))*(1+VLOOKUP($A5+P$1-1,portfolio_returns!$A$2:$B$49,2,1)),NA())</f>
        <v>7955.9147922541651</v>
      </c>
      <c r="Q5" s="6">
        <f>IF($A5+Q$1-1&lt;=MAX(portfolio_returns!$A$2:$A$50),(P5+VLOOKUP(Q$1-1,Scheduled_Contributions!$A$2:$B$11,2,1))*(1+VLOOKUP($A5+Q$1-1,portfolio_returns!$A$2:$B$49,2,1)),NA())</f>
        <v>9714.4330891539539</v>
      </c>
      <c r="R5" s="6">
        <f>IF($A5+R$1-1&lt;=MAX(portfolio_returns!$A$2:$A$50),(Q5+VLOOKUP(R$1-1,Scheduled_Contributions!$A$2:$B$11,2,1))*(1+VLOOKUP($A5+R$1-1,portfolio_returns!$A$2:$B$49,2,1)),NA())</f>
        <v>9588.291025905799</v>
      </c>
      <c r="S5" s="6">
        <f>IF($A5+S$1-1&lt;=MAX(portfolio_returns!$A$2:$A$50),(R5+VLOOKUP(S$1-1,Scheduled_Contributions!$A$2:$B$11,2,1))*(1+VLOOKUP($A5+S$1-1,portfolio_returns!$A$2:$B$49,2,1)),NA())</f>
        <v>10937.252624019657</v>
      </c>
      <c r="T5" s="6">
        <f>IF($A5+T$1-1&lt;=MAX(portfolio_returns!$A$2:$A$50),(S5+VLOOKUP(T$1-1,Scheduled_Contributions!$A$2:$B$11,2,1))*(1+VLOOKUP($A5+T$1-1,portfolio_returns!$A$2:$B$49,2,1)),NA())</f>
        <v>10397.15317966267</v>
      </c>
      <c r="U5" s="6">
        <f>IF($A5+U$1-1&lt;=MAX(portfolio_returns!$A$2:$A$50),(T5+VLOOKUP(U$1-1,Scheduled_Contributions!$A$2:$B$11,2,1))*(1+VLOOKUP($A5+U$1-1,portfolio_returns!$A$2:$B$49,2,1)),NA())</f>
        <v>11281.354046754335</v>
      </c>
      <c r="V5" s="6">
        <f>IF($A5+V$1-1&lt;=MAX(portfolio_returns!$A$2:$A$50),(U5+VLOOKUP(V$1-1,Scheduled_Contributions!$A$2:$B$11,2,1))*(1+VLOOKUP($A5+V$1-1,portfolio_returns!$A$2:$B$49,2,1)),NA())</f>
        <v>11121.98373605302</v>
      </c>
      <c r="W5" s="6">
        <f>IF($A5+W$1-1&lt;=MAX(portfolio_returns!$A$2:$A$50),(V5+VLOOKUP(W$1-1,Scheduled_Contributions!$A$2:$B$11,2,1))*(1+VLOOKUP($A5+W$1-1,portfolio_returns!$A$2:$B$49,2,1)),NA())</f>
        <v>14677.520555985908</v>
      </c>
      <c r="X5" s="6">
        <f>IF($A5+X$1-1&lt;=MAX(portfolio_returns!$A$2:$A$50),(W5+VLOOKUP(X$1-1,Scheduled_Contributions!$A$2:$B$11,2,1))*(1+VLOOKUP($A5+X$1-1,portfolio_returns!$A$2:$B$49,2,1)),NA())</f>
        <v>14177.129216665397</v>
      </c>
      <c r="Y5" s="6">
        <f>IF($A5+Y$1-1&lt;=MAX(portfolio_returns!$A$2:$A$50),(X5+VLOOKUP(Y$1-1,Scheduled_Contributions!$A$2:$B$11,2,1))*(1+VLOOKUP($A5+Y$1-1,portfolio_returns!$A$2:$B$49,2,1)),NA())</f>
        <v>14325.453726527883</v>
      </c>
      <c r="Z5" s="6">
        <f>IF($A5+Z$1-1&lt;=MAX(portfolio_returns!$A$2:$A$50),(Y5+VLOOKUP(Z$1-1,Scheduled_Contributions!$A$2:$B$11,2,1))*(1+VLOOKUP($A5+Z$1-1,portfolio_returns!$A$2:$B$49,2,1)),NA())</f>
        <v>14432.218039181947</v>
      </c>
      <c r="AA5" s="6">
        <f>IF($A5+AA$1-1&lt;=MAX(portfolio_returns!$A$2:$A$50),(Z5+VLOOKUP(AA$1-1,Scheduled_Contributions!$A$2:$B$11,2,1))*(1+VLOOKUP($A5+AA$1-1,portfolio_returns!$A$2:$B$49,2,1)),NA())</f>
        <v>11528.500549776989</v>
      </c>
      <c r="AB5" s="6">
        <f>IF($A5+AB$1-1&lt;=MAX(portfolio_returns!$A$2:$A$50),(AA5+VLOOKUP(AB$1-1,Scheduled_Contributions!$A$2:$B$11,2,1))*(1+VLOOKUP($A5+AB$1-1,portfolio_returns!$A$2:$B$49,2,1)),NA())</f>
        <v>10952.921646875808</v>
      </c>
      <c r="AC5" s="6">
        <f>IF($A5+AC$1-1&lt;=MAX(portfolio_returns!$A$2:$A$50),(AB5+VLOOKUP(AC$1-1,Scheduled_Contributions!$A$2:$B$11,2,1))*(1+VLOOKUP($A5+AC$1-1,portfolio_returns!$A$2:$B$49,2,1)),NA())</f>
        <v>12738.914953669688</v>
      </c>
      <c r="AD5" s="6">
        <f>IF($A5+AD$1-1&lt;=MAX(portfolio_returns!$A$2:$A$50),(AC5+VLOOKUP(AD$1-1,Scheduled_Contributions!$A$2:$B$11,2,1))*(1+VLOOKUP($A5+AD$1-1,portfolio_returns!$A$2:$B$49,2,1)),NA())</f>
        <v>11362.470452458108</v>
      </c>
      <c r="AE5" s="6">
        <f>IF($A5+AE$1-1&lt;=MAX(portfolio_returns!$A$2:$A$50),(AD5+VLOOKUP(AE$1-1,Scheduled_Contributions!$A$2:$B$11,2,1))*(1+VLOOKUP($A5+AE$1-1,portfolio_returns!$A$2:$B$49,2,1)),NA())</f>
        <v>11358.254864392537</v>
      </c>
      <c r="AF5" s="6">
        <f>IF($A5+AF$1-1&lt;=MAX(portfolio_returns!$A$2:$A$50),(AE5+VLOOKUP(AF$1-1,Scheduled_Contributions!$A$2:$B$11,2,1))*(1+VLOOKUP($A5+AF$1-1,portfolio_returns!$A$2:$B$49,2,1)),NA())</f>
        <v>13349.173274512936</v>
      </c>
      <c r="AG5" s="6">
        <f>IF($A5+AG$1-1&lt;=MAX(portfolio_returns!$A$2:$A$50),(AF5+VLOOKUP(AG$1-1,Scheduled_Contributions!$A$2:$B$11,2,1))*(1+VLOOKUP($A5+AG$1-1,portfolio_returns!$A$2:$B$49,2,1)),NA())</f>
        <v>17296.789597175626</v>
      </c>
      <c r="AH5" s="6">
        <f>IF($A5+AH$1-1&lt;=MAX(portfolio_returns!$A$2:$A$50),(AG5+VLOOKUP(AH$1-1,Scheduled_Contributions!$A$2:$B$11,2,1))*(1+VLOOKUP($A5+AH$1-1,portfolio_returns!$A$2:$B$49,2,1)),NA())</f>
        <v>19050.448649091071</v>
      </c>
      <c r="AI5" s="6">
        <f>IF($A5+AI$1-1&lt;=MAX(portfolio_returns!$A$2:$A$50),(AH5+VLOOKUP(AI$1-1,Scheduled_Contributions!$A$2:$B$11,2,1))*(1+VLOOKUP($A5+AI$1-1,portfolio_returns!$A$2:$B$49,2,1)),NA())</f>
        <v>23153.679996483377</v>
      </c>
      <c r="AJ5" s="6">
        <f>IF($A5+AJ$1-1&lt;=MAX(portfolio_returns!$A$2:$A$50),(AI5+VLOOKUP(AJ$1-1,Scheduled_Contributions!$A$2:$B$11,2,1))*(1+VLOOKUP($A5+AJ$1-1,portfolio_returns!$A$2:$B$49,2,1)),NA())</f>
        <v>28919.854475609496</v>
      </c>
      <c r="AK5" s="6">
        <f>IF($A5+AK$1-1&lt;=MAX(portfolio_returns!$A$2:$A$50),(AJ5+VLOOKUP(AK$1-1,Scheduled_Contributions!$A$2:$B$11,2,1))*(1+VLOOKUP($A5+AK$1-1,portfolio_returns!$A$2:$B$49,2,1)),NA())</f>
        <v>38700.912824746607</v>
      </c>
      <c r="AL5" s="6">
        <f>IF($A5+AL$1-1&lt;=MAX(portfolio_returns!$A$2:$A$50),(AK5+VLOOKUP(AL$1-1,Scheduled_Contributions!$A$2:$B$11,2,1))*(1+VLOOKUP($A5+AL$1-1,portfolio_returns!$A$2:$B$49,2,1)),NA())</f>
        <v>34859.176998684321</v>
      </c>
      <c r="AM5" s="6">
        <f>IF($A5+AM$1-1&lt;=MAX(portfolio_returns!$A$2:$A$50),(AL5+VLOOKUP(AM$1-1,Scheduled_Contributions!$A$2:$B$11,2,1))*(1+VLOOKUP($A5+AM$1-1,portfolio_returns!$A$2:$B$49,2,1)),NA())</f>
        <v>48084.595081185682</v>
      </c>
      <c r="AN5" s="6">
        <f>IF($A5+AN$1-1&lt;=MAX(portfolio_returns!$A$2:$A$50),(AM5+VLOOKUP(AN$1-1,Scheduled_Contributions!$A$2:$B$11,2,1))*(1+VLOOKUP($A5+AN$1-1,portfolio_returns!$A$2:$B$49,2,1)),NA())</f>
        <v>60947.875616632555</v>
      </c>
      <c r="AO5" s="6">
        <f>IF($A5+AO$1-1&lt;=MAX(portfolio_returns!$A$2:$A$50),(AN5+VLOOKUP(AO$1-1,Scheduled_Contributions!$A$2:$B$11,2,1))*(1+VLOOKUP($A5+AO$1-1,portfolio_returns!$A$2:$B$49,2,1)),NA())</f>
        <v>62207.512066773517</v>
      </c>
      <c r="AP5" s="6">
        <f>IF($A5+AP$1-1&lt;=MAX(portfolio_returns!$A$2:$A$50),(AO5+VLOOKUP(AP$1-1,Scheduled_Contributions!$A$2:$B$11,2,1))*(1+VLOOKUP($A5+AP$1-1,portfolio_returns!$A$2:$B$49,2,1)),NA())</f>
        <v>69045.884016101918</v>
      </c>
      <c r="AQ5" s="6">
        <f>IF($A5+AQ$1-1&lt;=MAX(portfolio_returns!$A$2:$A$50),(AP5+VLOOKUP(AQ$1-1,Scheduled_Contributions!$A$2:$B$11,2,1))*(1+VLOOKUP($A5+AQ$1-1,portfolio_returns!$A$2:$B$49,2,1)),NA())</f>
        <v>54070.757184607799</v>
      </c>
      <c r="AR5" s="6">
        <f>IF($A5+AR$1-1&lt;=MAX(portfolio_returns!$A$2:$A$50),(AQ5+VLOOKUP(AR$1-1,Scheduled_Contributions!$A$2:$B$11,2,1))*(1+VLOOKUP($A5+AR$1-1,portfolio_returns!$A$2:$B$49,2,1)),NA())</f>
        <v>54229.47926686547</v>
      </c>
      <c r="AS5" s="6">
        <f>IF($A5+AS$1-1&lt;=MAX(portfolio_returns!$A$2:$A$50),(AR5+VLOOKUP(AS$1-1,Scheduled_Contributions!$A$2:$B$11,2,1))*(1+VLOOKUP($A5+AS$1-1,portfolio_returns!$A$2:$B$49,2,1)),NA())</f>
        <v>47256.14631125654</v>
      </c>
      <c r="AT5" s="6">
        <f>IF($A5+AT$1-1&lt;=MAX(portfolio_returns!$A$2:$A$50),(AS5+VLOOKUP(AT$1-1,Scheduled_Contributions!$A$2:$B$11,2,1))*(1+VLOOKUP($A5+AT$1-1,portfolio_returns!$A$2:$B$49,2,1)),NA())</f>
        <v>51543.732552425259</v>
      </c>
      <c r="AU5" s="6">
        <f>IF($A5+AU$1-1&lt;=MAX(portfolio_returns!$A$2:$A$50),(AT5+VLOOKUP(AU$1-1,Scheduled_Contributions!$A$2:$B$11,2,1))*(1+VLOOKUP($A5+AU$1-1,portfolio_returns!$A$2:$B$49,2,1)),NA())</f>
        <v>60536.970449685359</v>
      </c>
      <c r="AV5" s="6" t="e">
        <f>IF($A5+AV$1-1&lt;=MAX(portfolio_returns!$A$2:$A$50),(AU5+VLOOKUP(AV$1-1,Scheduled_Contributions!$A$2:$B$11,2,1))*(1+VLOOKUP($A5+AV$1-1,portfolio_returns!$A$2:$B$49,2,1)),NA())</f>
        <v>#N/A</v>
      </c>
      <c r="AW5" s="6" t="e">
        <f>IF($A5+AW$1-1&lt;=MAX(portfolio_returns!$A$2:$A$50),(AV5+VLOOKUP(AW$1-1,Scheduled_Contributions!$A$2:$B$11,2,1))*(1+VLOOKUP($A5+AW$1-1,portfolio_returns!$A$2:$B$49,2,1)),NA())</f>
        <v>#N/A</v>
      </c>
      <c r="AX5" s="6" t="e">
        <f>IF($A5+AX$1-1&lt;=MAX(portfolio_returns!$A$2:$A$50),(AW5+VLOOKUP(AX$1-1,Scheduled_Contributions!$A$2:$B$11,2,1))*(1+VLOOKUP($A5+AX$1-1,portfolio_returns!$A$2:$B$49,2,1)),NA())</f>
        <v>#N/A</v>
      </c>
    </row>
    <row r="6" spans="1:50" x14ac:dyDescent="0.25">
      <c r="A6">
        <v>1974</v>
      </c>
      <c r="B6" s="5">
        <v>20</v>
      </c>
      <c r="C6" s="6">
        <f>VLOOKUP(C$1-1,Scheduled_Contributions!$A$2:$B$11,2,1)*(1+VLOOKUP($A6+C$1-1,portfolio_returns!$A$2:$B$49,2,1))</f>
        <v>1449.5</v>
      </c>
      <c r="D6" s="6">
        <f>IF($A6+D$1-1&lt;=MAX(portfolio_returns!$A$2:$A$50),(C6+VLOOKUP(D$1-1,Scheduled_Contributions!$A$2:$B$11,2,1))*(1+VLOOKUP($A6+D$1-1,portfolio_returns!$A$2:$B$49,2,1)),NA())</f>
        <v>1322.671875</v>
      </c>
      <c r="E6" s="6">
        <f>IF($A6+E$1-1&lt;=MAX(portfolio_returns!$A$2:$A$50),(D6+VLOOKUP(E$1-1,Scheduled_Contributions!$A$2:$B$11,2,1))*(1+VLOOKUP($A6+E$1-1,portfolio_returns!$A$2:$B$49,2,1)),NA())</f>
        <v>1314.6808046875001</v>
      </c>
      <c r="F6" s="6">
        <f>IF($A6+F$1-1&lt;=MAX(portfolio_returns!$A$2:$A$50),(E6+VLOOKUP(F$1-1,Scheduled_Contributions!$A$2:$B$11,2,1))*(1+VLOOKUP($A6+F$1-1,portfolio_returns!$A$2:$B$49,2,1)),NA())</f>
        <v>1572.0649449628906</v>
      </c>
      <c r="G6" s="6">
        <f>IF($A6+G$1-1&lt;=MAX(portfolio_returns!$A$2:$A$50),(F6+VLOOKUP(G$1-1,Scheduled_Contributions!$A$2:$B$11,2,1))*(1+VLOOKUP($A6+G$1-1,portfolio_returns!$A$2:$B$49,2,1)),NA())</f>
        <v>2077.6467889725163</v>
      </c>
      <c r="H6" s="6">
        <f>IF($A6+H$1-1&lt;=MAX(portfolio_returns!$A$2:$A$50),(G6+VLOOKUP(H$1-1,Scheduled_Contributions!$A$2:$B$11,2,1))*(1+VLOOKUP($A6+H$1-1,portfolio_returns!$A$2:$B$49,2,1)),NA())</f>
        <v>6272.2441559259887</v>
      </c>
      <c r="I6" s="6">
        <f>IF($A6+I$1-1&lt;=MAX(portfolio_returns!$A$2:$A$50),(H6+VLOOKUP(I$1-1,Scheduled_Contributions!$A$2:$B$11,2,1))*(1+VLOOKUP($A6+I$1-1,portfolio_returns!$A$2:$B$49,2,1)),NA())</f>
        <v>6984.284940350718</v>
      </c>
      <c r="J6" s="6">
        <f>IF($A6+J$1-1&lt;=MAX(portfolio_returns!$A$2:$A$50),(I6+VLOOKUP(J$1-1,Scheduled_Contributions!$A$2:$B$11,2,1))*(1+VLOOKUP($A6+J$1-1,portfolio_returns!$A$2:$B$49,2,1)),NA())</f>
        <v>4932.7194541823437</v>
      </c>
      <c r="K6" s="6">
        <f>IF($A6+K$1-1&lt;=MAX(portfolio_returns!$A$2:$A$50),(J6+VLOOKUP(K$1-1,Scheduled_Contributions!$A$2:$B$11,2,1))*(1+VLOOKUP($A6+K$1-1,portfolio_returns!$A$2:$B$49,2,1)),NA())</f>
        <v>5137.9568726225471</v>
      </c>
      <c r="L6" s="6">
        <f>IF($A6+L$1-1&lt;=MAX(portfolio_returns!$A$2:$A$50),(K6+VLOOKUP(L$1-1,Scheduled_Contributions!$A$2:$B$11,2,1))*(1+VLOOKUP($A6+L$1-1,portfolio_returns!$A$2:$B$49,2,1)),NA())</f>
        <v>4675.6318295594283</v>
      </c>
      <c r="M6" s="6">
        <f>IF($A6+M$1-1&lt;=MAX(portfolio_returns!$A$2:$A$50),(L6+VLOOKUP(M$1-1,Scheduled_Contributions!$A$2:$B$11,2,1))*(1+VLOOKUP($A6+M$1-1,portfolio_returns!$A$2:$B$49,2,1)),NA())</f>
        <v>4203.0117511148073</v>
      </c>
      <c r="N6" s="6">
        <f>IF($A6+N$1-1&lt;=MAX(portfolio_returns!$A$2:$A$50),(M6+VLOOKUP(N$1-1,Scheduled_Contributions!$A$2:$B$11,2,1))*(1+VLOOKUP($A6+N$1-1,portfolio_returns!$A$2:$B$49,2,1)),NA())</f>
        <v>4695.4015966174529</v>
      </c>
      <c r="O6" s="6">
        <f>IF($A6+O$1-1&lt;=MAX(portfolio_returns!$A$2:$A$50),(N6+VLOOKUP(O$1-1,Scheduled_Contributions!$A$2:$B$11,2,1))*(1+VLOOKUP($A6+O$1-1,portfolio_returns!$A$2:$B$49,2,1)),NA())</f>
        <v>5513.5543208365007</v>
      </c>
      <c r="P6" s="6">
        <f>IF($A6+P$1-1&lt;=MAX(portfolio_returns!$A$2:$A$50),(O6+VLOOKUP(P$1-1,Scheduled_Contributions!$A$2:$B$11,2,1))*(1+VLOOKUP($A6+P$1-1,portfolio_returns!$A$2:$B$49,2,1)),NA())</f>
        <v>6735.9744942601128</v>
      </c>
      <c r="Q6" s="6">
        <f>IF($A6+Q$1-1&lt;=MAX(portfolio_returns!$A$2:$A$50),(P6+VLOOKUP(Q$1-1,Scheduled_Contributions!$A$2:$B$11,2,1))*(1+VLOOKUP($A6+Q$1-1,portfolio_returns!$A$2:$B$49,2,1)),NA())</f>
        <v>6651.5308513404707</v>
      </c>
      <c r="R6" s="6">
        <f>IF($A6+R$1-1&lt;=MAX(portfolio_returns!$A$2:$A$50),(Q6+VLOOKUP(R$1-1,Scheduled_Contributions!$A$2:$B$11,2,1))*(1+VLOOKUP($A6+R$1-1,portfolio_returns!$A$2:$B$49,2,1)),NA())</f>
        <v>7590.8144051024665</v>
      </c>
      <c r="S6" s="6">
        <f>IF($A6+S$1-1&lt;=MAX(portfolio_returns!$A$2:$A$50),(R6+VLOOKUP(S$1-1,Scheduled_Contributions!$A$2:$B$11,2,1))*(1+VLOOKUP($A6+S$1-1,portfolio_returns!$A$2:$B$49,2,1)),NA())</f>
        <v>7218.8734812460671</v>
      </c>
      <c r="T6" s="6">
        <f>IF($A6+T$1-1&lt;=MAX(portfolio_returns!$A$2:$A$50),(S6+VLOOKUP(T$1-1,Scheduled_Contributions!$A$2:$B$11,2,1))*(1+VLOOKUP($A6+T$1-1,portfolio_returns!$A$2:$B$49,2,1)),NA())</f>
        <v>7836.0988536707373</v>
      </c>
      <c r="U6" s="6">
        <f>IF($A6+U$1-1&lt;=MAX(portfolio_returns!$A$2:$A$50),(T6+VLOOKUP(U$1-1,Scheduled_Contributions!$A$2:$B$11,2,1))*(1+VLOOKUP($A6+U$1-1,portfolio_returns!$A$2:$B$49,2,1)),NA())</f>
        <v>7728.4073708656761</v>
      </c>
      <c r="V6" s="6">
        <f>IF($A6+V$1-1&lt;=MAX(portfolio_returns!$A$2:$A$50),(U6+VLOOKUP(V$1-1,Scheduled_Contributions!$A$2:$B$11,2,1))*(1+VLOOKUP($A6+V$1-1,portfolio_returns!$A$2:$B$49,2,1)),NA())</f>
        <v>10203.090118486394</v>
      </c>
      <c r="W6" s="6">
        <f>IF($A6+W$1-1&lt;=MAX(portfolio_returns!$A$2:$A$50),(V6+VLOOKUP(W$1-1,Scheduled_Contributions!$A$2:$B$11,2,1))*(1+VLOOKUP($A6+W$1-1,portfolio_returns!$A$2:$B$49,2,1)),NA())</f>
        <v>9858.1852368689906</v>
      </c>
      <c r="X6" s="6">
        <f>IF($A6+X$1-1&lt;=MAX(portfolio_returns!$A$2:$A$50),(W6+VLOOKUP(X$1-1,Scheduled_Contributions!$A$2:$B$11,2,1))*(1+VLOOKUP($A6+X$1-1,portfolio_returns!$A$2:$B$49,2,1)),NA())</f>
        <v>9964.4000429284624</v>
      </c>
      <c r="Y6" s="6">
        <f>IF($A6+Y$1-1&lt;=MAX(portfolio_returns!$A$2:$A$50),(X6+VLOOKUP(Y$1-1,Scheduled_Contributions!$A$2:$B$11,2,1))*(1+VLOOKUP($A6+Y$1-1,portfolio_returns!$A$2:$B$49,2,1)),NA())</f>
        <v>10041.727243218229</v>
      </c>
      <c r="Z6" s="6">
        <f>IF($A6+Z$1-1&lt;=MAX(portfolio_returns!$A$2:$A$50),(Y6+VLOOKUP(Z$1-1,Scheduled_Contributions!$A$2:$B$11,2,1))*(1+VLOOKUP($A6+Z$1-1,portfolio_returns!$A$2:$B$49,2,1)),NA())</f>
        <v>8023.791271898951</v>
      </c>
      <c r="AA6" s="6">
        <f>IF($A6+AA$1-1&lt;=MAX(portfolio_returns!$A$2:$A$50),(Z6+VLOOKUP(AA$1-1,Scheduled_Contributions!$A$2:$B$11,2,1))*(1+VLOOKUP($A6+AA$1-1,portfolio_returns!$A$2:$B$49,2,1)),NA())</f>
        <v>7626.0763648500797</v>
      </c>
      <c r="AB6" s="6">
        <f>IF($A6+AB$1-1&lt;=MAX(portfolio_returns!$A$2:$A$50),(AA6+VLOOKUP(AB$1-1,Scheduled_Contributions!$A$2:$B$11,2,1))*(1+VLOOKUP($A6+AB$1-1,portfolio_returns!$A$2:$B$49,2,1)),NA())</f>
        <v>8873.120735955792</v>
      </c>
      <c r="AC6" s="6">
        <f>IF($A6+AC$1-1&lt;=MAX(portfolio_returns!$A$2:$A$50),(AB6+VLOOKUP(AC$1-1,Scheduled_Contributions!$A$2:$B$11,2,1))*(1+VLOOKUP($A6+AC$1-1,portfolio_returns!$A$2:$B$49,2,1)),NA())</f>
        <v>7917.0813559205999</v>
      </c>
      <c r="AD6" s="6">
        <f>IF($A6+AD$1-1&lt;=MAX(portfolio_returns!$A$2:$A$50),(AC6+VLOOKUP(AD$1-1,Scheduled_Contributions!$A$2:$B$11,2,1))*(1+VLOOKUP($A6+AD$1-1,portfolio_returns!$A$2:$B$49,2,1)),NA())</f>
        <v>7917.1725042256994</v>
      </c>
      <c r="AE6" s="6">
        <f>IF($A6+AE$1-1&lt;=MAX(portfolio_returns!$A$2:$A$50),(AD6+VLOOKUP(AE$1-1,Scheduled_Contributions!$A$2:$B$11,2,1))*(1+VLOOKUP($A6+AE$1-1,portfolio_returns!$A$2:$B$49,2,1)),NA())</f>
        <v>9308.4823130870282</v>
      </c>
      <c r="AF6" s="6">
        <f>IF($A6+AF$1-1&lt;=MAX(portfolio_returns!$A$2:$A$50),(AE6+VLOOKUP(AF$1-1,Scheduled_Contributions!$A$2:$B$11,2,1))*(1+VLOOKUP($A6+AF$1-1,portfolio_returns!$A$2:$B$49,2,1)),NA())</f>
        <v>12065.104974869429</v>
      </c>
      <c r="AG6" s="6">
        <f>IF($A6+AG$1-1&lt;=MAX(portfolio_returns!$A$2:$A$50),(AF6+VLOOKUP(AG$1-1,Scheduled_Contributions!$A$2:$B$11,2,1))*(1+VLOOKUP($A6+AG$1-1,portfolio_returns!$A$2:$B$49,2,1)),NA())</f>
        <v>13291.671801087527</v>
      </c>
      <c r="AH6" s="6">
        <f>IF($A6+AH$1-1&lt;=MAX(portfolio_returns!$A$2:$A$50),(AG6+VLOOKUP(AH$1-1,Scheduled_Contributions!$A$2:$B$11,2,1))*(1+VLOOKUP($A6+AH$1-1,portfolio_returns!$A$2:$B$49,2,1)),NA())</f>
        <v>16158.205820371073</v>
      </c>
      <c r="AI6" s="6">
        <f>IF($A6+AI$1-1&lt;=MAX(portfolio_returns!$A$2:$A$50),(AH6+VLOOKUP(AI$1-1,Scheduled_Contributions!$A$2:$B$11,2,1))*(1+VLOOKUP($A6+AI$1-1,portfolio_returns!$A$2:$B$49,2,1)),NA())</f>
        <v>20186.004966733282</v>
      </c>
      <c r="AJ6" s="6">
        <f>IF($A6+AJ$1-1&lt;=MAX(portfolio_returns!$A$2:$A$50),(AI6+VLOOKUP(AJ$1-1,Scheduled_Contributions!$A$2:$B$11,2,1))*(1+VLOOKUP($A6+AJ$1-1,portfolio_returns!$A$2:$B$49,2,1)),NA())</f>
        <v>27017.20564424745</v>
      </c>
      <c r="AK6" s="6">
        <f>IF($A6+AK$1-1&lt;=MAX(portfolio_returns!$A$2:$A$50),(AJ6+VLOOKUP(AK$1-1,Scheduled_Contributions!$A$2:$B$11,2,1))*(1+VLOOKUP($A6+AK$1-1,portfolio_returns!$A$2:$B$49,2,1)),NA())</f>
        <v>24337.998682644826</v>
      </c>
      <c r="AL6" s="6">
        <f>IF($A6+AL$1-1&lt;=MAX(portfolio_returns!$A$2:$A$50),(AK6+VLOOKUP(AL$1-1,Scheduled_Contributions!$A$2:$B$11,2,1))*(1+VLOOKUP($A6+AL$1-1,portfolio_returns!$A$2:$B$49,2,1)),NA())</f>
        <v>33575.890183367213</v>
      </c>
      <c r="AM6" s="6">
        <f>IF($A6+AM$1-1&lt;=MAX(portfolio_returns!$A$2:$A$50),(AL6+VLOOKUP(AM$1-1,Scheduled_Contributions!$A$2:$B$11,2,1))*(1+VLOOKUP($A6+AM$1-1,portfolio_returns!$A$2:$B$49,2,1)),NA())</f>
        <v>42561.719334872098</v>
      </c>
      <c r="AN6" s="6">
        <f>IF($A6+AN$1-1&lt;=MAX(portfolio_returns!$A$2:$A$50),(AM6+VLOOKUP(AN$1-1,Scheduled_Contributions!$A$2:$B$11,2,1))*(1+VLOOKUP($A6+AN$1-1,portfolio_returns!$A$2:$B$49,2,1)),NA())</f>
        <v>43444.439581236977</v>
      </c>
      <c r="AO6" s="6">
        <f>IF($A6+AO$1-1&lt;=MAX(portfolio_returns!$A$2:$A$50),(AN6+VLOOKUP(AO$1-1,Scheduled_Contributions!$A$2:$B$11,2,1))*(1+VLOOKUP($A6+AO$1-1,portfolio_returns!$A$2:$B$49,2,1)),NA())</f>
        <v>48223.564325277737</v>
      </c>
      <c r="AP6" s="6">
        <f>IF($A6+AP$1-1&lt;=MAX(portfolio_returns!$A$2:$A$50),(AO6+VLOOKUP(AP$1-1,Scheduled_Contributions!$A$2:$B$11,2,1))*(1+VLOOKUP($A6+AP$1-1,portfolio_returns!$A$2:$B$49,2,1)),NA())</f>
        <v>37766.880866692467</v>
      </c>
      <c r="AQ6" s="6">
        <f>IF($A6+AQ$1-1&lt;=MAX(portfolio_returns!$A$2:$A$50),(AP6+VLOOKUP(AQ$1-1,Scheduled_Contributions!$A$2:$B$11,2,1))*(1+VLOOKUP($A6+AQ$1-1,portfolio_returns!$A$2:$B$49,2,1)),NA())</f>
        <v>37880.767289075869</v>
      </c>
      <c r="AR6" s="6">
        <f>IF($A6+AR$1-1&lt;=MAX(portfolio_returns!$A$2:$A$50),(AQ6+VLOOKUP(AR$1-1,Scheduled_Contributions!$A$2:$B$11,2,1))*(1+VLOOKUP($A6+AR$1-1,portfolio_returns!$A$2:$B$49,2,1)),NA())</f>
        <v>33012.331000607352</v>
      </c>
      <c r="AS6" s="6">
        <f>IF($A6+AS$1-1&lt;=MAX(portfolio_returns!$A$2:$A$50),(AR6+VLOOKUP(AS$1-1,Scheduled_Contributions!$A$2:$B$11,2,1))*(1+VLOOKUP($A6+AS$1-1,portfolio_returns!$A$2:$B$49,2,1)),NA())</f>
        <v>36010.851956162318</v>
      </c>
      <c r="AT6" s="6">
        <f>IF($A6+AT$1-1&lt;=MAX(portfolio_returns!$A$2:$A$50),(AS6+VLOOKUP(AT$1-1,Scheduled_Contributions!$A$2:$B$11,2,1))*(1+VLOOKUP($A6+AT$1-1,portfolio_returns!$A$2:$B$49,2,1)),NA())</f>
        <v>42297.485409523601</v>
      </c>
      <c r="AU6" s="6" t="e">
        <f>IF($A6+AU$1-1&lt;=MAX(portfolio_returns!$A$2:$A$50),(AT6+VLOOKUP(AU$1-1,Scheduled_Contributions!$A$2:$B$11,2,1))*(1+VLOOKUP($A6+AU$1-1,portfolio_returns!$A$2:$B$49,2,1)),NA())</f>
        <v>#N/A</v>
      </c>
      <c r="AV6" s="6" t="e">
        <f>IF($A6+AV$1-1&lt;=MAX(portfolio_returns!$A$2:$A$50),(AU6+VLOOKUP(AV$1-1,Scheduled_Contributions!$A$2:$B$11,2,1))*(1+VLOOKUP($A6+AV$1-1,portfolio_returns!$A$2:$B$49,2,1)),NA())</f>
        <v>#N/A</v>
      </c>
      <c r="AW6" s="6" t="e">
        <f>IF($A6+AW$1-1&lt;=MAX(portfolio_returns!$A$2:$A$50),(AV6+VLOOKUP(AW$1-1,Scheduled_Contributions!$A$2:$B$11,2,1))*(1+VLOOKUP($A6+AW$1-1,portfolio_returns!$A$2:$B$49,2,1)),NA())</f>
        <v>#N/A</v>
      </c>
      <c r="AX6" s="6" t="e">
        <f>IF($A6+AX$1-1&lt;=MAX(portfolio_returns!$A$2:$A$50),(AW6+VLOOKUP(AX$1-1,Scheduled_Contributions!$A$2:$B$11,2,1))*(1+VLOOKUP($A6+AX$1-1,portfolio_returns!$A$2:$B$49,2,1)),NA())</f>
        <v>#N/A</v>
      </c>
    </row>
    <row r="7" spans="1:50" x14ac:dyDescent="0.25">
      <c r="A7">
        <v>1975</v>
      </c>
      <c r="B7" s="5">
        <v>31</v>
      </c>
      <c r="C7" s="6">
        <f>VLOOKUP(C$1-1,Scheduled_Contributions!$A$2:$B$11,2,1)*(1+VLOOKUP($A7+C$1-1,portfolio_returns!$A$2:$B$49,2,1))</f>
        <v>906.25</v>
      </c>
      <c r="D7" s="6">
        <f>IF($A7+D$1-1&lt;=MAX(portfolio_returns!$A$2:$A$50),(C7+VLOOKUP(D$1-1,Scheduled_Contributions!$A$2:$B$11,2,1))*(1+VLOOKUP($A7+D$1-1,portfolio_returns!$A$2:$B$49,2,1)),NA())</f>
        <v>903.88062500000001</v>
      </c>
      <c r="E7" s="6">
        <f>IF($A7+E$1-1&lt;=MAX(portfolio_returns!$A$2:$A$50),(D7+VLOOKUP(E$1-1,Scheduled_Contributions!$A$2:$B$11,2,1))*(1+VLOOKUP($A7+E$1-1,portfolio_returns!$A$2:$B$49,2,1)),NA())</f>
        <v>1084.5478317187499</v>
      </c>
      <c r="F7" s="6">
        <f>IF($A7+F$1-1&lt;=MAX(portfolio_returns!$A$2:$A$50),(E7+VLOOKUP(F$1-1,Scheduled_Contributions!$A$2:$B$11,2,1))*(1+VLOOKUP($A7+F$1-1,portfolio_returns!$A$2:$B$49,2,1)),NA())</f>
        <v>1437.4149400046483</v>
      </c>
      <c r="G7" s="6">
        <f>IF($A7+G$1-1&lt;=MAX(portfolio_returns!$A$2:$A$50),(F7+VLOOKUP(G$1-1,Scheduled_Contributions!$A$2:$B$11,2,1))*(1+VLOOKUP($A7+G$1-1,portfolio_returns!$A$2:$B$49,2,1)),NA())</f>
        <v>2949.8316477294738</v>
      </c>
      <c r="H7" s="6">
        <f>IF($A7+H$1-1&lt;=MAX(portfolio_returns!$A$2:$A$50),(G7+VLOOKUP(H$1-1,Scheduled_Contributions!$A$2:$B$11,2,1))*(1+VLOOKUP($A7+H$1-1,portfolio_returns!$A$2:$B$49,2,1)),NA())</f>
        <v>4391.2253343632428</v>
      </c>
      <c r="I7" s="6">
        <f>IF($A7+I$1-1&lt;=MAX(portfolio_returns!$A$2:$A$50),(H7+VLOOKUP(I$1-1,Scheduled_Contributions!$A$2:$B$11,2,1))*(1+VLOOKUP($A7+I$1-1,portfolio_returns!$A$2:$B$49,2,1)),NA())</f>
        <v>3103.9641670596766</v>
      </c>
      <c r="J7" s="6">
        <f>IF($A7+J$1-1&lt;=MAX(portfolio_returns!$A$2:$A$50),(I7+VLOOKUP(J$1-1,Scheduled_Contributions!$A$2:$B$11,2,1))*(1+VLOOKUP($A7+J$1-1,portfolio_returns!$A$2:$B$49,2,1)),NA())</f>
        <v>3236.9657516585339</v>
      </c>
      <c r="K7" s="6">
        <f>IF($A7+K$1-1&lt;=MAX(portfolio_returns!$A$2:$A$50),(J7+VLOOKUP(K$1-1,Scheduled_Contributions!$A$2:$B$11,2,1))*(1+VLOOKUP($A7+K$1-1,portfolio_returns!$A$2:$B$49,2,1)),NA())</f>
        <v>2949.0566439438635</v>
      </c>
      <c r="L7" s="6">
        <f>IF($A7+L$1-1&lt;=MAX(portfolio_returns!$A$2:$A$50),(K7+VLOOKUP(L$1-1,Scheduled_Contributions!$A$2:$B$11,2,1))*(1+VLOOKUP($A7+L$1-1,portfolio_returns!$A$2:$B$49,2,1)),NA())</f>
        <v>2654.2738096176454</v>
      </c>
      <c r="M7" s="6">
        <f>IF($A7+M$1-1&lt;=MAX(portfolio_returns!$A$2:$A$50),(L7+VLOOKUP(M$1-1,Scheduled_Contributions!$A$2:$B$11,2,1))*(1+VLOOKUP($A7+M$1-1,portfolio_returns!$A$2:$B$49,2,1)),NA())</f>
        <v>2969.333160818866</v>
      </c>
      <c r="N7" s="6">
        <f>IF($A7+N$1-1&lt;=MAX(portfolio_returns!$A$2:$A$50),(M7+VLOOKUP(N$1-1,Scheduled_Contributions!$A$2:$B$11,2,1))*(1+VLOOKUP($A7+N$1-1,portfolio_returns!$A$2:$B$49,2,1)),NA())</f>
        <v>3491.0336311895062</v>
      </c>
      <c r="O7" s="6">
        <f>IF($A7+O$1-1&lt;=MAX(portfolio_returns!$A$2:$A$50),(N7+VLOOKUP(O$1-1,Scheduled_Contributions!$A$2:$B$11,2,1))*(1+VLOOKUP($A7+O$1-1,portfolio_returns!$A$2:$B$49,2,1)),NA())</f>
        <v>4269.510513235603</v>
      </c>
      <c r="P7" s="6">
        <f>IF($A7+P$1-1&lt;=MAX(portfolio_returns!$A$2:$A$50),(O7+VLOOKUP(P$1-1,Scheduled_Contributions!$A$2:$B$11,2,1))*(1+VLOOKUP($A7+P$1-1,portfolio_returns!$A$2:$B$49,2,1)),NA())</f>
        <v>4219.5973660503041</v>
      </c>
      <c r="Q7" s="6">
        <f>IF($A7+Q$1-1&lt;=MAX(portfolio_returns!$A$2:$A$50),(P7+VLOOKUP(Q$1-1,Scheduled_Contributions!$A$2:$B$11,2,1))*(1+VLOOKUP($A7+Q$1-1,portfolio_returns!$A$2:$B$49,2,1)),NA())</f>
        <v>4819.6261986143218</v>
      </c>
      <c r="R7" s="6">
        <f>IF($A7+R$1-1&lt;=MAX(portfolio_returns!$A$2:$A$50),(Q7+VLOOKUP(R$1-1,Scheduled_Contributions!$A$2:$B$11,2,1))*(1+VLOOKUP($A7+R$1-1,portfolio_returns!$A$2:$B$49,2,1)),NA())</f>
        <v>4586.9374821339516</v>
      </c>
      <c r="S7" s="6">
        <f>IF($A7+S$1-1&lt;=MAX(portfolio_returns!$A$2:$A$50),(R7+VLOOKUP(S$1-1,Scheduled_Contributions!$A$2:$B$11,2,1))*(1+VLOOKUP($A7+S$1-1,portfolio_returns!$A$2:$B$49,2,1)),NA())</f>
        <v>4983.0802306332034</v>
      </c>
      <c r="T7" s="6">
        <f>IF($A7+T$1-1&lt;=MAX(portfolio_returns!$A$2:$A$50),(S7+VLOOKUP(T$1-1,Scheduled_Contributions!$A$2:$B$11,2,1))*(1+VLOOKUP($A7+T$1-1,portfolio_returns!$A$2:$B$49,2,1)),NA())</f>
        <v>4918.1840271737055</v>
      </c>
      <c r="U7" s="6">
        <f>IF($A7+U$1-1&lt;=MAX(portfolio_returns!$A$2:$A$50),(T7+VLOOKUP(U$1-1,Scheduled_Contributions!$A$2:$B$11,2,1))*(1+VLOOKUP($A7+U$1-1,portfolio_returns!$A$2:$B$49,2,1)),NA())</f>
        <v>6497.8106398285308</v>
      </c>
      <c r="V7" s="6">
        <f>IF($A7+V$1-1&lt;=MAX(portfolio_returns!$A$2:$A$50),(U7+VLOOKUP(V$1-1,Scheduled_Contributions!$A$2:$B$11,2,1))*(1+VLOOKUP($A7+V$1-1,portfolio_returns!$A$2:$B$49,2,1)),NA())</f>
        <v>6281.6642200944889</v>
      </c>
      <c r="W7" s="6">
        <f>IF($A7+W$1-1&lt;=MAX(portfolio_returns!$A$2:$A$50),(V7+VLOOKUP(W$1-1,Scheduled_Contributions!$A$2:$B$11,2,1))*(1+VLOOKUP($A7+W$1-1,portfolio_returns!$A$2:$B$49,2,1)),NA())</f>
        <v>6353.0079462404101</v>
      </c>
      <c r="X7" s="6">
        <f>IF($A7+X$1-1&lt;=MAX(portfolio_returns!$A$2:$A$50),(W7+VLOOKUP(X$1-1,Scheduled_Contributions!$A$2:$B$11,2,1))*(1+VLOOKUP($A7+X$1-1,portfolio_returns!$A$2:$B$49,2,1)),NA())</f>
        <v>6405.9582498775335</v>
      </c>
      <c r="Y7" s="6">
        <f>IF($A7+Y$1-1&lt;=MAX(portfolio_returns!$A$2:$A$50),(X7+VLOOKUP(Y$1-1,Scheduled_Contributions!$A$2:$B$11,2,1))*(1+VLOOKUP($A7+Y$1-1,portfolio_returns!$A$2:$B$49,2,1)),NA())</f>
        <v>5121.5386729647416</v>
      </c>
      <c r="Z7" s="6">
        <f>IF($A7+Z$1-1&lt;=MAX(portfolio_returns!$A$2:$A$50),(Y7+VLOOKUP(Z$1-1,Scheduled_Contributions!$A$2:$B$11,2,1))*(1+VLOOKUP($A7+Z$1-1,portfolio_returns!$A$2:$B$49,2,1)),NA())</f>
        <v>4871.1130853117811</v>
      </c>
      <c r="AA7" s="6">
        <f>IF($A7+AA$1-1&lt;=MAX(portfolio_returns!$A$2:$A$50),(Z7+VLOOKUP(AA$1-1,Scheduled_Contributions!$A$2:$B$11,2,1))*(1+VLOOKUP($A7+AA$1-1,portfolio_returns!$A$2:$B$49,2,1)),NA())</f>
        <v>5671.8534051322895</v>
      </c>
      <c r="AB7" s="6">
        <f>IF($A7+AB$1-1&lt;=MAX(portfolio_returns!$A$2:$A$50),(AA7+VLOOKUP(AB$1-1,Scheduled_Contributions!$A$2:$B$11,2,1))*(1+VLOOKUP($A7+AB$1-1,portfolio_returns!$A$2:$B$49,2,1)),NA())</f>
        <v>5063.9518473241533</v>
      </c>
      <c r="AC7" s="6">
        <f>IF($A7+AC$1-1&lt;=MAX(portfolio_returns!$A$2:$A$50),(AB7+VLOOKUP(AC$1-1,Scheduled_Contributions!$A$2:$B$11,2,1))*(1+VLOOKUP($A7+AC$1-1,portfolio_returns!$A$2:$B$49,2,1)),NA())</f>
        <v>5067.6094075149986</v>
      </c>
      <c r="AD7" s="6">
        <f>IF($A7+AD$1-1&lt;=MAX(portfolio_returns!$A$2:$A$50),(AC7+VLOOKUP(AD$1-1,Scheduled_Contributions!$A$2:$B$11,2,1))*(1+VLOOKUP($A7+AD$1-1,portfolio_returns!$A$2:$B$49,2,1)),NA())</f>
        <v>5962.382846774487</v>
      </c>
      <c r="AE7" s="6">
        <f>IF($A7+AE$1-1&lt;=MAX(portfolio_returns!$A$2:$A$50),(AD7+VLOOKUP(AE$1-1,Scheduled_Contributions!$A$2:$B$11,2,1))*(1+VLOOKUP($A7+AE$1-1,portfolio_returns!$A$2:$B$49,2,1)),NA())</f>
        <v>7732.7426908612679</v>
      </c>
      <c r="AF7" s="6">
        <f>IF($A7+AF$1-1&lt;=MAX(portfolio_returns!$A$2:$A$50),(AE7+VLOOKUP(AF$1-1,Scheduled_Contributions!$A$2:$B$11,2,1))*(1+VLOOKUP($A7+AF$1-1,portfolio_returns!$A$2:$B$49,2,1)),NA())</f>
        <v>8522.8240169655419</v>
      </c>
      <c r="AG7" s="6">
        <f>IF($A7+AG$1-1&lt;=MAX(portfolio_returns!$A$2:$A$50),(AF7+VLOOKUP(AG$1-1,Scheduled_Contributions!$A$2:$B$11,2,1))*(1+VLOOKUP($A7+AG$1-1,portfolio_returns!$A$2:$B$49,2,1)),NA())</f>
        <v>10365.247974608892</v>
      </c>
      <c r="AH7" s="6">
        <f>IF($A7+AH$1-1&lt;=MAX(portfolio_returns!$A$2:$A$50),(AG7+VLOOKUP(AH$1-1,Scheduled_Contributions!$A$2:$B$11,2,1))*(1+VLOOKUP($A7+AH$1-1,portfolio_returns!$A$2:$B$49,2,1)),NA())</f>
        <v>12953.497096299201</v>
      </c>
      <c r="AI7" s="6">
        <f>IF($A7+AI$1-1&lt;=MAX(portfolio_returns!$A$2:$A$50),(AH7+VLOOKUP(AI$1-1,Scheduled_Contributions!$A$2:$B$11,2,1))*(1+VLOOKUP($A7+AI$1-1,portfolio_returns!$A$2:$B$49,2,1)),NA())</f>
        <v>17341.918240574258</v>
      </c>
      <c r="AJ7" s="6">
        <f>IF($A7+AJ$1-1&lt;=MAX(portfolio_returns!$A$2:$A$50),(AI7+VLOOKUP(AJ$1-1,Scheduled_Contributions!$A$2:$B$11,2,1))*(1+VLOOKUP($A7+AJ$1-1,portfolio_returns!$A$2:$B$49,2,1)),NA())</f>
        <v>15625.402375637119</v>
      </c>
      <c r="AK7" s="6">
        <f>IF($A7+AK$1-1&lt;=MAX(portfolio_returns!$A$2:$A$50),(AJ7+VLOOKUP(AK$1-1,Scheduled_Contributions!$A$2:$B$11,2,1))*(1+VLOOKUP($A7+AK$1-1,portfolio_returns!$A$2:$B$49,2,1)),NA())</f>
        <v>21561.219876003586</v>
      </c>
      <c r="AL7" s="6">
        <f>IF($A7+AL$1-1&lt;=MAX(portfolio_returns!$A$2:$A$50),(AK7+VLOOKUP(AL$1-1,Scheduled_Contributions!$A$2:$B$11,2,1))*(1+VLOOKUP($A7+AL$1-1,portfolio_returns!$A$2:$B$49,2,1)),NA())</f>
        <v>27336.128387865545</v>
      </c>
      <c r="AM7" s="6">
        <f>IF($A7+AM$1-1&lt;=MAX(portfolio_returns!$A$2:$A$50),(AL7+VLOOKUP(AM$1-1,Scheduled_Contributions!$A$2:$B$11,2,1))*(1+VLOOKUP($A7+AM$1-1,portfolio_returns!$A$2:$B$49,2,1)),NA())</f>
        <v>27906.724019816789</v>
      </c>
      <c r="AN7" s="6">
        <f>IF($A7+AN$1-1&lt;=MAX(portfolio_returns!$A$2:$A$50),(AM7+VLOOKUP(AN$1-1,Scheduled_Contributions!$A$2:$B$11,2,1))*(1+VLOOKUP($A7+AN$1-1,portfolio_returns!$A$2:$B$49,2,1)),NA())</f>
        <v>30980.584480991682</v>
      </c>
      <c r="AO7" s="6">
        <f>IF($A7+AO$1-1&lt;=MAX(portfolio_returns!$A$2:$A$50),(AN7+VLOOKUP(AO$1-1,Scheduled_Contributions!$A$2:$B$11,2,1))*(1+VLOOKUP($A7+AO$1-1,portfolio_returns!$A$2:$B$49,2,1)),NA())</f>
        <v>24265.627648616482</v>
      </c>
      <c r="AP7" s="6">
        <f>IF($A7+AP$1-1&lt;=MAX(portfolio_returns!$A$2:$A$50),(AO7+VLOOKUP(AP$1-1,Scheduled_Contributions!$A$2:$B$11,2,1))*(1+VLOOKUP($A7+AP$1-1,portfolio_returns!$A$2:$B$49,2,1)),NA())</f>
        <v>24342.385624650178</v>
      </c>
      <c r="AQ7" s="6">
        <f>IF($A7+AQ$1-1&lt;=MAX(portfolio_returns!$A$2:$A$50),(AP7+VLOOKUP(AQ$1-1,Scheduled_Contributions!$A$2:$B$11,2,1))*(1+VLOOKUP($A7+AQ$1-1,portfolio_returns!$A$2:$B$49,2,1)),NA())</f>
        <v>21217.015975476468</v>
      </c>
      <c r="AR7" s="6">
        <f>IF($A7+AR$1-1&lt;=MAX(portfolio_returns!$A$2:$A$50),(AQ7+VLOOKUP(AR$1-1,Scheduled_Contributions!$A$2:$B$11,2,1))*(1+VLOOKUP($A7+AR$1-1,portfolio_returns!$A$2:$B$49,2,1)),NA())</f>
        <v>23148.060921257089</v>
      </c>
      <c r="AS7" s="6">
        <f>IF($A7+AS$1-1&lt;=MAX(portfolio_returns!$A$2:$A$50),(AR7+VLOOKUP(AS$1-1,Scheduled_Contributions!$A$2:$B$11,2,1))*(1+VLOOKUP($A7+AS$1-1,portfolio_returns!$A$2:$B$49,2,1)),NA())</f>
        <v>27193.353036786139</v>
      </c>
      <c r="AT7" s="6" t="e">
        <f>IF($A7+AT$1-1&lt;=MAX(portfolio_returns!$A$2:$A$50),(AS7+VLOOKUP(AT$1-1,Scheduled_Contributions!$A$2:$B$11,2,1))*(1+VLOOKUP($A7+AT$1-1,portfolio_returns!$A$2:$B$49,2,1)),NA())</f>
        <v>#N/A</v>
      </c>
      <c r="AU7" s="6" t="e">
        <f>IF($A7+AU$1-1&lt;=MAX(portfolio_returns!$A$2:$A$50),(AT7+VLOOKUP(AU$1-1,Scheduled_Contributions!$A$2:$B$11,2,1))*(1+VLOOKUP($A7+AU$1-1,portfolio_returns!$A$2:$B$49,2,1)),NA())</f>
        <v>#N/A</v>
      </c>
      <c r="AV7" s="6" t="e">
        <f>IF($A7+AV$1-1&lt;=MAX(portfolio_returns!$A$2:$A$50),(AU7+VLOOKUP(AV$1-1,Scheduled_Contributions!$A$2:$B$11,2,1))*(1+VLOOKUP($A7+AV$1-1,portfolio_returns!$A$2:$B$49,2,1)),NA())</f>
        <v>#N/A</v>
      </c>
      <c r="AW7" s="6" t="e">
        <f>IF($A7+AW$1-1&lt;=MAX(portfolio_returns!$A$2:$A$50),(AV7+VLOOKUP(AW$1-1,Scheduled_Contributions!$A$2:$B$11,2,1))*(1+VLOOKUP($A7+AW$1-1,portfolio_returns!$A$2:$B$49,2,1)),NA())</f>
        <v>#N/A</v>
      </c>
      <c r="AX7" s="6" t="e">
        <f>IF($A7+AX$1-1&lt;=MAX(portfolio_returns!$A$2:$A$50),(AW7+VLOOKUP(AX$1-1,Scheduled_Contributions!$A$2:$B$11,2,1))*(1+VLOOKUP($A7+AX$1-1,portfolio_returns!$A$2:$B$49,2,1)),NA())</f>
        <v>#N/A</v>
      </c>
    </row>
    <row r="8" spans="1:50" x14ac:dyDescent="0.25">
      <c r="A8">
        <v>1976</v>
      </c>
      <c r="B8" s="5">
        <v>30</v>
      </c>
      <c r="C8" s="6">
        <f>VLOOKUP(C$1-1,Scheduled_Contributions!$A$2:$B$11,2,1)*(1+VLOOKUP($A8+C$1-1,portfolio_returns!$A$2:$B$49,2,1))</f>
        <v>986.5</v>
      </c>
      <c r="D8" s="6">
        <f>IF($A8+D$1-1&lt;=MAX(portfolio_returns!$A$2:$A$50),(C8+VLOOKUP(D$1-1,Scheduled_Contributions!$A$2:$B$11,2,1))*(1+VLOOKUP($A8+D$1-1,portfolio_returns!$A$2:$B$49,2,1)),NA())</f>
        <v>1182.5963750000001</v>
      </c>
      <c r="E8" s="6">
        <f>IF($A8+E$1-1&lt;=MAX(portfolio_returns!$A$2:$A$50),(D8+VLOOKUP(E$1-1,Scheduled_Contributions!$A$2:$B$11,2,1))*(1+VLOOKUP($A8+E$1-1,portfolio_returns!$A$2:$B$49,2,1)),NA())</f>
        <v>1566.1771894687502</v>
      </c>
      <c r="F8" s="6">
        <f>IF($A8+F$1-1&lt;=MAX(portfolio_returns!$A$2:$A$50),(E8+VLOOKUP(F$1-1,Scheduled_Contributions!$A$2:$B$11,2,1))*(1+VLOOKUP($A8+F$1-1,portfolio_returns!$A$2:$B$49,2,1)),NA())</f>
        <v>3212.2491121373132</v>
      </c>
      <c r="G8" s="6">
        <f>IF($A8+G$1-1&lt;=MAX(portfolio_returns!$A$2:$A$50),(F8+VLOOKUP(G$1-1,Scheduled_Contributions!$A$2:$B$11,2,1))*(1+VLOOKUP($A8+G$1-1,portfolio_returns!$A$2:$B$49,2,1)),NA())</f>
        <v>3582.3354504186582</v>
      </c>
      <c r="H8" s="6">
        <f>IF($A8+H$1-1&lt;=MAX(portfolio_returns!$A$2:$A$50),(G8+VLOOKUP(H$1-1,Scheduled_Contributions!$A$2:$B$11,2,1))*(1+VLOOKUP($A8+H$1-1,portfolio_returns!$A$2:$B$49,2,1)),NA())</f>
        <v>3231.6920764077586</v>
      </c>
      <c r="I8" s="6">
        <f>IF($A8+I$1-1&lt;=MAX(portfolio_returns!$A$2:$A$50),(H8+VLOOKUP(I$1-1,Scheduled_Contributions!$A$2:$B$11,2,1))*(1+VLOOKUP($A8+I$1-1,portfolio_returns!$A$2:$B$49,2,1)),NA())</f>
        <v>3369.7389134258651</v>
      </c>
      <c r="J8" s="6">
        <f>IF($A8+J$1-1&lt;=MAX(portfolio_returns!$A$2:$A$50),(I8+VLOOKUP(J$1-1,Scheduled_Contributions!$A$2:$B$11,2,1))*(1+VLOOKUP($A8+J$1-1,portfolio_returns!$A$2:$B$49,2,1)),NA())</f>
        <v>3069.647868119042</v>
      </c>
      <c r="K8" s="6">
        <f>IF($A8+K$1-1&lt;=MAX(portfolio_returns!$A$2:$A$50),(J8+VLOOKUP(K$1-1,Scheduled_Contributions!$A$2:$B$11,2,1))*(1+VLOOKUP($A8+K$1-1,portfolio_returns!$A$2:$B$49,2,1)),NA())</f>
        <v>2762.4441377027806</v>
      </c>
      <c r="L8" s="6">
        <f>IF($A8+L$1-1&lt;=MAX(portfolio_returns!$A$2:$A$50),(K8+VLOOKUP(L$1-1,Scheduled_Contributions!$A$2:$B$11,2,1))*(1+VLOOKUP($A8+L$1-1,portfolio_returns!$A$2:$B$49,2,1)),NA())</f>
        <v>3089.8889914697493</v>
      </c>
      <c r="M8" s="6">
        <f>IF($A8+M$1-1&lt;=MAX(portfolio_returns!$A$2:$A$50),(L8+VLOOKUP(M$1-1,Scheduled_Contributions!$A$2:$B$11,2,1))*(1+VLOOKUP($A8+M$1-1,portfolio_returns!$A$2:$B$49,2,1)),NA())</f>
        <v>3632.2949257546788</v>
      </c>
      <c r="N8" s="6">
        <f>IF($A8+N$1-1&lt;=MAX(portfolio_returns!$A$2:$A$50),(M8+VLOOKUP(N$1-1,Scheduled_Contributions!$A$2:$B$11,2,1))*(1+VLOOKUP($A8+N$1-1,portfolio_returns!$A$2:$B$49,2,1)),NA())</f>
        <v>4441.778661957831</v>
      </c>
      <c r="O8" s="6">
        <f>IF($A8+O$1-1&lt;=MAX(portfolio_returns!$A$2:$A$50),(N8+VLOOKUP(O$1-1,Scheduled_Contributions!$A$2:$B$11,2,1))*(1+VLOOKUP($A8+O$1-1,portfolio_returns!$A$2:$B$49,2,1)),NA())</f>
        <v>4389.4537606904214</v>
      </c>
      <c r="P8" s="6">
        <f>IF($A8+P$1-1&lt;=MAX(portfolio_returns!$A$2:$A$50),(O8+VLOOKUP(P$1-1,Scheduled_Contributions!$A$2:$B$11,2,1))*(1+VLOOKUP($A8+P$1-1,portfolio_returns!$A$2:$B$49,2,1)),NA())</f>
        <v>5013.1775603067354</v>
      </c>
      <c r="Q8" s="6">
        <f>IF($A8+Q$1-1&lt;=MAX(portfolio_returns!$A$2:$A$50),(P8+VLOOKUP(Q$1-1,Scheduled_Contributions!$A$2:$B$11,2,1))*(1+VLOOKUP($A8+Q$1-1,portfolio_returns!$A$2:$B$49,2,1)),NA())</f>
        <v>4770.7628879013218</v>
      </c>
      <c r="R8" s="6">
        <f>IF($A8+R$1-1&lt;=MAX(portfolio_returns!$A$2:$A$50),(Q8+VLOOKUP(R$1-1,Scheduled_Contributions!$A$2:$B$11,2,1))*(1+VLOOKUP($A8+R$1-1,portfolio_returns!$A$2:$B$49,2,1)),NA())</f>
        <v>5182.3469704850331</v>
      </c>
      <c r="S8" s="6">
        <f>IF($A8+S$1-1&lt;=MAX(portfolio_returns!$A$2:$A$50),(R8+VLOOKUP(S$1-1,Scheduled_Contributions!$A$2:$B$11,2,1))*(1+VLOOKUP($A8+S$1-1,portfolio_returns!$A$2:$B$49,2,1)),NA())</f>
        <v>5114.4617659277574</v>
      </c>
      <c r="T8" s="6">
        <f>IF($A8+T$1-1&lt;=MAX(portfolio_returns!$A$2:$A$50),(S8+VLOOKUP(T$1-1,Scheduled_Contributions!$A$2:$B$11,2,1))*(1+VLOOKUP($A8+T$1-1,portfolio_returns!$A$2:$B$49,2,1)),NA())</f>
        <v>6756.6028383757484</v>
      </c>
      <c r="U8" s="6">
        <f>IF($A8+U$1-1&lt;=MAX(portfolio_returns!$A$2:$A$50),(T8+VLOOKUP(U$1-1,Scheduled_Contributions!$A$2:$B$11,2,1))*(1+VLOOKUP($A8+U$1-1,portfolio_returns!$A$2:$B$49,2,1)),NA())</f>
        <v>6531.4633897421909</v>
      </c>
      <c r="V8" s="6">
        <f>IF($A8+V$1-1&lt;=MAX(portfolio_returns!$A$2:$A$50),(U8+VLOOKUP(V$1-1,Scheduled_Contributions!$A$2:$B$11,2,1))*(1+VLOOKUP($A8+V$1-1,portfolio_returns!$A$2:$B$49,2,1)),NA())</f>
        <v>6605.2426577921769</v>
      </c>
      <c r="W8" s="6">
        <f>IF($A8+W$1-1&lt;=MAX(portfolio_returns!$A$2:$A$50),(V8+VLOOKUP(W$1-1,Scheduled_Contributions!$A$2:$B$11,2,1))*(1+VLOOKUP($A8+W$1-1,portfolio_returns!$A$2:$B$49,2,1)),NA())</f>
        <v>6659.8955457322745</v>
      </c>
      <c r="X8" s="6">
        <f>IF($A8+X$1-1&lt;=MAX(portfolio_returns!$A$2:$A$50),(W8+VLOOKUP(X$1-1,Scheduled_Contributions!$A$2:$B$11,2,1))*(1+VLOOKUP($A8+X$1-1,portfolio_returns!$A$2:$B$49,2,1)),NA())</f>
        <v>5324.2441193807881</v>
      </c>
      <c r="Y8" s="6">
        <f>IF($A8+Y$1-1&lt;=MAX(portfolio_returns!$A$2:$A$50),(X8+VLOOKUP(Y$1-1,Scheduled_Contributions!$A$2:$B$11,2,1))*(1+VLOOKUP($A8+Y$1-1,portfolio_returns!$A$2:$B$49,2,1)),NA())</f>
        <v>5063.5312303222136</v>
      </c>
      <c r="Z8" s="6">
        <f>IF($A8+Z$1-1&lt;=MAX(portfolio_returns!$A$2:$A$50),(Y8+VLOOKUP(Z$1-1,Scheduled_Contributions!$A$2:$B$11,2,1))*(1+VLOOKUP($A8+Z$1-1,portfolio_returns!$A$2:$B$49,2,1)),NA())</f>
        <v>5895.4432896344115</v>
      </c>
      <c r="AA8" s="6">
        <f>IF($A8+AA$1-1&lt;=MAX(portfolio_returns!$A$2:$A$50),(Z8+VLOOKUP(AA$1-1,Scheduled_Contributions!$A$2:$B$11,2,1))*(1+VLOOKUP($A8+AA$1-1,portfolio_returns!$A$2:$B$49,2,1)),NA())</f>
        <v>5263.226331886669</v>
      </c>
      <c r="AB8" s="6">
        <f>IF($A8+AB$1-1&lt;=MAX(portfolio_returns!$A$2:$A$50),(AA8+VLOOKUP(AB$1-1,Scheduled_Contributions!$A$2:$B$11,2,1))*(1+VLOOKUP($A8+AB$1-1,portfolio_returns!$A$2:$B$49,2,1)),NA())</f>
        <v>5266.6347989718106</v>
      </c>
      <c r="AC8" s="6">
        <f>IF($A8+AC$1-1&lt;=MAX(portfolio_returns!$A$2:$A$50),(AB8+VLOOKUP(AC$1-1,Scheduled_Contributions!$A$2:$B$11,2,1))*(1+VLOOKUP($A8+AC$1-1,portfolio_returns!$A$2:$B$49,2,1)),NA())</f>
        <v>6196.0884126926485</v>
      </c>
      <c r="AD8" s="6">
        <f>IF($A8+AD$1-1&lt;=MAX(portfolio_returns!$A$2:$A$50),(AC8+VLOOKUP(AD$1-1,Scheduled_Contributions!$A$2:$B$11,2,1))*(1+VLOOKUP($A8+AD$1-1,portfolio_returns!$A$2:$B$49,2,1)),NA())</f>
        <v>8035.3329723338074</v>
      </c>
      <c r="AE8" s="6">
        <f>IF($A8+AE$1-1&lt;=MAX(portfolio_returns!$A$2:$A$50),(AD8+VLOOKUP(AE$1-1,Scheduled_Contributions!$A$2:$B$11,2,1))*(1+VLOOKUP($A8+AE$1-1,portfolio_returns!$A$2:$B$49,2,1)),NA())</f>
        <v>8855.9002692964386</v>
      </c>
      <c r="AF8" s="6">
        <f>IF($A8+AF$1-1&lt;=MAX(portfolio_returns!$A$2:$A$50),(AE8+VLOOKUP(AF$1-1,Scheduled_Contributions!$A$2:$B$11,2,1))*(1+VLOOKUP($A8+AF$1-1,portfolio_returns!$A$2:$B$49,2,1)),NA())</f>
        <v>10769.852352127849</v>
      </c>
      <c r="AG8" s="6">
        <f>IF($A8+AG$1-1&lt;=MAX(portfolio_returns!$A$2:$A$50),(AF8+VLOOKUP(AG$1-1,Scheduled_Contributions!$A$2:$B$11,2,1))*(1+VLOOKUP($A8+AG$1-1,portfolio_returns!$A$2:$B$49,2,1)),NA())</f>
        <v>13458.645661631619</v>
      </c>
      <c r="AH8" s="6">
        <f>IF($A8+AH$1-1&lt;=MAX(portfolio_returns!$A$2:$A$50),(AG8+VLOOKUP(AH$1-1,Scheduled_Contributions!$A$2:$B$11,2,1))*(1+VLOOKUP($A8+AH$1-1,portfolio_returns!$A$2:$B$49,2,1)),NA())</f>
        <v>18017.680733847697</v>
      </c>
      <c r="AI8" s="6">
        <f>IF($A8+AI$1-1&lt;=MAX(portfolio_returns!$A$2:$A$50),(AH8+VLOOKUP(AI$1-1,Scheduled_Contributions!$A$2:$B$11,2,1))*(1+VLOOKUP($A8+AI$1-1,portfolio_returns!$A$2:$B$49,2,1)),NA())</f>
        <v>16233.926500829852</v>
      </c>
      <c r="AJ8" s="6">
        <f>IF($A8+AJ$1-1&lt;=MAX(portfolio_returns!$A$2:$A$50),(AI8+VLOOKUP(AJ$1-1,Scheduled_Contributions!$A$2:$B$11,2,1))*(1+VLOOKUP($A8+AJ$1-1,portfolio_returns!$A$2:$B$49,2,1)),NA())</f>
        <v>22400.374644644366</v>
      </c>
      <c r="AK8" s="6">
        <f>IF($A8+AK$1-1&lt;=MAX(portfolio_returns!$A$2:$A$50),(AJ8+VLOOKUP(AK$1-1,Scheduled_Contributions!$A$2:$B$11,2,1))*(1+VLOOKUP($A8+AK$1-1,portfolio_returns!$A$2:$B$49,2,1)),NA())</f>
        <v>28399.547268425573</v>
      </c>
      <c r="AL8" s="6">
        <f>IF($A8+AL$1-1&lt;=MAX(portfolio_returns!$A$2:$A$50),(AK8+VLOOKUP(AL$1-1,Scheduled_Contributions!$A$2:$B$11,2,1))*(1+VLOOKUP($A8+AL$1-1,portfolio_returns!$A$2:$B$49,2,1)),NA())</f>
        <v>28991.942987428298</v>
      </c>
      <c r="AM8" s="6">
        <f>IF($A8+AM$1-1&lt;=MAX(portfolio_returns!$A$2:$A$50),(AL8+VLOOKUP(AM$1-1,Scheduled_Contributions!$A$2:$B$11,2,1))*(1+VLOOKUP($A8+AM$1-1,portfolio_returns!$A$2:$B$49,2,1)),NA())</f>
        <v>32184.906230298555</v>
      </c>
      <c r="AN8" s="6">
        <f>IF($A8+AN$1-1&lt;=MAX(portfolio_returns!$A$2:$A$50),(AM8+VLOOKUP(AN$1-1,Scheduled_Contributions!$A$2:$B$11,2,1))*(1+VLOOKUP($A8+AN$1-1,portfolio_returns!$A$2:$B$49,2,1)),NA())</f>
        <v>25208.611578323766</v>
      </c>
      <c r="AO8" s="6">
        <f>IF($A8+AO$1-1&lt;=MAX(portfolio_returns!$A$2:$A$50),(AN8+VLOOKUP(AO$1-1,Scheduled_Contributions!$A$2:$B$11,2,1))*(1+VLOOKUP($A8+AO$1-1,portfolio_returns!$A$2:$B$49,2,1)),NA())</f>
        <v>25287.962760164155</v>
      </c>
      <c r="AP8" s="6">
        <f>IF($A8+AP$1-1&lt;=MAX(portfolio_returns!$A$2:$A$50),(AO8+VLOOKUP(AP$1-1,Scheduled_Contributions!$A$2:$B$11,2,1))*(1+VLOOKUP($A8+AP$1-1,portfolio_returns!$A$2:$B$49,2,1)),NA())</f>
        <v>22040.85005479302</v>
      </c>
      <c r="AQ8" s="6">
        <f>IF($A8+AQ$1-1&lt;=MAX(portfolio_returns!$A$2:$A$50),(AP8+VLOOKUP(AQ$1-1,Scheduled_Contributions!$A$2:$B$11,2,1))*(1+VLOOKUP($A8+AQ$1-1,portfolio_returns!$A$2:$B$49,2,1)),NA())</f>
        <v>24046.451984751788</v>
      </c>
      <c r="AR8" s="6">
        <f>IF($A8+AR$1-1&lt;=MAX(portfolio_returns!$A$2:$A$50),(AQ8+VLOOKUP(AR$1-1,Scheduled_Contributions!$A$2:$B$11,2,1))*(1+VLOOKUP($A8+AR$1-1,portfolio_returns!$A$2:$B$49,2,1)),NA())</f>
        <v>28248.288743094789</v>
      </c>
      <c r="AS8" s="6" t="e">
        <f>IF($A8+AS$1-1&lt;=MAX(portfolio_returns!$A$2:$A$50),(AR8+VLOOKUP(AS$1-1,Scheduled_Contributions!$A$2:$B$11,2,1))*(1+VLOOKUP($A8+AS$1-1,portfolio_returns!$A$2:$B$49,2,1)),NA())</f>
        <v>#N/A</v>
      </c>
      <c r="AT8" s="6" t="e">
        <f>IF($A8+AT$1-1&lt;=MAX(portfolio_returns!$A$2:$A$50),(AS8+VLOOKUP(AT$1-1,Scheduled_Contributions!$A$2:$B$11,2,1))*(1+VLOOKUP($A8+AT$1-1,portfolio_returns!$A$2:$B$49,2,1)),NA())</f>
        <v>#N/A</v>
      </c>
      <c r="AU8" s="6" t="e">
        <f>IF($A8+AU$1-1&lt;=MAX(portfolio_returns!$A$2:$A$50),(AT8+VLOOKUP(AU$1-1,Scheduled_Contributions!$A$2:$B$11,2,1))*(1+VLOOKUP($A8+AU$1-1,portfolio_returns!$A$2:$B$49,2,1)),NA())</f>
        <v>#N/A</v>
      </c>
      <c r="AV8" s="6" t="e">
        <f>IF($A8+AV$1-1&lt;=MAX(portfolio_returns!$A$2:$A$50),(AU8+VLOOKUP(AV$1-1,Scheduled_Contributions!$A$2:$B$11,2,1))*(1+VLOOKUP($A8+AV$1-1,portfolio_returns!$A$2:$B$49,2,1)),NA())</f>
        <v>#N/A</v>
      </c>
      <c r="AW8" s="6" t="e">
        <f>IF($A8+AW$1-1&lt;=MAX(portfolio_returns!$A$2:$A$50),(AV8+VLOOKUP(AW$1-1,Scheduled_Contributions!$A$2:$B$11,2,1))*(1+VLOOKUP($A8+AW$1-1,portfolio_returns!$A$2:$B$49,2,1)),NA())</f>
        <v>#N/A</v>
      </c>
      <c r="AX8" s="6" t="e">
        <f>IF($A8+AX$1-1&lt;=MAX(portfolio_returns!$A$2:$A$50),(AW8+VLOOKUP(AX$1-1,Scheduled_Contributions!$A$2:$B$11,2,1))*(1+VLOOKUP($A8+AX$1-1,portfolio_returns!$A$2:$B$49,2,1)),NA())</f>
        <v>#N/A</v>
      </c>
    </row>
    <row r="9" spans="1:50" x14ac:dyDescent="0.25">
      <c r="A9">
        <v>1977</v>
      </c>
      <c r="B9" s="5">
        <v>29</v>
      </c>
      <c r="C9" s="6">
        <f>VLOOKUP(C$1-1,Scheduled_Contributions!$A$2:$B$11,2,1)*(1+VLOOKUP($A9+C$1-1,portfolio_returns!$A$2:$B$49,2,1))</f>
        <v>1186.75</v>
      </c>
      <c r="D9" s="6">
        <f>IF($A9+D$1-1&lt;=MAX(portfolio_returns!$A$2:$A$50),(C9+VLOOKUP(D$1-1,Scheduled_Contributions!$A$2:$B$11,2,1))*(1+VLOOKUP($A9+D$1-1,portfolio_returns!$A$2:$B$49,2,1)),NA())</f>
        <v>1571.6319375</v>
      </c>
      <c r="E9" s="6">
        <f>IF($A9+E$1-1&lt;=MAX(portfolio_returns!$A$2:$A$50),(D9+VLOOKUP(E$1-1,Scheduled_Contributions!$A$2:$B$11,2,1))*(1+VLOOKUP($A9+E$1-1,portfolio_returns!$A$2:$B$49,2,1)),NA())</f>
        <v>3223.3658886250005</v>
      </c>
      <c r="F9" s="6">
        <f>IF($A9+F$1-1&lt;=MAX(portfolio_returns!$A$2:$A$50),(E9+VLOOKUP(F$1-1,Scheduled_Contributions!$A$2:$B$11,2,1))*(1+VLOOKUP($A9+F$1-1,portfolio_returns!$A$2:$B$49,2,1)),NA())</f>
        <v>3594.6945266788443</v>
      </c>
      <c r="G9" s="6">
        <f>IF($A9+G$1-1&lt;=MAX(portfolio_returns!$A$2:$A$50),(F9+VLOOKUP(G$1-1,Scheduled_Contributions!$A$2:$B$11,2,1))*(1+VLOOKUP($A9+G$1-1,portfolio_returns!$A$2:$B$49,2,1)),NA())</f>
        <v>2542.2108149402547</v>
      </c>
      <c r="H9" s="6">
        <f>IF($A9+H$1-1&lt;=MAX(portfolio_returns!$A$2:$A$50),(G9+VLOOKUP(H$1-1,Scheduled_Contributions!$A$2:$B$11,2,1))*(1+VLOOKUP($A9+H$1-1,portfolio_returns!$A$2:$B$49,2,1)),NA())</f>
        <v>3682.1281421303952</v>
      </c>
      <c r="I9" s="6">
        <f>IF($A9+I$1-1&lt;=MAX(portfolio_returns!$A$2:$A$50),(H9+VLOOKUP(I$1-1,Scheduled_Contributions!$A$2:$B$11,2,1))*(1+VLOOKUP($A9+I$1-1,portfolio_returns!$A$2:$B$49,2,1)),NA())</f>
        <v>3353.3753850899316</v>
      </c>
      <c r="J9" s="6">
        <f>IF($A9+J$1-1&lt;=MAX(portfolio_returns!$A$2:$A$50),(I9+VLOOKUP(J$1-1,Scheduled_Contributions!$A$2:$B$11,2,1))*(1+VLOOKUP($A9+J$1-1,portfolio_returns!$A$2:$B$49,2,1)),NA())</f>
        <v>3016.9477204256686</v>
      </c>
      <c r="K9" s="6">
        <f>IF($A9+K$1-1&lt;=MAX(portfolio_returns!$A$2:$A$50),(J9+VLOOKUP(K$1-1,Scheduled_Contributions!$A$2:$B$11,2,1))*(1+VLOOKUP($A9+K$1-1,portfolio_returns!$A$2:$B$49,2,1)),NA())</f>
        <v>3373.5332344144081</v>
      </c>
      <c r="L9" s="6">
        <f>IF($A9+L$1-1&lt;=MAX(portfolio_returns!$A$2:$A$50),(K9+VLOOKUP(L$1-1,Scheduled_Contributions!$A$2:$B$11,2,1))*(1+VLOOKUP($A9+L$1-1,portfolio_returns!$A$2:$B$49,2,1)),NA())</f>
        <v>3964.655067425083</v>
      </c>
      <c r="M9" s="6">
        <f>IF($A9+M$1-1&lt;=MAX(portfolio_returns!$A$2:$A$50),(L9+VLOOKUP(M$1-1,Scheduled_Contributions!$A$2:$B$11,2,1))*(1+VLOOKUP($A9+M$1-1,portfolio_returns!$A$2:$B$49,2,1)),NA())</f>
        <v>4847.0918547248884</v>
      </c>
      <c r="N9" s="6">
        <f>IF($A9+N$1-1&lt;=MAX(portfolio_returns!$A$2:$A$50),(M9+VLOOKUP(N$1-1,Scheduled_Contributions!$A$2:$B$11,2,1))*(1+VLOOKUP($A9+N$1-1,portfolio_returns!$A$2:$B$49,2,1)),NA())</f>
        <v>4789.0925687587396</v>
      </c>
      <c r="O9" s="6">
        <f>IF($A9+O$1-1&lt;=MAX(portfolio_returns!$A$2:$A$50),(N9+VLOOKUP(O$1-1,Scheduled_Contributions!$A$2:$B$11,2,1))*(1+VLOOKUP($A9+O$1-1,portfolio_returns!$A$2:$B$49,2,1)),NA())</f>
        <v>5468.5659821005838</v>
      </c>
      <c r="P9" s="6">
        <f>IF($A9+P$1-1&lt;=MAX(portfolio_returns!$A$2:$A$50),(O9+VLOOKUP(P$1-1,Scheduled_Contributions!$A$2:$B$11,2,1))*(1+VLOOKUP($A9+P$1-1,portfolio_returns!$A$2:$B$49,2,1)),NA())</f>
        <v>5203.2680415000295</v>
      </c>
      <c r="Q9" s="6">
        <f>IF($A9+Q$1-1&lt;=MAX(portfolio_returns!$A$2:$A$50),(P9+VLOOKUP(Q$1-1,Scheduled_Contributions!$A$2:$B$11,2,1))*(1+VLOOKUP($A9+Q$1-1,portfolio_returns!$A$2:$B$49,2,1)),NA())</f>
        <v>5651.1825569860321</v>
      </c>
      <c r="R9" s="6">
        <f>IF($A9+R$1-1&lt;=MAX(portfolio_returns!$A$2:$A$50),(Q9+VLOOKUP(R$1-1,Scheduled_Contributions!$A$2:$B$11,2,1))*(1+VLOOKUP($A9+R$1-1,portfolio_returns!$A$2:$B$49,2,1)),NA())</f>
        <v>5576.2648186312417</v>
      </c>
      <c r="S9" s="6">
        <f>IF($A9+S$1-1&lt;=MAX(portfolio_returns!$A$2:$A$50),(R9+VLOOKUP(S$1-1,Scheduled_Contributions!$A$2:$B$11,2,1))*(1+VLOOKUP($A9+S$1-1,portfolio_returns!$A$2:$B$49,2,1)),NA())</f>
        <v>7365.4901633652926</v>
      </c>
      <c r="T9" s="6">
        <f>IF($A9+T$1-1&lt;=MAX(portfolio_returns!$A$2:$A$50),(S9+VLOOKUP(T$1-1,Scheduled_Contributions!$A$2:$B$11,2,1))*(1+VLOOKUP($A9+T$1-1,portfolio_returns!$A$2:$B$49,2,1)),NA())</f>
        <v>7119.1918801883485</v>
      </c>
      <c r="U9" s="6">
        <f>IF($A9+U$1-1&lt;=MAX(portfolio_returns!$A$2:$A$50),(T9+VLOOKUP(U$1-1,Scheduled_Contributions!$A$2:$B$11,2,1))*(1+VLOOKUP($A9+U$1-1,portfolio_returns!$A$2:$B$49,2,1)),NA())</f>
        <v>7198.701501020184</v>
      </c>
      <c r="V9" s="6">
        <f>IF($A9+V$1-1&lt;=MAX(portfolio_returns!$A$2:$A$50),(U9+VLOOKUP(V$1-1,Scheduled_Contributions!$A$2:$B$11,2,1))*(1+VLOOKUP($A9+V$1-1,portfolio_returns!$A$2:$B$49,2,1)),NA())</f>
        <v>7257.3602361520707</v>
      </c>
      <c r="W9" s="6">
        <f>IF($A9+W$1-1&lt;=MAX(portfolio_returns!$A$2:$A$50),(V9+VLOOKUP(W$1-1,Scheduled_Contributions!$A$2:$B$11,2,1))*(1+VLOOKUP($A9+W$1-1,portfolio_returns!$A$2:$B$49,2,1)),NA())</f>
        <v>5801.1703085083909</v>
      </c>
      <c r="X9" s="6">
        <f>IF($A9+X$1-1&lt;=MAX(portfolio_returns!$A$2:$A$50),(W9+VLOOKUP(X$1-1,Scheduled_Contributions!$A$2:$B$11,2,1))*(1+VLOOKUP($A9+X$1-1,portfolio_returns!$A$2:$B$49,2,1)),NA())</f>
        <v>5516.2534153515899</v>
      </c>
      <c r="Y9" s="6">
        <f>IF($A9+Y$1-1&lt;=MAX(portfolio_returns!$A$2:$A$50),(X9+VLOOKUP(Y$1-1,Scheduled_Contributions!$A$2:$B$11,2,1))*(1+VLOOKUP($A9+Y$1-1,portfolio_returns!$A$2:$B$49,2,1)),NA())</f>
        <v>6421.5064686385467</v>
      </c>
      <c r="Z9" s="6">
        <f>IF($A9+Z$1-1&lt;=MAX(portfolio_returns!$A$2:$A$50),(Y9+VLOOKUP(Z$1-1,Scheduled_Contributions!$A$2:$B$11,2,1))*(1+VLOOKUP($A9+Z$1-1,portfolio_returns!$A$2:$B$49,2,1)),NA())</f>
        <v>5732.0801401741046</v>
      </c>
      <c r="AA9" s="6">
        <f>IF($A9+AA$1-1&lt;=MAX(portfolio_returns!$A$2:$A$50),(Z9+VLOOKUP(AA$1-1,Scheduled_Contributions!$A$2:$B$11,2,1))*(1+VLOOKUP($A9+AA$1-1,portfolio_returns!$A$2:$B$49,2,1)),NA())</f>
        <v>5734.9025399988868</v>
      </c>
      <c r="AB9" s="6">
        <f>IF($A9+AB$1-1&lt;=MAX(portfolio_returns!$A$2:$A$50),(AA9+VLOOKUP(AB$1-1,Scheduled_Contributions!$A$2:$B$11,2,1))*(1+VLOOKUP($A9+AB$1-1,portfolio_returns!$A$2:$B$49,2,1)),NA())</f>
        <v>6745.951807593693</v>
      </c>
      <c r="AC9" s="6">
        <f>IF($A9+AC$1-1&lt;=MAX(portfolio_returns!$A$2:$A$50),(AB9+VLOOKUP(AC$1-1,Scheduled_Contributions!$A$2:$B$11,2,1))*(1+VLOOKUP($A9+AC$1-1,portfolio_returns!$A$2:$B$49,2,1)),NA())</f>
        <v>8747.2686028819353</v>
      </c>
      <c r="AD9" s="6">
        <f>IF($A9+AD$1-1&lt;=MAX(portfolio_returns!$A$2:$A$50),(AC9+VLOOKUP(AD$1-1,Scheduled_Contributions!$A$2:$B$11,2,1))*(1+VLOOKUP($A9+AD$1-1,portfolio_returns!$A$2:$B$49,2,1)),NA())</f>
        <v>9639.563414622291</v>
      </c>
      <c r="AE9" s="6">
        <f>IF($A9+AE$1-1&lt;=MAX(portfolio_returns!$A$2:$A$50),(AD9+VLOOKUP(AE$1-1,Scheduled_Contributions!$A$2:$B$11,2,1))*(1+VLOOKUP($A9+AE$1-1,portfolio_returns!$A$2:$B$49,2,1)),NA())</f>
        <v>11721.807157912428</v>
      </c>
      <c r="AF9" s="6">
        <f>IF($A9+AF$1-1&lt;=MAX(portfolio_returns!$A$2:$A$50),(AE9+VLOOKUP(AF$1-1,Scheduled_Contributions!$A$2:$B$11,2,1))*(1+VLOOKUP($A9+AF$1-1,portfolio_returns!$A$2:$B$49,2,1)),NA())</f>
        <v>14647.161236653666</v>
      </c>
      <c r="AG9" s="6">
        <f>IF($A9+AG$1-1&lt;=MAX(portfolio_returns!$A$2:$A$50),(AF9+VLOOKUP(AG$1-1,Scheduled_Contributions!$A$2:$B$11,2,1))*(1+VLOOKUP($A9+AG$1-1,portfolio_returns!$A$2:$B$49,2,1)),NA())</f>
        <v>19607.617444333442</v>
      </c>
      <c r="AH9" s="6">
        <f>IF($A9+AH$1-1&lt;=MAX(portfolio_returns!$A$2:$A$50),(AG9+VLOOKUP(AH$1-1,Scheduled_Contributions!$A$2:$B$11,2,1))*(1+VLOOKUP($A9+AH$1-1,portfolio_returns!$A$2:$B$49,2,1)),NA())</f>
        <v>17665.664508622263</v>
      </c>
      <c r="AI9" s="6">
        <f>IF($A9+AI$1-1&lt;=MAX(portfolio_returns!$A$2:$A$50),(AH9+VLOOKUP(AI$1-1,Scheduled_Contributions!$A$2:$B$11,2,1))*(1+VLOOKUP($A9+AI$1-1,portfolio_returns!$A$2:$B$49,2,1)),NA())</f>
        <v>24374.741357390103</v>
      </c>
      <c r="AJ9" s="6">
        <f>IF($A9+AJ$1-1&lt;=MAX(portfolio_returns!$A$2:$A$50),(AI9+VLOOKUP(AJ$1-1,Scheduled_Contributions!$A$2:$B$11,2,1))*(1+VLOOKUP($A9+AJ$1-1,portfolio_returns!$A$2:$B$49,2,1)),NA())</f>
        <v>30901.563485152608</v>
      </c>
      <c r="AK9" s="6">
        <f>IF($A9+AK$1-1&lt;=MAX(portfolio_returns!$A$2:$A$50),(AJ9+VLOOKUP(AK$1-1,Scheduled_Contributions!$A$2:$B$11,2,1))*(1+VLOOKUP($A9+AK$1-1,portfolio_returns!$A$2:$B$49,2,1)),NA())</f>
        <v>31545.250536598236</v>
      </c>
      <c r="AL9" s="6">
        <f>IF($A9+AL$1-1&lt;=MAX(portfolio_returns!$A$2:$A$50),(AK9+VLOOKUP(AL$1-1,Scheduled_Contributions!$A$2:$B$11,2,1))*(1+VLOOKUP($A9+AL$1-1,portfolio_returns!$A$2:$B$49,2,1)),NA())</f>
        <v>35018.439282989893</v>
      </c>
      <c r="AM9" s="6">
        <f>IF($A9+AM$1-1&lt;=MAX(portfolio_returns!$A$2:$A$50),(AL9+VLOOKUP(AM$1-1,Scheduled_Contributions!$A$2:$B$11,2,1))*(1+VLOOKUP($A9+AM$1-1,portfolio_returns!$A$2:$B$49,2,1)),NA())</f>
        <v>27427.267958581084</v>
      </c>
      <c r="AN9" s="6">
        <f>IF($A9+AN$1-1&lt;=MAX(portfolio_returns!$A$2:$A$50),(AM9+VLOOKUP(AN$1-1,Scheduled_Contributions!$A$2:$B$11,2,1))*(1+VLOOKUP($A9+AN$1-1,portfolio_returns!$A$2:$B$49,2,1)),NA())</f>
        <v>27512.720445467181</v>
      </c>
      <c r="AO9" s="6">
        <f>IF($A9+AO$1-1&lt;=MAX(portfolio_returns!$A$2:$A$50),(AN9+VLOOKUP(AO$1-1,Scheduled_Contributions!$A$2:$B$11,2,1))*(1+VLOOKUP($A9+AO$1-1,portfolio_returns!$A$2:$B$49,2,1)),NA())</f>
        <v>23979.170188113279</v>
      </c>
      <c r="AP9" s="6">
        <f>IF($A9+AP$1-1&lt;=MAX(portfolio_returns!$A$2:$A$50),(AO9+VLOOKUP(AP$1-1,Scheduled_Contributions!$A$2:$B$11,2,1))*(1+VLOOKUP($A9+AP$1-1,portfolio_returns!$A$2:$B$49,2,1)),NA())</f>
        <v>26160.19009013753</v>
      </c>
      <c r="AQ9" s="6">
        <f>IF($A9+AQ$1-1&lt;=MAX(portfolio_returns!$A$2:$A$50),(AP9+VLOOKUP(AQ$1-1,Scheduled_Contributions!$A$2:$B$11,2,1))*(1+VLOOKUP($A9+AQ$1-1,portfolio_returns!$A$2:$B$49,2,1)),NA())</f>
        <v>30730.345713343995</v>
      </c>
      <c r="AR9" s="6" t="e">
        <f>IF($A9+AR$1-1&lt;=MAX(portfolio_returns!$A$2:$A$50),(AQ9+VLOOKUP(AR$1-1,Scheduled_Contributions!$A$2:$B$11,2,1))*(1+VLOOKUP($A9+AR$1-1,portfolio_returns!$A$2:$B$49,2,1)),NA())</f>
        <v>#N/A</v>
      </c>
      <c r="AS9" s="6" t="e">
        <f>IF($A9+AS$1-1&lt;=MAX(portfolio_returns!$A$2:$A$50),(AR9+VLOOKUP(AS$1-1,Scheduled_Contributions!$A$2:$B$11,2,1))*(1+VLOOKUP($A9+AS$1-1,portfolio_returns!$A$2:$B$49,2,1)),NA())</f>
        <v>#N/A</v>
      </c>
      <c r="AT9" s="6" t="e">
        <f>IF($A9+AT$1-1&lt;=MAX(portfolio_returns!$A$2:$A$50),(AS9+VLOOKUP(AT$1-1,Scheduled_Contributions!$A$2:$B$11,2,1))*(1+VLOOKUP($A9+AT$1-1,portfolio_returns!$A$2:$B$49,2,1)),NA())</f>
        <v>#N/A</v>
      </c>
      <c r="AU9" s="6" t="e">
        <f>IF($A9+AU$1-1&lt;=MAX(portfolio_returns!$A$2:$A$50),(AT9+VLOOKUP(AU$1-1,Scheduled_Contributions!$A$2:$B$11,2,1))*(1+VLOOKUP($A9+AU$1-1,portfolio_returns!$A$2:$B$49,2,1)),NA())</f>
        <v>#N/A</v>
      </c>
      <c r="AV9" s="6" t="e">
        <f>IF($A9+AV$1-1&lt;=MAX(portfolio_returns!$A$2:$A$50),(AU9+VLOOKUP(AV$1-1,Scheduled_Contributions!$A$2:$B$11,2,1))*(1+VLOOKUP($A9+AV$1-1,portfolio_returns!$A$2:$B$49,2,1)),NA())</f>
        <v>#N/A</v>
      </c>
      <c r="AW9" s="6" t="e">
        <f>IF($A9+AW$1-1&lt;=MAX(portfolio_returns!$A$2:$A$50),(AV9+VLOOKUP(AW$1-1,Scheduled_Contributions!$A$2:$B$11,2,1))*(1+VLOOKUP($A9+AW$1-1,portfolio_returns!$A$2:$B$49,2,1)),NA())</f>
        <v>#N/A</v>
      </c>
      <c r="AX9" s="6" t="e">
        <f>IF($A9+AX$1-1&lt;=MAX(portfolio_returns!$A$2:$A$50),(AW9+VLOOKUP(AX$1-1,Scheduled_Contributions!$A$2:$B$11,2,1))*(1+VLOOKUP($A9+AX$1-1,portfolio_returns!$A$2:$B$49,2,1)),NA())</f>
        <v>#N/A</v>
      </c>
    </row>
    <row r="10" spans="1:50" x14ac:dyDescent="0.25">
      <c r="A10">
        <v>1978</v>
      </c>
      <c r="B10" s="5">
        <v>28</v>
      </c>
      <c r="C10" s="6">
        <f>VLOOKUP(C$1-1,Scheduled_Contributions!$A$2:$B$11,2,1)*(1+VLOOKUP($A10+C$1-1,portfolio_returns!$A$2:$B$49,2,1))</f>
        <v>1313.25</v>
      </c>
      <c r="D10" s="6">
        <f>IF($A10+D$1-1&lt;=MAX(portfolio_returns!$A$2:$A$50),(C10+VLOOKUP(D$1-1,Scheduled_Contributions!$A$2:$B$11,2,1))*(1+VLOOKUP($A10+D$1-1,portfolio_returns!$A$2:$B$49,2,1)),NA())</f>
        <v>2696.7835000000005</v>
      </c>
      <c r="E10" s="6">
        <f>IF($A10+E$1-1&lt;=MAX(portfolio_returns!$A$2:$A$50),(D10+VLOOKUP(E$1-1,Scheduled_Contributions!$A$2:$B$11,2,1))*(1+VLOOKUP($A10+E$1-1,portfolio_returns!$A$2:$B$49,2,1)),NA())</f>
        <v>3009.2665561250005</v>
      </c>
      <c r="F10" s="6">
        <f>IF($A10+F$1-1&lt;=MAX(portfolio_returns!$A$2:$A$50),(E10+VLOOKUP(F$1-1,Scheduled_Contributions!$A$2:$B$11,2,1))*(1+VLOOKUP($A10+F$1-1,portfolio_returns!$A$2:$B$49,2,1)),NA())</f>
        <v>2129.3377387071564</v>
      </c>
      <c r="G10" s="6">
        <f>IF($A10+G$1-1&lt;=MAX(portfolio_returns!$A$2:$A$50),(F10+VLOOKUP(G$1-1,Scheduled_Contributions!$A$2:$B$11,2,1))*(1+VLOOKUP($A10+G$1-1,portfolio_returns!$A$2:$B$49,2,1)),NA())</f>
        <v>2223.8415793860891</v>
      </c>
      <c r="H10" s="6">
        <f>IF($A10+H$1-1&lt;=MAX(portfolio_returns!$A$2:$A$50),(G10+VLOOKUP(H$1-1,Scheduled_Contributions!$A$2:$B$11,2,1))*(1+VLOOKUP($A10+H$1-1,portfolio_returns!$A$2:$B$49,2,1)),NA())</f>
        <v>2928.0541144774152</v>
      </c>
      <c r="I10" s="6">
        <f>IF($A10+I$1-1&lt;=MAX(portfolio_returns!$A$2:$A$50),(H10+VLOOKUP(I$1-1,Scheduled_Contributions!$A$2:$B$11,2,1))*(1+VLOOKUP($A10+I$1-1,portfolio_returns!$A$2:$B$49,2,1)),NA())</f>
        <v>2635.4345406862417</v>
      </c>
      <c r="J10" s="6">
        <f>IF($A10+J$1-1&lt;=MAX(portfolio_returns!$A$2:$A$50),(I10+VLOOKUP(J$1-1,Scheduled_Contributions!$A$2:$B$11,2,1))*(1+VLOOKUP($A10+J$1-1,portfolio_returns!$A$2:$B$49,2,1)),NA())</f>
        <v>2948.3367955948165</v>
      </c>
      <c r="K10" s="6">
        <f>IF($A10+K$1-1&lt;=MAX(portfolio_returns!$A$2:$A$50),(J10+VLOOKUP(K$1-1,Scheduled_Contributions!$A$2:$B$11,2,1))*(1+VLOOKUP($A10+K$1-1,portfolio_returns!$A$2:$B$49,2,1)),NA())</f>
        <v>3466.4311402382264</v>
      </c>
      <c r="L10" s="6">
        <f>IF($A10+L$1-1&lt;=MAX(portfolio_returns!$A$2:$A$50),(K10+VLOOKUP(L$1-1,Scheduled_Contributions!$A$2:$B$11,2,1))*(1+VLOOKUP($A10+L$1-1,portfolio_returns!$A$2:$B$49,2,1)),NA())</f>
        <v>4239.5077755205175</v>
      </c>
      <c r="M10" s="6">
        <f>IF($A10+M$1-1&lt;=MAX(portfolio_returns!$A$2:$A$50),(L10+VLOOKUP(M$1-1,Scheduled_Contributions!$A$2:$B$11,2,1))*(1+VLOOKUP($A10+M$1-1,portfolio_returns!$A$2:$B$49,2,1)),NA())</f>
        <v>4190.0146666632299</v>
      </c>
      <c r="N10" s="6">
        <f>IF($A10+N$1-1&lt;=MAX(portfolio_returns!$A$2:$A$50),(M10+VLOOKUP(N$1-1,Scheduled_Contributions!$A$2:$B$11,2,1))*(1+VLOOKUP($A10+N$1-1,portfolio_returns!$A$2:$B$49,2,1)),NA())</f>
        <v>4785.9167126627508</v>
      </c>
      <c r="O10" s="6">
        <f>IF($A10+O$1-1&lt;=MAX(portfolio_returns!$A$2:$A$50),(N10+VLOOKUP(O$1-1,Scheduled_Contributions!$A$2:$B$11,2,1))*(1+VLOOKUP($A10+O$1-1,portfolio_returns!$A$2:$B$49,2,1)),NA())</f>
        <v>4554.9218978514473</v>
      </c>
      <c r="P10" s="6">
        <f>IF($A10+P$1-1&lt;=MAX(portfolio_returns!$A$2:$A$50),(O10+VLOOKUP(P$1-1,Scheduled_Contributions!$A$2:$B$11,2,1))*(1+VLOOKUP($A10+P$1-1,portfolio_returns!$A$2:$B$49,2,1)),NA())</f>
        <v>4948.3753372709689</v>
      </c>
      <c r="Q10" s="6">
        <f>IF($A10+Q$1-1&lt;=MAX(portfolio_returns!$A$2:$A$50),(P10+VLOOKUP(Q$1-1,Scheduled_Contributions!$A$2:$B$11,2,1))*(1+VLOOKUP($A10+Q$1-1,portfolio_returns!$A$2:$B$49,2,1)),NA())</f>
        <v>4883.999707211904</v>
      </c>
      <c r="R10" s="6">
        <f>IF($A10+R$1-1&lt;=MAX(portfolio_returns!$A$2:$A$50),(Q10+VLOOKUP(R$1-1,Scheduled_Contributions!$A$2:$B$11,2,1))*(1+VLOOKUP($A10+R$1-1,portfolio_returns!$A$2:$B$49,2,1)),NA())</f>
        <v>6452.7386139588953</v>
      </c>
      <c r="S10" s="6">
        <f>IF($A10+S$1-1&lt;=MAX(portfolio_returns!$A$2:$A$50),(R10+VLOOKUP(S$1-1,Scheduled_Contributions!$A$2:$B$11,2,1))*(1+VLOOKUP($A10+S$1-1,portfolio_returns!$A$2:$B$49,2,1)),NA())</f>
        <v>6238.158447123823</v>
      </c>
      <c r="T10" s="6">
        <f>IF($A10+T$1-1&lt;=MAX(portfolio_returns!$A$2:$A$50),(S10+VLOOKUP(T$1-1,Scheduled_Contributions!$A$2:$B$11,2,1))*(1+VLOOKUP($A10+T$1-1,portfolio_returns!$A$2:$B$49,2,1)),NA())</f>
        <v>6309.0779919832794</v>
      </c>
      <c r="U10" s="6">
        <f>IF($A10+U$1-1&lt;=MAX(portfolio_returns!$A$2:$A$50),(T10+VLOOKUP(U$1-1,Scheduled_Contributions!$A$2:$B$11,2,1))*(1+VLOOKUP($A10+U$1-1,portfolio_returns!$A$2:$B$49,2,1)),NA())</f>
        <v>6361.7317684291666</v>
      </c>
      <c r="V10" s="6">
        <f>IF($A10+V$1-1&lt;=MAX(portfolio_returns!$A$2:$A$50),(U10+VLOOKUP(V$1-1,Scheduled_Contributions!$A$2:$B$11,2,1))*(1+VLOOKUP($A10+V$1-1,portfolio_returns!$A$2:$B$49,2,1)),NA())</f>
        <v>5086.2348841485818</v>
      </c>
      <c r="W10" s="6">
        <f>IF($A10+W$1-1&lt;=MAX(portfolio_returns!$A$2:$A$50),(V10+VLOOKUP(W$1-1,Scheduled_Contributions!$A$2:$B$11,2,1))*(1+VLOOKUP($A10+W$1-1,portfolio_returns!$A$2:$B$49,2,1)),NA())</f>
        <v>4837.6009637780417</v>
      </c>
      <c r="X10" s="6">
        <f>IF($A10+X$1-1&lt;=MAX(portfolio_returns!$A$2:$A$50),(W10+VLOOKUP(X$1-1,Scheduled_Contributions!$A$2:$B$11,2,1))*(1+VLOOKUP($A10+X$1-1,portfolio_returns!$A$2:$B$49,2,1)),NA())</f>
        <v>5632.9123199100841</v>
      </c>
      <c r="Y10" s="6">
        <f>IF($A10+Y$1-1&lt;=MAX(portfolio_returns!$A$2:$A$50),(X10+VLOOKUP(Y$1-1,Scheduled_Contributions!$A$2:$B$11,2,1))*(1+VLOOKUP($A10+Y$1-1,portfolio_returns!$A$2:$B$49,2,1)),NA())</f>
        <v>5029.2456051198624</v>
      </c>
      <c r="Z10" s="6">
        <f>IF($A10+Z$1-1&lt;=MAX(portfolio_returns!$A$2:$A$50),(Y10+VLOOKUP(Z$1-1,Scheduled_Contributions!$A$2:$B$11,2,1))*(1+VLOOKUP($A10+Z$1-1,portfolio_returns!$A$2:$B$49,2,1)),NA())</f>
        <v>5032.946548113463</v>
      </c>
      <c r="AA10" s="6">
        <f>IF($A10+AA$1-1&lt;=MAX(portfolio_returns!$A$2:$A$50),(Z10+VLOOKUP(AA$1-1,Scheduled_Contributions!$A$2:$B$11,2,1))*(1+VLOOKUP($A10+AA$1-1,portfolio_returns!$A$2:$B$49,2,1)),NA())</f>
        <v>5921.6799841222337</v>
      </c>
      <c r="AB10" s="6">
        <f>IF($A10+AB$1-1&lt;=MAX(portfolio_returns!$A$2:$A$50),(AA10+VLOOKUP(AB$1-1,Scheduled_Contributions!$A$2:$B$11,2,1))*(1+VLOOKUP($A10+AB$1-1,portfolio_returns!$A$2:$B$49,2,1)),NA())</f>
        <v>7680.0426594422624</v>
      </c>
      <c r="AC10" s="6">
        <f>IF($A10+AC$1-1&lt;=MAX(portfolio_returns!$A$2:$A$50),(AB10+VLOOKUP(AC$1-1,Scheduled_Contributions!$A$2:$B$11,2,1))*(1+VLOOKUP($A10+AC$1-1,portfolio_returns!$A$2:$B$49,2,1)),NA())</f>
        <v>8464.8144573810714</v>
      </c>
      <c r="AD10" s="6">
        <f>IF($A10+AD$1-1&lt;=MAX(portfolio_returns!$A$2:$A$50),(AC10+VLOOKUP(AD$1-1,Scheduled_Contributions!$A$2:$B$11,2,1))*(1+VLOOKUP($A10+AD$1-1,portfolio_returns!$A$2:$B$49,2,1)),NA())</f>
        <v>10294.780862103657</v>
      </c>
      <c r="AE10" s="6">
        <f>IF($A10+AE$1-1&lt;=MAX(portfolio_returns!$A$2:$A$50),(AD10+VLOOKUP(AE$1-1,Scheduled_Contributions!$A$2:$B$11,2,1))*(1+VLOOKUP($A10+AE$1-1,portfolio_returns!$A$2:$B$49,2,1)),NA())</f>
        <v>12865.518906336414</v>
      </c>
      <c r="AF10" s="6">
        <f>IF($A10+AF$1-1&lt;=MAX(portfolio_returns!$A$2:$A$50),(AE10+VLOOKUP(AF$1-1,Scheduled_Contributions!$A$2:$B$11,2,1))*(1+VLOOKUP($A10+AF$1-1,portfolio_returns!$A$2:$B$49,2,1)),NA())</f>
        <v>17224.225416951536</v>
      </c>
      <c r="AG10" s="6">
        <f>IF($A10+AG$1-1&lt;=MAX(portfolio_returns!$A$2:$A$50),(AF10+VLOOKUP(AG$1-1,Scheduled_Contributions!$A$2:$B$11,2,1))*(1+VLOOKUP($A10+AG$1-1,portfolio_returns!$A$2:$B$49,2,1)),NA())</f>
        <v>15519.419987964859</v>
      </c>
      <c r="AH10" s="6">
        <f>IF($A10+AH$1-1&lt;=MAX(portfolio_returns!$A$2:$A$50),(AG10+VLOOKUP(AH$1-1,Scheduled_Contributions!$A$2:$B$11,2,1))*(1+VLOOKUP($A10+AH$1-1,portfolio_returns!$A$2:$B$49,2,1)),NA())</f>
        <v>21415.070163403539</v>
      </c>
      <c r="AI10" s="6">
        <f>IF($A10+AI$1-1&lt;=MAX(portfolio_returns!$A$2:$A$50),(AH10+VLOOKUP(AI$1-1,Scheduled_Contributions!$A$2:$B$11,2,1))*(1+VLOOKUP($A10+AI$1-1,portfolio_returns!$A$2:$B$49,2,1)),NA())</f>
        <v>27150.920164573134</v>
      </c>
      <c r="AJ10" s="6">
        <f>IF($A10+AJ$1-1&lt;=MAX(portfolio_returns!$A$2:$A$50),(AI10+VLOOKUP(AJ$1-1,Scheduled_Contributions!$A$2:$B$11,2,1))*(1+VLOOKUP($A10+AJ$1-1,portfolio_returns!$A$2:$B$49,2,1)),NA())</f>
        <v>27717.719027946881</v>
      </c>
      <c r="AK10" s="6">
        <f>IF($A10+AK$1-1&lt;=MAX(portfolio_returns!$A$2:$A$50),(AJ10+VLOOKUP(AK$1-1,Scheduled_Contributions!$A$2:$B$11,2,1))*(1+VLOOKUP($A10+AK$1-1,portfolio_returns!$A$2:$B$49,2,1)),NA())</f>
        <v>30770.83619126405</v>
      </c>
      <c r="AL10" s="6">
        <f>IF($A10+AL$1-1&lt;=MAX(portfolio_returns!$A$2:$A$50),(AK10+VLOOKUP(AL$1-1,Scheduled_Contributions!$A$2:$B$11,2,1))*(1+VLOOKUP($A10+AL$1-1,portfolio_returns!$A$2:$B$49,2,1)),NA())</f>
        <v>24101.394737759751</v>
      </c>
      <c r="AM10" s="6">
        <f>IF($A10+AM$1-1&lt;=MAX(portfolio_returns!$A$2:$A$50),(AL10+VLOOKUP(AM$1-1,Scheduled_Contributions!$A$2:$B$11,2,1))*(1+VLOOKUP($A10+AM$1-1,portfolio_returns!$A$2:$B$49,2,1)),NA())</f>
        <v>24177.70107328859</v>
      </c>
      <c r="AN10" s="6">
        <f>IF($A10+AN$1-1&lt;=MAX(portfolio_returns!$A$2:$A$50),(AM10+VLOOKUP(AN$1-1,Scheduled_Contributions!$A$2:$B$11,2,1))*(1+VLOOKUP($A10+AN$1-1,portfolio_returns!$A$2:$B$49,2,1)),NA())</f>
        <v>21073.534560102682</v>
      </c>
      <c r="AO10" s="6">
        <f>IF($A10+AO$1-1&lt;=MAX(portfolio_returns!$A$2:$A$50),(AN10+VLOOKUP(AO$1-1,Scheduled_Contributions!$A$2:$B$11,2,1))*(1+VLOOKUP($A10+AO$1-1,portfolio_returns!$A$2:$B$49,2,1)),NA())</f>
        <v>22991.594437791977</v>
      </c>
      <c r="AP10" s="6">
        <f>IF($A10+AP$1-1&lt;=MAX(portfolio_returns!$A$2:$A$50),(AO10+VLOOKUP(AP$1-1,Scheduled_Contributions!$A$2:$B$11,2,1))*(1+VLOOKUP($A10+AP$1-1,portfolio_returns!$A$2:$B$49,2,1)),NA())</f>
        <v>27009.62226857723</v>
      </c>
      <c r="AQ10" s="6" t="e">
        <f>IF($A10+AQ$1-1&lt;=MAX(portfolio_returns!$A$2:$A$50),(AP10+VLOOKUP(AQ$1-1,Scheduled_Contributions!$A$2:$B$11,2,1))*(1+VLOOKUP($A10+AQ$1-1,portfolio_returns!$A$2:$B$49,2,1)),NA())</f>
        <v>#N/A</v>
      </c>
      <c r="AR10" s="6" t="e">
        <f>IF($A10+AR$1-1&lt;=MAX(portfolio_returns!$A$2:$A$50),(AQ10+VLOOKUP(AR$1-1,Scheduled_Contributions!$A$2:$B$11,2,1))*(1+VLOOKUP($A10+AR$1-1,portfolio_returns!$A$2:$B$49,2,1)),NA())</f>
        <v>#N/A</v>
      </c>
      <c r="AS10" s="6" t="e">
        <f>IF($A10+AS$1-1&lt;=MAX(portfolio_returns!$A$2:$A$50),(AR10+VLOOKUP(AS$1-1,Scheduled_Contributions!$A$2:$B$11,2,1))*(1+VLOOKUP($A10+AS$1-1,portfolio_returns!$A$2:$B$49,2,1)),NA())</f>
        <v>#N/A</v>
      </c>
      <c r="AT10" s="6" t="e">
        <f>IF($A10+AT$1-1&lt;=MAX(portfolio_returns!$A$2:$A$50),(AS10+VLOOKUP(AT$1-1,Scheduled_Contributions!$A$2:$B$11,2,1))*(1+VLOOKUP($A10+AT$1-1,portfolio_returns!$A$2:$B$49,2,1)),NA())</f>
        <v>#N/A</v>
      </c>
      <c r="AU10" s="6" t="e">
        <f>IF($A10+AU$1-1&lt;=MAX(portfolio_returns!$A$2:$A$50),(AT10+VLOOKUP(AU$1-1,Scheduled_Contributions!$A$2:$B$11,2,1))*(1+VLOOKUP($A10+AU$1-1,portfolio_returns!$A$2:$B$49,2,1)),NA())</f>
        <v>#N/A</v>
      </c>
      <c r="AV10" s="6" t="e">
        <f>IF($A10+AV$1-1&lt;=MAX(portfolio_returns!$A$2:$A$50),(AU10+VLOOKUP(AV$1-1,Scheduled_Contributions!$A$2:$B$11,2,1))*(1+VLOOKUP($A10+AV$1-1,portfolio_returns!$A$2:$B$49,2,1)),NA())</f>
        <v>#N/A</v>
      </c>
      <c r="AW10" s="6" t="e">
        <f>IF($A10+AW$1-1&lt;=MAX(portfolio_returns!$A$2:$A$50),(AV10+VLOOKUP(AW$1-1,Scheduled_Contributions!$A$2:$B$11,2,1))*(1+VLOOKUP($A10+AW$1-1,portfolio_returns!$A$2:$B$49,2,1)),NA())</f>
        <v>#N/A</v>
      </c>
      <c r="AX10" s="6" t="e">
        <f>IF($A10+AX$1-1&lt;=MAX(portfolio_returns!$A$2:$A$50),(AW10+VLOOKUP(AX$1-1,Scheduled_Contributions!$A$2:$B$11,2,1))*(1+VLOOKUP($A10+AX$1-1,portfolio_returns!$A$2:$B$49,2,1)),NA())</f>
        <v>#N/A</v>
      </c>
    </row>
    <row r="11" spans="1:50" x14ac:dyDescent="0.25">
      <c r="A11">
        <v>1979</v>
      </c>
      <c r="B11" s="5">
        <v>28</v>
      </c>
      <c r="C11" s="6">
        <f>VLOOKUP(C$1-1,Scheduled_Contributions!$A$2:$B$11,2,1)*(1+VLOOKUP($A11+C$1-1,portfolio_returns!$A$2:$B$49,2,1))</f>
        <v>2038.0000000000002</v>
      </c>
      <c r="D11" s="6">
        <f>IF($A11+D$1-1&lt;=MAX(portfolio_returns!$A$2:$A$50),(C11+VLOOKUP(D$1-1,Scheduled_Contributions!$A$2:$B$11,2,1))*(1+VLOOKUP($A11+D$1-1,portfolio_returns!$A$2:$B$49,2,1)),NA())</f>
        <v>2276.864</v>
      </c>
      <c r="E11" s="6">
        <f>IF($A11+E$1-1&lt;=MAX(portfolio_returns!$A$2:$A$50),(D11+VLOOKUP(E$1-1,Scheduled_Contributions!$A$2:$B$11,2,1))*(1+VLOOKUP($A11+E$1-1,portfolio_returns!$A$2:$B$49,2,1)),NA())</f>
        <v>1612.8108359999999</v>
      </c>
      <c r="F11" s="6">
        <f>IF($A11+F$1-1&lt;=MAX(portfolio_returns!$A$2:$A$50),(E11+VLOOKUP(F$1-1,Scheduled_Contributions!$A$2:$B$11,2,1))*(1+VLOOKUP($A11+F$1-1,portfolio_returns!$A$2:$B$49,2,1)),NA())</f>
        <v>1686.9118640219999</v>
      </c>
      <c r="G11" s="6">
        <f>IF($A11+G$1-1&lt;=MAX(portfolio_returns!$A$2:$A$50),(F11+VLOOKUP(G$1-1,Scheduled_Contributions!$A$2:$B$11,2,1))*(1+VLOOKUP($A11+G$1-1,portfolio_returns!$A$2:$B$49,2,1)),NA())</f>
        <v>1541.2202004979815</v>
      </c>
      <c r="H11" s="6">
        <f>IF($A11+H$1-1&lt;=MAX(portfolio_returns!$A$2:$A$50),(G11+VLOOKUP(H$1-1,Scheduled_Contributions!$A$2:$B$11,2,1))*(1+VLOOKUP($A11+H$1-1,portfolio_returns!$A$2:$B$49,2,1)),NA())</f>
        <v>2279.4745198466899</v>
      </c>
      <c r="I11" s="6">
        <f>IF($A11+I$1-1&lt;=MAX(portfolio_returns!$A$2:$A$50),(H11+VLOOKUP(I$1-1,Scheduled_Contributions!$A$2:$B$11,2,1))*(1+VLOOKUP($A11+I$1-1,portfolio_returns!$A$2:$B$49,2,1)),NA())</f>
        <v>2551.6193523691359</v>
      </c>
      <c r="J11" s="6">
        <f>IF($A11+J$1-1&lt;=MAX(portfolio_returns!$A$2:$A$50),(I11+VLOOKUP(J$1-1,Scheduled_Contributions!$A$2:$B$11,2,1))*(1+VLOOKUP($A11+J$1-1,portfolio_returns!$A$2:$B$49,2,1)),NA())</f>
        <v>3001.5774761385351</v>
      </c>
      <c r="K11" s="6">
        <f>IF($A11+K$1-1&lt;=MAX(portfolio_returns!$A$2:$A$50),(J11+VLOOKUP(K$1-1,Scheduled_Contributions!$A$2:$B$11,2,1))*(1+VLOOKUP($A11+K$1-1,portfolio_returns!$A$2:$B$49,2,1)),NA())</f>
        <v>3672.6187321509437</v>
      </c>
      <c r="L11" s="6">
        <f>IF($A11+L$1-1&lt;=MAX(portfolio_returns!$A$2:$A$50),(K11+VLOOKUP(L$1-1,Scheduled_Contributions!$A$2:$B$11,2,1))*(1+VLOOKUP($A11+L$1-1,portfolio_returns!$A$2:$B$49,2,1)),NA())</f>
        <v>3631.0620699008305</v>
      </c>
      <c r="M11" s="6">
        <f>IF($A11+M$1-1&lt;=MAX(portfolio_returns!$A$2:$A$50),(L11+VLOOKUP(M$1-1,Scheduled_Contributions!$A$2:$B$11,2,1))*(1+VLOOKUP($A11+M$1-1,portfolio_returns!$A$2:$B$49,2,1)),NA())</f>
        <v>4148.9902286519964</v>
      </c>
      <c r="N11" s="6">
        <f>IF($A11+N$1-1&lt;=MAX(portfolio_returns!$A$2:$A$50),(M11+VLOOKUP(N$1-1,Scheduled_Contributions!$A$2:$B$11,2,1))*(1+VLOOKUP($A11+N$1-1,portfolio_returns!$A$2:$B$49,2,1)),NA())</f>
        <v>3950.0009696622337</v>
      </c>
      <c r="O11" s="6">
        <f>IF($A11+O$1-1&lt;=MAX(portfolio_returns!$A$2:$A$50),(N11+VLOOKUP(O$1-1,Scheduled_Contributions!$A$2:$B$11,2,1))*(1+VLOOKUP($A11+O$1-1,portfolio_returns!$A$2:$B$49,2,1)),NA())</f>
        <v>4292.641051113862</v>
      </c>
      <c r="P11" s="6">
        <f>IF($A11+P$1-1&lt;=MAX(portfolio_returns!$A$2:$A$50),(O11+VLOOKUP(P$1-1,Scheduled_Contributions!$A$2:$B$11,2,1))*(1+VLOOKUP($A11+P$1-1,portfolio_returns!$A$2:$B$49,2,1)),NA())</f>
        <v>4238.1014353471537</v>
      </c>
      <c r="Q11" s="6">
        <f>IF($A11+Q$1-1&lt;=MAX(portfolio_returns!$A$2:$A$50),(P11+VLOOKUP(Q$1-1,Scheduled_Contributions!$A$2:$B$11,2,1))*(1+VLOOKUP($A11+Q$1-1,portfolio_returns!$A$2:$B$49,2,1)),NA())</f>
        <v>5601.1217425052218</v>
      </c>
      <c r="R11" s="6">
        <f>IF($A11+R$1-1&lt;=MAX(portfolio_returns!$A$2:$A$50),(Q11+VLOOKUP(R$1-1,Scheduled_Contributions!$A$2:$B$11,2,1))*(1+VLOOKUP($A11+R$1-1,portfolio_returns!$A$2:$B$49,2,1)),NA())</f>
        <v>5416.1352619531654</v>
      </c>
      <c r="S11" s="6">
        <f>IF($A11+S$1-1&lt;=MAX(portfolio_returns!$A$2:$A$50),(R11+VLOOKUP(S$1-1,Scheduled_Contributions!$A$2:$B$11,2,1))*(1+VLOOKUP($A11+S$1-1,portfolio_returns!$A$2:$B$49,2,1)),NA())</f>
        <v>5479.0400807572087</v>
      </c>
      <c r="T11" s="6">
        <f>IF($A11+T$1-1&lt;=MAX(portfolio_returns!$A$2:$A$50),(S11+VLOOKUP(T$1-1,Scheduled_Contributions!$A$2:$B$11,2,1))*(1+VLOOKUP($A11+T$1-1,portfolio_returns!$A$2:$B$49,2,1)),NA())</f>
        <v>5526.0911013023197</v>
      </c>
      <c r="U11" s="6">
        <f>IF($A11+U$1-1&lt;=MAX(portfolio_returns!$A$2:$A$50),(T11+VLOOKUP(U$1-1,Scheduled_Contributions!$A$2:$B$11,2,1))*(1+VLOOKUP($A11+U$1-1,portfolio_returns!$A$2:$B$49,2,1)),NA())</f>
        <v>4419.184721614577</v>
      </c>
      <c r="V11" s="6">
        <f>IF($A11+V$1-1&lt;=MAX(portfolio_returns!$A$2:$A$50),(U11+VLOOKUP(V$1-1,Scheduled_Contributions!$A$2:$B$11,2,1))*(1+VLOOKUP($A11+V$1-1,portfolio_returns!$A$2:$B$49,2,1)),NA())</f>
        <v>4204.4035969926372</v>
      </c>
      <c r="W11" s="6">
        <f>IF($A11+W$1-1&lt;=MAX(portfolio_returns!$A$2:$A$50),(V11+VLOOKUP(W$1-1,Scheduled_Contributions!$A$2:$B$11,2,1))*(1+VLOOKUP($A11+W$1-1,portfolio_returns!$A$2:$B$49,2,1)),NA())</f>
        <v>4897.136979705444</v>
      </c>
      <c r="X11" s="6">
        <f>IF($A11+X$1-1&lt;=MAX(portfolio_returns!$A$2:$A$50),(W11+VLOOKUP(X$1-1,Scheduled_Contributions!$A$2:$B$11,2,1))*(1+VLOOKUP($A11+X$1-1,portfolio_returns!$A$2:$B$49,2,1)),NA())</f>
        <v>4373.4858331624773</v>
      </c>
      <c r="Y11" s="6">
        <f>IF($A11+Y$1-1&lt;=MAX(portfolio_returns!$A$2:$A$50),(X11+VLOOKUP(Y$1-1,Scheduled_Contributions!$A$2:$B$11,2,1))*(1+VLOOKUP($A11+Y$1-1,portfolio_returns!$A$2:$B$49,2,1)),NA())</f>
        <v>4378.0064758710241</v>
      </c>
      <c r="Z11" s="6">
        <f>IF($A11+Z$1-1&lt;=MAX(portfolio_returns!$A$2:$A$50),(Y11+VLOOKUP(Z$1-1,Scheduled_Contributions!$A$2:$B$11,2,1))*(1+VLOOKUP($A11+Z$1-1,portfolio_returns!$A$2:$B$49,2,1)),NA())</f>
        <v>5152.6166042915502</v>
      </c>
      <c r="AA11" s="6">
        <f>IF($A11+AA$1-1&lt;=MAX(portfolio_returns!$A$2:$A$50),(Z11+VLOOKUP(AA$1-1,Scheduled_Contributions!$A$2:$B$11,2,1))*(1+VLOOKUP($A11+AA$1-1,portfolio_returns!$A$2:$B$49,2,1)),NA())</f>
        <v>6684.2978484064852</v>
      </c>
      <c r="AB11" s="6">
        <f>IF($A11+AB$1-1&lt;=MAX(portfolio_returns!$A$2:$A$50),(AA11+VLOOKUP(AB$1-1,Scheduled_Contributions!$A$2:$B$11,2,1))*(1+VLOOKUP($A11+AB$1-1,portfolio_returns!$A$2:$B$49,2,1)),NA())</f>
        <v>7368.7483566334395</v>
      </c>
      <c r="AC11" s="6">
        <f>IF($A11+AC$1-1&lt;=MAX(portfolio_returns!$A$2:$A$50),(AB11+VLOOKUP(AC$1-1,Scheduled_Contributions!$A$2:$B$11,2,1))*(1+VLOOKUP($A11+AC$1-1,portfolio_returns!$A$2:$B$49,2,1)),NA())</f>
        <v>8963.3345662204702</v>
      </c>
      <c r="AD11" s="6">
        <f>IF($A11+AD$1-1&lt;=MAX(portfolio_returns!$A$2:$A$50),(AC11+VLOOKUP(AD$1-1,Scheduled_Contributions!$A$2:$B$11,2,1))*(1+VLOOKUP($A11+AD$1-1,portfolio_returns!$A$2:$B$49,2,1)),NA())</f>
        <v>11203.208205926256</v>
      </c>
      <c r="AE11" s="6">
        <f>IF($A11+AE$1-1&lt;=MAX(portfolio_returns!$A$2:$A$50),(AD11+VLOOKUP(AE$1-1,Scheduled_Contributions!$A$2:$B$11,2,1))*(1+VLOOKUP($A11+AE$1-1,portfolio_returns!$A$2:$B$49,2,1)),NA())</f>
        <v>15000.469277477849</v>
      </c>
      <c r="AF11" s="6">
        <f>IF($A11+AF$1-1&lt;=MAX(portfolio_returns!$A$2:$A$50),(AE11+VLOOKUP(AF$1-1,Scheduled_Contributions!$A$2:$B$11,2,1))*(1+VLOOKUP($A11+AF$1-1,portfolio_returns!$A$2:$B$49,2,1)),NA())</f>
        <v>13516.927584368803</v>
      </c>
      <c r="AG11" s="6">
        <f>IF($A11+AG$1-1&lt;=MAX(portfolio_returns!$A$2:$A$50),(AF11+VLOOKUP(AG$1-1,Scheduled_Contributions!$A$2:$B$11,2,1))*(1+VLOOKUP($A11+AG$1-1,portfolio_returns!$A$2:$B$49,2,1)),NA())</f>
        <v>18653.63313884458</v>
      </c>
      <c r="AH11" s="6">
        <f>IF($A11+AH$1-1&lt;=MAX(portfolio_returns!$A$2:$A$50),(AG11+VLOOKUP(AH$1-1,Scheduled_Contributions!$A$2:$B$11,2,1))*(1+VLOOKUP($A11+AH$1-1,portfolio_returns!$A$2:$B$49,2,1)),NA())</f>
        <v>23651.489095200792</v>
      </c>
      <c r="AI11" s="6">
        <f>IF($A11+AI$1-1&lt;=MAX(portfolio_returns!$A$2:$A$50),(AH11+VLOOKUP(AI$1-1,Scheduled_Contributions!$A$2:$B$11,2,1))*(1+VLOOKUP($A11+AI$1-1,portfolio_returns!$A$2:$B$49,2,1)),NA())</f>
        <v>24146.549621652408</v>
      </c>
      <c r="AJ11" s="6">
        <f>IF($A11+AJ$1-1&lt;=MAX(portfolio_returns!$A$2:$A$50),(AI11+VLOOKUP(AJ$1-1,Scheduled_Contributions!$A$2:$B$11,2,1))*(1+VLOOKUP($A11+AJ$1-1,portfolio_returns!$A$2:$B$49,2,1)),NA())</f>
        <v>26807.730942628761</v>
      </c>
      <c r="AK11" s="6">
        <f>IF($A11+AK$1-1&lt;=MAX(portfolio_returns!$A$2:$A$50),(AJ11+VLOOKUP(AK$1-1,Scheduled_Contributions!$A$2:$B$11,2,1))*(1+VLOOKUP($A11+AK$1-1,portfolio_returns!$A$2:$B$49,2,1)),NA())</f>
        <v>20998.283328078316</v>
      </c>
      <c r="AL11" s="6">
        <f>IF($A11+AL$1-1&lt;=MAX(portfolio_returns!$A$2:$A$50),(AK11+VLOOKUP(AL$1-1,Scheduled_Contributions!$A$2:$B$11,2,1))*(1+VLOOKUP($A11+AL$1-1,portfolio_returns!$A$2:$B$49,2,1)),NA())</f>
        <v>21066.056107230532</v>
      </c>
      <c r="AM11" s="6">
        <f>IF($A11+AM$1-1&lt;=MAX(portfolio_returns!$A$2:$A$50),(AL11+VLOOKUP(AM$1-1,Scheduled_Contributions!$A$2:$B$11,2,1))*(1+VLOOKUP($A11+AM$1-1,portfolio_returns!$A$2:$B$49,2,1)),NA())</f>
        <v>18362.513883424599</v>
      </c>
      <c r="AN11" s="6">
        <f>IF($A11+AN$1-1&lt;=MAX(portfolio_returns!$A$2:$A$50),(AM11+VLOOKUP(AN$1-1,Scheduled_Contributions!$A$2:$B$11,2,1))*(1+VLOOKUP($A11+AN$1-1,portfolio_returns!$A$2:$B$49,2,1)),NA())</f>
        <v>20035.226389874526</v>
      </c>
      <c r="AO11" s="6">
        <f>IF($A11+AO$1-1&lt;=MAX(portfolio_returns!$A$2:$A$50),(AN11+VLOOKUP(AO$1-1,Scheduled_Contributions!$A$2:$B$11,2,1))*(1+VLOOKUP($A11+AO$1-1,portfolio_returns!$A$2:$B$49,2,1)),NA())</f>
        <v>23538.107088310164</v>
      </c>
      <c r="AP11" s="6" t="e">
        <f>IF($A11+AP$1-1&lt;=MAX(portfolio_returns!$A$2:$A$50),(AO11+VLOOKUP(AP$1-1,Scheduled_Contributions!$A$2:$B$11,2,1))*(1+VLOOKUP($A11+AP$1-1,portfolio_returns!$A$2:$B$49,2,1)),NA())</f>
        <v>#N/A</v>
      </c>
      <c r="AQ11" s="6" t="e">
        <f>IF($A11+AQ$1-1&lt;=MAX(portfolio_returns!$A$2:$A$50),(AP11+VLOOKUP(AQ$1-1,Scheduled_Contributions!$A$2:$B$11,2,1))*(1+VLOOKUP($A11+AQ$1-1,portfolio_returns!$A$2:$B$49,2,1)),NA())</f>
        <v>#N/A</v>
      </c>
      <c r="AR11" s="6" t="e">
        <f>IF($A11+AR$1-1&lt;=MAX(portfolio_returns!$A$2:$A$50),(AQ11+VLOOKUP(AR$1-1,Scheduled_Contributions!$A$2:$B$11,2,1))*(1+VLOOKUP($A11+AR$1-1,portfolio_returns!$A$2:$B$49,2,1)),NA())</f>
        <v>#N/A</v>
      </c>
      <c r="AS11" s="6" t="e">
        <f>IF($A11+AS$1-1&lt;=MAX(portfolio_returns!$A$2:$A$50),(AR11+VLOOKUP(AS$1-1,Scheduled_Contributions!$A$2:$B$11,2,1))*(1+VLOOKUP($A11+AS$1-1,portfolio_returns!$A$2:$B$49,2,1)),NA())</f>
        <v>#N/A</v>
      </c>
      <c r="AT11" s="6" t="e">
        <f>IF($A11+AT$1-1&lt;=MAX(portfolio_returns!$A$2:$A$50),(AS11+VLOOKUP(AT$1-1,Scheduled_Contributions!$A$2:$B$11,2,1))*(1+VLOOKUP($A11+AT$1-1,portfolio_returns!$A$2:$B$49,2,1)),NA())</f>
        <v>#N/A</v>
      </c>
      <c r="AU11" s="6" t="e">
        <f>IF($A11+AU$1-1&lt;=MAX(portfolio_returns!$A$2:$A$50),(AT11+VLOOKUP(AU$1-1,Scheduled_Contributions!$A$2:$B$11,2,1))*(1+VLOOKUP($A11+AU$1-1,portfolio_returns!$A$2:$B$49,2,1)),NA())</f>
        <v>#N/A</v>
      </c>
      <c r="AV11" s="6" t="e">
        <f>IF($A11+AV$1-1&lt;=MAX(portfolio_returns!$A$2:$A$50),(AU11+VLOOKUP(AV$1-1,Scheduled_Contributions!$A$2:$B$11,2,1))*(1+VLOOKUP($A11+AV$1-1,portfolio_returns!$A$2:$B$49,2,1)),NA())</f>
        <v>#N/A</v>
      </c>
      <c r="AW11" s="6" t="e">
        <f>IF($A11+AW$1-1&lt;=MAX(portfolio_returns!$A$2:$A$50),(AV11+VLOOKUP(AW$1-1,Scheduled_Contributions!$A$2:$B$11,2,1))*(1+VLOOKUP($A11+AW$1-1,portfolio_returns!$A$2:$B$49,2,1)),NA())</f>
        <v>#N/A</v>
      </c>
      <c r="AX11" s="6" t="e">
        <f>IF($A11+AX$1-1&lt;=MAX(portfolio_returns!$A$2:$A$50),(AW11+VLOOKUP(AX$1-1,Scheduled_Contributions!$A$2:$B$11,2,1))*(1+VLOOKUP($A11+AX$1-1,portfolio_returns!$A$2:$B$49,2,1)),NA())</f>
        <v>#N/A</v>
      </c>
    </row>
    <row r="12" spans="1:50" x14ac:dyDescent="0.25">
      <c r="A12">
        <v>1980</v>
      </c>
      <c r="B12" s="5">
        <v>28</v>
      </c>
      <c r="C12" s="6">
        <f>VLOOKUP(C$1-1,Scheduled_Contributions!$A$2:$B$11,2,1)*(1+VLOOKUP($A12+C$1-1,portfolio_returns!$A$2:$B$49,2,1))</f>
        <v>1111.75</v>
      </c>
      <c r="D12" s="6">
        <f>IF($A12+D$1-1&lt;=MAX(portfolio_returns!$A$2:$A$50),(C12+VLOOKUP(D$1-1,Scheduled_Contributions!$A$2:$B$11,2,1))*(1+VLOOKUP($A12+D$1-1,portfolio_returns!$A$2:$B$49,2,1)),NA())</f>
        <v>791.11418749999996</v>
      </c>
      <c r="E12" s="6">
        <f>IF($A12+E$1-1&lt;=MAX(portfolio_returns!$A$2:$A$50),(D12+VLOOKUP(E$1-1,Scheduled_Contributions!$A$2:$B$11,2,1))*(1+VLOOKUP($A12+E$1-1,portfolio_returns!$A$2:$B$49,2,1)),NA())</f>
        <v>832.75819790625007</v>
      </c>
      <c r="F12" s="6">
        <f>IF($A12+F$1-1&lt;=MAX(portfolio_returns!$A$2:$A$50),(E12+VLOOKUP(F$1-1,Scheduled_Contributions!$A$2:$B$11,2,1))*(1+VLOOKUP($A12+F$1-1,portfolio_returns!$A$2:$B$49,2,1)),NA())</f>
        <v>765.43513324835158</v>
      </c>
      <c r="G12" s="6">
        <f>IF($A12+G$1-1&lt;=MAX(portfolio_returns!$A$2:$A$50),(F12+VLOOKUP(G$1-1,Scheduled_Contributions!$A$2:$B$11,2,1))*(1+VLOOKUP($A12+G$1-1,portfolio_returns!$A$2:$B$49,2,1)),NA())</f>
        <v>695.56531452377135</v>
      </c>
      <c r="H12" s="6">
        <f>IF($A12+H$1-1&lt;=MAX(portfolio_returns!$A$2:$A$50),(G12+VLOOKUP(H$1-1,Scheduled_Contributions!$A$2:$B$11,2,1))*(1+VLOOKUP($A12+H$1-1,portfolio_returns!$A$2:$B$49,2,1)),NA())</f>
        <v>1889.7075430367433</v>
      </c>
      <c r="I12" s="6">
        <f>IF($A12+I$1-1&lt;=MAX(portfolio_returns!$A$2:$A$50),(H12+VLOOKUP(I$1-1,Scheduled_Contributions!$A$2:$B$11,2,1))*(1+VLOOKUP($A12+I$1-1,portfolio_returns!$A$2:$B$49,2,1)),NA())</f>
        <v>2225.9823135533043</v>
      </c>
      <c r="J12" s="6">
        <f>IF($A12+J$1-1&lt;=MAX(portfolio_returns!$A$2:$A$50),(I12+VLOOKUP(J$1-1,Scheduled_Contributions!$A$2:$B$11,2,1))*(1+VLOOKUP($A12+J$1-1,portfolio_returns!$A$2:$B$49,2,1)),NA())</f>
        <v>2726.7804313782544</v>
      </c>
      <c r="K12" s="6">
        <f>IF($A12+K$1-1&lt;=MAX(portfolio_returns!$A$2:$A$50),(J12+VLOOKUP(K$1-1,Scheduled_Contributions!$A$2:$B$11,2,1))*(1+VLOOKUP($A12+K$1-1,portfolio_returns!$A$2:$B$49,2,1)),NA())</f>
        <v>2698.4655053389588</v>
      </c>
      <c r="L12" s="6">
        <f>IF($A12+L$1-1&lt;=MAX(portfolio_returns!$A$2:$A$50),(K12+VLOOKUP(L$1-1,Scheduled_Contributions!$A$2:$B$11,2,1))*(1+VLOOKUP($A12+L$1-1,portfolio_returns!$A$2:$B$49,2,1)),NA())</f>
        <v>3086.2964433337434</v>
      </c>
      <c r="M12" s="6">
        <f>IF($A12+M$1-1&lt;=MAX(portfolio_returns!$A$2:$A$50),(L12+VLOOKUP(M$1-1,Scheduled_Contributions!$A$2:$B$11,2,1))*(1+VLOOKUP($A12+M$1-1,portfolio_returns!$A$2:$B$49,2,1)),NA())</f>
        <v>2940.7075470562227</v>
      </c>
      <c r="N12" s="6">
        <f>IF($A12+N$1-1&lt;=MAX(portfolio_returns!$A$2:$A$50),(M12+VLOOKUP(N$1-1,Scheduled_Contributions!$A$2:$B$11,2,1))*(1+VLOOKUP($A12+N$1-1,portfolio_returns!$A$2:$B$49,2,1)),NA())</f>
        <v>3198.5669810089457</v>
      </c>
      <c r="O12" s="6">
        <f>IF($A12+O$1-1&lt;=MAX(portfolio_returns!$A$2:$A$50),(N12+VLOOKUP(O$1-1,Scheduled_Contributions!$A$2:$B$11,2,1))*(1+VLOOKUP($A12+O$1-1,portfolio_returns!$A$2:$B$49,2,1)),NA())</f>
        <v>3160.4384762938116</v>
      </c>
      <c r="P12" s="6">
        <f>IF($A12+P$1-1&lt;=MAX(portfolio_returns!$A$2:$A$50),(O12+VLOOKUP(P$1-1,Scheduled_Contributions!$A$2:$B$11,2,1))*(1+VLOOKUP($A12+P$1-1,portfolio_returns!$A$2:$B$49,2,1)),NA())</f>
        <v>4180.2231309933904</v>
      </c>
      <c r="Q12" s="6">
        <f>IF($A12+Q$1-1&lt;=MAX(portfolio_returns!$A$2:$A$50),(P12+VLOOKUP(Q$1-1,Scheduled_Contributions!$A$2:$B$11,2,1))*(1+VLOOKUP($A12+Q$1-1,portfolio_returns!$A$2:$B$49,2,1)),NA())</f>
        <v>4044.61287719137</v>
      </c>
      <c r="R12" s="6">
        <f>IF($A12+R$1-1&lt;=MAX(portfolio_returns!$A$2:$A$50),(Q12+VLOOKUP(R$1-1,Scheduled_Contributions!$A$2:$B$11,2,1))*(1+VLOOKUP($A12+R$1-1,portfolio_returns!$A$2:$B$49,2,1)),NA())</f>
        <v>4094.1453527439858</v>
      </c>
      <c r="S12" s="6">
        <f>IF($A12+S$1-1&lt;=MAX(portfolio_returns!$A$2:$A$50),(R12+VLOOKUP(S$1-1,Scheduled_Contributions!$A$2:$B$11,2,1))*(1+VLOOKUP($A12+S$1-1,portfolio_returns!$A$2:$B$49,2,1)),NA())</f>
        <v>4131.8483338750084</v>
      </c>
      <c r="T12" s="6">
        <f>IF($A12+T$1-1&lt;=MAX(portfolio_returns!$A$2:$A$50),(S12+VLOOKUP(T$1-1,Scheduled_Contributions!$A$2:$B$11,2,1))*(1+VLOOKUP($A12+T$1-1,portfolio_returns!$A$2:$B$49,2,1)),NA())</f>
        <v>3306.2304325157256</v>
      </c>
      <c r="U12" s="6">
        <f>IF($A12+U$1-1&lt;=MAX(portfolio_returns!$A$2:$A$50),(T12+VLOOKUP(U$1-1,Scheduled_Contributions!$A$2:$B$11,2,1))*(1+VLOOKUP($A12+U$1-1,portfolio_returns!$A$2:$B$49,2,1)),NA())</f>
        <v>3147.9317380655525</v>
      </c>
      <c r="V12" s="6">
        <f>IF($A12+V$1-1&lt;=MAX(portfolio_returns!$A$2:$A$50),(U12+VLOOKUP(V$1-1,Scheduled_Contributions!$A$2:$B$11,2,1))*(1+VLOOKUP($A12+V$1-1,portfolio_returns!$A$2:$B$49,2,1)),NA())</f>
        <v>3669.5166796321719</v>
      </c>
      <c r="W12" s="6">
        <f>IF($A12+W$1-1&lt;=MAX(portfolio_returns!$A$2:$A$50),(V12+VLOOKUP(W$1-1,Scheduled_Contributions!$A$2:$B$11,2,1))*(1+VLOOKUP($A12+W$1-1,portfolio_returns!$A$2:$B$49,2,1)),NA())</f>
        <v>3279.3692407221733</v>
      </c>
      <c r="X12" s="6">
        <f>IF($A12+X$1-1&lt;=MAX(portfolio_returns!$A$2:$A$50),(W12+VLOOKUP(X$1-1,Scheduled_Contributions!$A$2:$B$11,2,1))*(1+VLOOKUP($A12+X$1-1,portfolio_returns!$A$2:$B$49,2,1)),NA())</f>
        <v>3285.2575291712706</v>
      </c>
      <c r="Y12" s="6">
        <f>IF($A12+Y$1-1&lt;=MAX(portfolio_returns!$A$2:$A$50),(X12+VLOOKUP(Y$1-1,Scheduled_Contributions!$A$2:$B$11,2,1))*(1+VLOOKUP($A12+Y$1-1,portfolio_returns!$A$2:$B$49,2,1)),NA())</f>
        <v>3869.4561536293645</v>
      </c>
      <c r="Z12" s="6">
        <f>IF($A12+Z$1-1&lt;=MAX(portfolio_returns!$A$2:$A$50),(Y12+VLOOKUP(Z$1-1,Scheduled_Contributions!$A$2:$B$11,2,1))*(1+VLOOKUP($A12+Z$1-1,portfolio_returns!$A$2:$B$49,2,1)),NA())</f>
        <v>5022.9258549116203</v>
      </c>
      <c r="AA12" s="6">
        <f>IF($A12+AA$1-1&lt;=MAX(portfolio_returns!$A$2:$A$50),(Z12+VLOOKUP(AA$1-1,Scheduled_Contributions!$A$2:$B$11,2,1))*(1+VLOOKUP($A12+AA$1-1,portfolio_returns!$A$2:$B$49,2,1)),NA())</f>
        <v>5539.9931347939664</v>
      </c>
      <c r="AB12" s="6">
        <f>IF($A12+AB$1-1&lt;=MAX(portfolio_returns!$A$2:$A$50),(AA12+VLOOKUP(AB$1-1,Scheduled_Contributions!$A$2:$B$11,2,1))*(1+VLOOKUP($A12+AB$1-1,portfolio_returns!$A$2:$B$49,2,1)),NA())</f>
        <v>6741.8541604909706</v>
      </c>
      <c r="AC12" s="6">
        <f>IF($A12+AC$1-1&lt;=MAX(portfolio_returns!$A$2:$A$50),(AB12+VLOOKUP(AC$1-1,Scheduled_Contributions!$A$2:$B$11,2,1))*(1+VLOOKUP($A12+AC$1-1,portfolio_returns!$A$2:$B$49,2,1)),NA())</f>
        <v>8429.6899193729769</v>
      </c>
      <c r="AD12" s="6">
        <f>IF($A12+AD$1-1&lt;=MAX(portfolio_returns!$A$2:$A$50),(AC12+VLOOKUP(AD$1-1,Scheduled_Contributions!$A$2:$B$11,2,1))*(1+VLOOKUP($A12+AD$1-1,portfolio_returns!$A$2:$B$49,2,1)),NA())</f>
        <v>11290.195189641199</v>
      </c>
      <c r="AE12" s="6">
        <f>IF($A12+AE$1-1&lt;=MAX(portfolio_returns!$A$2:$A$50),(AD12+VLOOKUP(AE$1-1,Scheduled_Contributions!$A$2:$B$11,2,1))*(1+VLOOKUP($A12+AE$1-1,portfolio_returns!$A$2:$B$49,2,1)),NA())</f>
        <v>10175.8257682719</v>
      </c>
      <c r="AF12" s="6">
        <f>IF($A12+AF$1-1&lt;=MAX(portfolio_returns!$A$2:$A$50),(AE12+VLOOKUP(AF$1-1,Scheduled_Contributions!$A$2:$B$11,2,1))*(1+VLOOKUP($A12+AF$1-1,portfolio_returns!$A$2:$B$49,2,1)),NA())</f>
        <v>14046.253734446949</v>
      </c>
      <c r="AG12" s="6">
        <f>IF($A12+AG$1-1&lt;=MAX(portfolio_returns!$A$2:$A$50),(AF12+VLOOKUP(AG$1-1,Scheduled_Contributions!$A$2:$B$11,2,1))*(1+VLOOKUP($A12+AG$1-1,portfolio_returns!$A$2:$B$49,2,1)),NA())</f>
        <v>17812.787544977895</v>
      </c>
      <c r="AH12" s="6">
        <f>IF($A12+AH$1-1&lt;=MAX(portfolio_returns!$A$2:$A$50),(AG12+VLOOKUP(AH$1-1,Scheduled_Contributions!$A$2:$B$11,2,1))*(1+VLOOKUP($A12+AH$1-1,portfolio_returns!$A$2:$B$49,2,1)),NA())</f>
        <v>18188.154689649942</v>
      </c>
      <c r="AI12" s="6">
        <f>IF($A12+AI$1-1&lt;=MAX(portfolio_returns!$A$2:$A$50),(AH12+VLOOKUP(AI$1-1,Scheduled_Contributions!$A$2:$B$11,2,1))*(1+VLOOKUP($A12+AI$1-1,portfolio_returns!$A$2:$B$49,2,1)),NA())</f>
        <v>20195.402166839023</v>
      </c>
      <c r="AJ12" s="6">
        <f>IF($A12+AJ$1-1&lt;=MAX(portfolio_returns!$A$2:$A$50),(AI12+VLOOKUP(AJ$1-1,Scheduled_Contributions!$A$2:$B$11,2,1))*(1+VLOOKUP($A12+AJ$1-1,portfolio_returns!$A$2:$B$49,2,1)),NA())</f>
        <v>15820.829896634954</v>
      </c>
      <c r="AK12" s="6">
        <f>IF($A12+AK$1-1&lt;=MAX(portfolio_returns!$A$2:$A$50),(AJ12+VLOOKUP(AK$1-1,Scheduled_Contributions!$A$2:$B$11,2,1))*(1+VLOOKUP($A12+AK$1-1,portfolio_returns!$A$2:$B$49,2,1)),NA())</f>
        <v>15874.364678850701</v>
      </c>
      <c r="AL12" s="6">
        <f>IF($A12+AL$1-1&lt;=MAX(portfolio_returns!$A$2:$A$50),(AK12+VLOOKUP(AL$1-1,Scheduled_Contributions!$A$2:$B$11,2,1))*(1+VLOOKUP($A12+AL$1-1,portfolio_returns!$A$2:$B$49,2,1)),NA())</f>
        <v>13839.252726448673</v>
      </c>
      <c r="AM12" s="6">
        <f>IF($A12+AM$1-1&lt;=MAX(portfolio_returns!$A$2:$A$50),(AL12+VLOOKUP(AM$1-1,Scheduled_Contributions!$A$2:$B$11,2,1))*(1+VLOOKUP($A12+AM$1-1,portfolio_returns!$A$2:$B$49,2,1)),NA())</f>
        <v>15102.610098192277</v>
      </c>
      <c r="AN12" s="6">
        <f>IF($A12+AN$1-1&lt;=MAX(portfolio_returns!$A$2:$A$50),(AM12+VLOOKUP(AN$1-1,Scheduled_Contributions!$A$2:$B$11,2,1))*(1+VLOOKUP($A12+AN$1-1,portfolio_returns!$A$2:$B$49,2,1)),NA())</f>
        <v>17745.982407802283</v>
      </c>
      <c r="AO12" s="6" t="e">
        <f>IF($A12+AO$1-1&lt;=MAX(portfolio_returns!$A$2:$A$50),(AN12+VLOOKUP(AO$1-1,Scheduled_Contributions!$A$2:$B$11,2,1))*(1+VLOOKUP($A12+AO$1-1,portfolio_returns!$A$2:$B$49,2,1)),NA())</f>
        <v>#N/A</v>
      </c>
      <c r="AP12" s="6" t="e">
        <f>IF($A12+AP$1-1&lt;=MAX(portfolio_returns!$A$2:$A$50),(AO12+VLOOKUP(AP$1-1,Scheduled_Contributions!$A$2:$B$11,2,1))*(1+VLOOKUP($A12+AP$1-1,portfolio_returns!$A$2:$B$49,2,1)),NA())</f>
        <v>#N/A</v>
      </c>
      <c r="AQ12" s="6" t="e">
        <f>IF($A12+AQ$1-1&lt;=MAX(portfolio_returns!$A$2:$A$50),(AP12+VLOOKUP(AQ$1-1,Scheduled_Contributions!$A$2:$B$11,2,1))*(1+VLOOKUP($A12+AQ$1-1,portfolio_returns!$A$2:$B$49,2,1)),NA())</f>
        <v>#N/A</v>
      </c>
      <c r="AR12" s="6" t="e">
        <f>IF($A12+AR$1-1&lt;=MAX(portfolio_returns!$A$2:$A$50),(AQ12+VLOOKUP(AR$1-1,Scheduled_Contributions!$A$2:$B$11,2,1))*(1+VLOOKUP($A12+AR$1-1,portfolio_returns!$A$2:$B$49,2,1)),NA())</f>
        <v>#N/A</v>
      </c>
      <c r="AS12" s="6" t="e">
        <f>IF($A12+AS$1-1&lt;=MAX(portfolio_returns!$A$2:$A$50),(AR12+VLOOKUP(AS$1-1,Scheduled_Contributions!$A$2:$B$11,2,1))*(1+VLOOKUP($A12+AS$1-1,portfolio_returns!$A$2:$B$49,2,1)),NA())</f>
        <v>#N/A</v>
      </c>
      <c r="AT12" s="6" t="e">
        <f>IF($A12+AT$1-1&lt;=MAX(portfolio_returns!$A$2:$A$50),(AS12+VLOOKUP(AT$1-1,Scheduled_Contributions!$A$2:$B$11,2,1))*(1+VLOOKUP($A12+AT$1-1,portfolio_returns!$A$2:$B$49,2,1)),NA())</f>
        <v>#N/A</v>
      </c>
      <c r="AU12" s="6" t="e">
        <f>IF($A12+AU$1-1&lt;=MAX(portfolio_returns!$A$2:$A$50),(AT12+VLOOKUP(AU$1-1,Scheduled_Contributions!$A$2:$B$11,2,1))*(1+VLOOKUP($A12+AU$1-1,portfolio_returns!$A$2:$B$49,2,1)),NA())</f>
        <v>#N/A</v>
      </c>
      <c r="AV12" s="6" t="e">
        <f>IF($A12+AV$1-1&lt;=MAX(portfolio_returns!$A$2:$A$50),(AU12+VLOOKUP(AV$1-1,Scheduled_Contributions!$A$2:$B$11,2,1))*(1+VLOOKUP($A12+AV$1-1,portfolio_returns!$A$2:$B$49,2,1)),NA())</f>
        <v>#N/A</v>
      </c>
      <c r="AW12" s="6" t="e">
        <f>IF($A12+AW$1-1&lt;=MAX(portfolio_returns!$A$2:$A$50),(AV12+VLOOKUP(AW$1-1,Scheduled_Contributions!$A$2:$B$11,2,1))*(1+VLOOKUP($A12+AW$1-1,portfolio_returns!$A$2:$B$49,2,1)),NA())</f>
        <v>#N/A</v>
      </c>
      <c r="AX12" s="6" t="e">
        <f>IF($A12+AX$1-1&lt;=MAX(portfolio_returns!$A$2:$A$50),(AW12+VLOOKUP(AX$1-1,Scheduled_Contributions!$A$2:$B$11,2,1))*(1+VLOOKUP($A12+AX$1-1,portfolio_returns!$A$2:$B$49,2,1)),NA())</f>
        <v>#N/A</v>
      </c>
    </row>
    <row r="13" spans="1:50" x14ac:dyDescent="0.25">
      <c r="A13">
        <v>1981</v>
      </c>
      <c r="B13" s="5">
        <v>27</v>
      </c>
      <c r="C13" s="6">
        <f>VLOOKUP(C$1-1,Scheduled_Contributions!$A$2:$B$11,2,1)*(1+VLOOKUP($A13+C$1-1,portfolio_returns!$A$2:$B$49,2,1))</f>
        <v>705.24999999999989</v>
      </c>
      <c r="D13" s="6">
        <f>IF($A13+D$1-1&lt;=MAX(portfolio_returns!$A$2:$A$50),(C13+VLOOKUP(D$1-1,Scheduled_Contributions!$A$2:$B$11,2,1))*(1+VLOOKUP($A13+D$1-1,portfolio_returns!$A$2:$B$49,2,1)),NA())</f>
        <v>743.50237499999992</v>
      </c>
      <c r="E13" s="6">
        <f>IF($A13+E$1-1&lt;=MAX(portfolio_returns!$A$2:$A$50),(D13+VLOOKUP(E$1-1,Scheduled_Contributions!$A$2:$B$11,2,1))*(1+VLOOKUP($A13+E$1-1,portfolio_returns!$A$2:$B$49,2,1)),NA())</f>
        <v>684.36853209374988</v>
      </c>
      <c r="F13" s="6">
        <f>IF($A13+F$1-1&lt;=MAX(portfolio_returns!$A$2:$A$50),(E13+VLOOKUP(F$1-1,Scheduled_Contributions!$A$2:$B$11,2,1))*(1+VLOOKUP($A13+F$1-1,portfolio_returns!$A$2:$B$49,2,1)),NA())</f>
        <v>622.84857328809369</v>
      </c>
      <c r="G13" s="6">
        <f>IF($A13+G$1-1&lt;=MAX(portfolio_returns!$A$2:$A$50),(F13+VLOOKUP(G$1-1,Scheduled_Contributions!$A$2:$B$11,2,1))*(1+VLOOKUP($A13+G$1-1,portfolio_returns!$A$2:$B$49,2,1)),NA())</f>
        <v>705.30973492958049</v>
      </c>
      <c r="H13" s="6">
        <f>IF($A13+H$1-1&lt;=MAX(portfolio_returns!$A$2:$A$50),(G13+VLOOKUP(H$1-1,Scheduled_Contributions!$A$2:$B$11,2,1))*(1+VLOOKUP($A13+H$1-1,portfolio_returns!$A$2:$B$49,2,1)),NA())</f>
        <v>1998.1966819037359</v>
      </c>
      <c r="I13" s="6">
        <f>IF($A13+I$1-1&lt;=MAX(portfolio_returns!$A$2:$A$50),(H13+VLOOKUP(I$1-1,Scheduled_Contributions!$A$2:$B$11,2,1))*(1+VLOOKUP($A13+I$1-1,portfolio_returns!$A$2:$B$49,2,1)),NA())</f>
        <v>2448.9958535816058</v>
      </c>
      <c r="J13" s="6">
        <f>IF($A13+J$1-1&lt;=MAX(portfolio_returns!$A$2:$A$50),(I13+VLOOKUP(J$1-1,Scheduled_Contributions!$A$2:$B$11,2,1))*(1+VLOOKUP($A13+J$1-1,portfolio_returns!$A$2:$B$49,2,1)),NA())</f>
        <v>2424.5699116314631</v>
      </c>
      <c r="K13" s="6">
        <f>IF($A13+K$1-1&lt;=MAX(portfolio_returns!$A$2:$A$50),(J13+VLOOKUP(K$1-1,Scheduled_Contributions!$A$2:$B$11,2,1))*(1+VLOOKUP($A13+K$1-1,portfolio_returns!$A$2:$B$49,2,1)),NA())</f>
        <v>2774.1924143040519</v>
      </c>
      <c r="L13" s="6">
        <f>IF($A13+L$1-1&lt;=MAX(portfolio_returns!$A$2:$A$50),(K13+VLOOKUP(L$1-1,Scheduled_Contributions!$A$2:$B$11,2,1))*(1+VLOOKUP($A13+L$1-1,portfolio_returns!$A$2:$B$49,2,1)),NA())</f>
        <v>2644.2867454852731</v>
      </c>
      <c r="M13" s="6">
        <f>IF($A13+M$1-1&lt;=MAX(portfolio_returns!$A$2:$A$50),(L13+VLOOKUP(M$1-1,Scheduled_Contributions!$A$2:$B$11,2,1))*(1+VLOOKUP($A13+M$1-1,portfolio_returns!$A$2:$B$49,2,1)),NA())</f>
        <v>2877.246832106036</v>
      </c>
      <c r="N13" s="6">
        <f>IF($A13+N$1-1&lt;=MAX(portfolio_returns!$A$2:$A$50),(M13+VLOOKUP(N$1-1,Scheduled_Contributions!$A$2:$B$11,2,1))*(1+VLOOKUP($A13+N$1-1,portfolio_returns!$A$2:$B$49,2,1)),NA())</f>
        <v>2843.9381296244455</v>
      </c>
      <c r="O13" s="6">
        <f>IF($A13+O$1-1&lt;=MAX(portfolio_returns!$A$2:$A$50),(N13+VLOOKUP(O$1-1,Scheduled_Contributions!$A$2:$B$11,2,1))*(1+VLOOKUP($A13+O$1-1,portfolio_returns!$A$2:$B$49,2,1)),NA())</f>
        <v>3762.9174239098315</v>
      </c>
      <c r="P13" s="6">
        <f>IF($A13+P$1-1&lt;=MAX(portfolio_returns!$A$2:$A$50),(O13+VLOOKUP(P$1-1,Scheduled_Contributions!$A$2:$B$11,2,1))*(1+VLOOKUP($A13+P$1-1,portfolio_returns!$A$2:$B$49,2,1)),NA())</f>
        <v>3641.8085434289646</v>
      </c>
      <c r="Q13" s="6">
        <f>IF($A13+Q$1-1&lt;=MAX(portfolio_returns!$A$2:$A$50),(P13+VLOOKUP(Q$1-1,Scheduled_Contributions!$A$2:$B$11,2,1))*(1+VLOOKUP($A13+Q$1-1,portfolio_returns!$A$2:$B$49,2,1)),NA())</f>
        <v>3687.4136767273967</v>
      </c>
      <c r="R13" s="6">
        <f>IF($A13+R$1-1&lt;=MAX(portfolio_returns!$A$2:$A$50),(Q13+VLOOKUP(R$1-1,Scheduled_Contributions!$A$2:$B$11,2,1))*(1+VLOOKUP($A13+R$1-1,portfolio_returns!$A$2:$B$49,2,1)),NA())</f>
        <v>3722.3712190453066</v>
      </c>
      <c r="S13" s="6">
        <f>IF($A13+S$1-1&lt;=MAX(portfolio_returns!$A$2:$A$50),(R13+VLOOKUP(S$1-1,Scheduled_Contributions!$A$2:$B$11,2,1))*(1+VLOOKUP($A13+S$1-1,portfolio_returns!$A$2:$B$49,2,1)),NA())</f>
        <v>2979.3653256029161</v>
      </c>
      <c r="T13" s="6">
        <f>IF($A13+T$1-1&lt;=MAX(portfolio_returns!$A$2:$A$50),(S13+VLOOKUP(T$1-1,Scheduled_Contributions!$A$2:$B$11,2,1))*(1+VLOOKUP($A13+T$1-1,portfolio_returns!$A$2:$B$49,2,1)),NA())</f>
        <v>2837.6550353285684</v>
      </c>
      <c r="U13" s="6">
        <f>IF($A13+U$1-1&lt;=MAX(portfolio_returns!$A$2:$A$50),(T13+VLOOKUP(U$1-1,Scheduled_Contributions!$A$2:$B$11,2,1))*(1+VLOOKUP($A13+U$1-1,portfolio_returns!$A$2:$B$49,2,1)),NA())</f>
        <v>3308.9751510517963</v>
      </c>
      <c r="V13" s="6">
        <f>IF($A13+V$1-1&lt;=MAX(portfolio_returns!$A$2:$A$50),(U13+VLOOKUP(V$1-1,Scheduled_Contributions!$A$2:$B$11,2,1))*(1+VLOOKUP($A13+V$1-1,portfolio_returns!$A$2:$B$49,2,1)),NA())</f>
        <v>2958.0366033749133</v>
      </c>
      <c r="W13" s="6">
        <f>IF($A13+W$1-1&lt;=MAX(portfolio_returns!$A$2:$A$50),(V13+VLOOKUP(W$1-1,Scheduled_Contributions!$A$2:$B$11,2,1))*(1+VLOOKUP($A13+W$1-1,portfolio_returns!$A$2:$B$49,2,1)),NA())</f>
        <v>2964.3265576206945</v>
      </c>
      <c r="X13" s="6">
        <f>IF($A13+X$1-1&lt;=MAX(portfolio_returns!$A$2:$A$50),(W13+VLOOKUP(X$1-1,Scheduled_Contributions!$A$2:$B$11,2,1))*(1+VLOOKUP($A13+X$1-1,portfolio_returns!$A$2:$B$49,2,1)),NA())</f>
        <v>3492.6029602861008</v>
      </c>
      <c r="Y13" s="6">
        <f>IF($A13+Y$1-1&lt;=MAX(portfolio_returns!$A$2:$A$50),(X13+VLOOKUP(Y$1-1,Scheduled_Contributions!$A$2:$B$11,2,1))*(1+VLOOKUP($A13+Y$1-1,portfolio_returns!$A$2:$B$49,2,1)),NA())</f>
        <v>4534.9951828304293</v>
      </c>
      <c r="Z13" s="6">
        <f>IF($A13+Z$1-1&lt;=MAX(portfolio_returns!$A$2:$A$50),(Y13+VLOOKUP(Z$1-1,Scheduled_Contributions!$A$2:$B$11,2,1))*(1+VLOOKUP($A13+Z$1-1,portfolio_returns!$A$2:$B$49,2,1)),NA())</f>
        <v>5002.9034475005956</v>
      </c>
      <c r="AA13" s="6">
        <f>IF($A13+AA$1-1&lt;=MAX(portfolio_returns!$A$2:$A$50),(Z13+VLOOKUP(AA$1-1,Scheduled_Contributions!$A$2:$B$11,2,1))*(1+VLOOKUP($A13+AA$1-1,portfolio_returns!$A$2:$B$49,2,1)),NA())</f>
        <v>6089.4244628513488</v>
      </c>
      <c r="AB13" s="6">
        <f>IF($A13+AB$1-1&lt;=MAX(portfolio_returns!$A$2:$A$50),(AA13+VLOOKUP(AB$1-1,Scheduled_Contributions!$A$2:$B$11,2,1))*(1+VLOOKUP($A13+AB$1-1,portfolio_returns!$A$2:$B$49,2,1)),NA())</f>
        <v>7615.1314418699085</v>
      </c>
      <c r="AC13" s="6">
        <f>IF($A13+AC$1-1&lt;=MAX(portfolio_returns!$A$2:$A$50),(AB13+VLOOKUP(AC$1-1,Scheduled_Contributions!$A$2:$B$11,2,1))*(1+VLOOKUP($A13+AC$1-1,portfolio_returns!$A$2:$B$49,2,1)),NA())</f>
        <v>10200.51958636147</v>
      </c>
      <c r="AD13" s="6">
        <f>IF($A13+AD$1-1&lt;=MAX(portfolio_returns!$A$2:$A$50),(AC13+VLOOKUP(AD$1-1,Scheduled_Contributions!$A$2:$B$11,2,1))*(1+VLOOKUP($A13+AD$1-1,portfolio_returns!$A$2:$B$49,2,1)),NA())</f>
        <v>9194.5728875185032</v>
      </c>
      <c r="AE13" s="6">
        <f>IF($A13+AE$1-1&lt;=MAX(portfolio_returns!$A$2:$A$50),(AD13+VLOOKUP(AE$1-1,Scheduled_Contributions!$A$2:$B$11,2,1))*(1+VLOOKUP($A13+AE$1-1,portfolio_returns!$A$2:$B$49,2,1)),NA())</f>
        <v>12693.106011888016</v>
      </c>
      <c r="AF13" s="6">
        <f>IF($A13+AF$1-1&lt;=MAX(portfolio_returns!$A$2:$A$50),(AE13+VLOOKUP(AF$1-1,Scheduled_Contributions!$A$2:$B$11,2,1))*(1+VLOOKUP($A13+AF$1-1,portfolio_returns!$A$2:$B$49,2,1)),NA())</f>
        <v>16098.011093565088</v>
      </c>
      <c r="AG13" s="6">
        <f>IF($A13+AG$1-1&lt;=MAX(portfolio_returns!$A$2:$A$50),(AF13+VLOOKUP(AG$1-1,Scheduled_Contributions!$A$2:$B$11,2,1))*(1+VLOOKUP($A13+AG$1-1,portfolio_returns!$A$2:$B$49,2,1)),NA())</f>
        <v>16438.225320983172</v>
      </c>
      <c r="AH13" s="6">
        <f>IF($A13+AH$1-1&lt;=MAX(portfolio_returns!$A$2:$A$50),(AG13+VLOOKUP(AH$1-1,Scheduled_Contributions!$A$2:$B$11,2,1))*(1+VLOOKUP($A13+AH$1-1,portfolio_returns!$A$2:$B$49,2,1)),NA())</f>
        <v>18253.418049961077</v>
      </c>
      <c r="AI13" s="6">
        <f>IF($A13+AI$1-1&lt;=MAX(portfolio_returns!$A$2:$A$50),(AH13+VLOOKUP(AI$1-1,Scheduled_Contributions!$A$2:$B$11,2,1))*(1+VLOOKUP($A13+AI$1-1,portfolio_returns!$A$2:$B$49,2,1)),NA())</f>
        <v>14300.256333119522</v>
      </c>
      <c r="AJ13" s="6">
        <f>IF($A13+AJ$1-1&lt;=MAX(portfolio_returns!$A$2:$A$50),(AI13+VLOOKUP(AJ$1-1,Scheduled_Contributions!$A$2:$B$11,2,1))*(1+VLOOKUP($A13+AJ$1-1,portfolio_returns!$A$2:$B$49,2,1)),NA())</f>
        <v>14349.6095380356</v>
      </c>
      <c r="AK13" s="6">
        <f>IF($A13+AK$1-1&lt;=MAX(portfolio_returns!$A$2:$A$50),(AJ13+VLOOKUP(AK$1-1,Scheduled_Contributions!$A$2:$B$11,2,1))*(1+VLOOKUP($A13+AK$1-1,portfolio_returns!$A$2:$B$49,2,1)),NA())</f>
        <v>12510.809810013516</v>
      </c>
      <c r="AL13" s="6">
        <f>IF($A13+AL$1-1&lt;=MAX(portfolio_returns!$A$2:$A$50),(AK13+VLOOKUP(AL$1-1,Scheduled_Contributions!$A$2:$B$11,2,1))*(1+VLOOKUP($A13+AL$1-1,portfolio_returns!$A$2:$B$49,2,1)),NA())</f>
        <v>13653.94309781974</v>
      </c>
      <c r="AM13" s="6">
        <f>IF($A13+AM$1-1&lt;=MAX(portfolio_returns!$A$2:$A$50),(AL13+VLOOKUP(AM$1-1,Scheduled_Contributions!$A$2:$B$11,2,1))*(1+VLOOKUP($A13+AM$1-1,portfolio_returns!$A$2:$B$49,2,1)),NA())</f>
        <v>16044.885182614829</v>
      </c>
      <c r="AN13" s="6" t="e">
        <f>IF($A13+AN$1-1&lt;=MAX(portfolio_returns!$A$2:$A$50),(AM13+VLOOKUP(AN$1-1,Scheduled_Contributions!$A$2:$B$11,2,1))*(1+VLOOKUP($A13+AN$1-1,portfolio_returns!$A$2:$B$49,2,1)),NA())</f>
        <v>#N/A</v>
      </c>
      <c r="AO13" s="6" t="e">
        <f>IF($A13+AO$1-1&lt;=MAX(portfolio_returns!$A$2:$A$50),(AN13+VLOOKUP(AO$1-1,Scheduled_Contributions!$A$2:$B$11,2,1))*(1+VLOOKUP($A13+AO$1-1,portfolio_returns!$A$2:$B$49,2,1)),NA())</f>
        <v>#N/A</v>
      </c>
      <c r="AP13" s="6" t="e">
        <f>IF($A13+AP$1-1&lt;=MAX(portfolio_returns!$A$2:$A$50),(AO13+VLOOKUP(AP$1-1,Scheduled_Contributions!$A$2:$B$11,2,1))*(1+VLOOKUP($A13+AP$1-1,portfolio_returns!$A$2:$B$49,2,1)),NA())</f>
        <v>#N/A</v>
      </c>
      <c r="AQ13" s="6" t="e">
        <f>IF($A13+AQ$1-1&lt;=MAX(portfolio_returns!$A$2:$A$50),(AP13+VLOOKUP(AQ$1-1,Scheduled_Contributions!$A$2:$B$11,2,1))*(1+VLOOKUP($A13+AQ$1-1,portfolio_returns!$A$2:$B$49,2,1)),NA())</f>
        <v>#N/A</v>
      </c>
      <c r="AR13" s="6" t="e">
        <f>IF($A13+AR$1-1&lt;=MAX(portfolio_returns!$A$2:$A$50),(AQ13+VLOOKUP(AR$1-1,Scheduled_Contributions!$A$2:$B$11,2,1))*(1+VLOOKUP($A13+AR$1-1,portfolio_returns!$A$2:$B$49,2,1)),NA())</f>
        <v>#N/A</v>
      </c>
      <c r="AS13" s="6" t="e">
        <f>IF($A13+AS$1-1&lt;=MAX(portfolio_returns!$A$2:$A$50),(AR13+VLOOKUP(AS$1-1,Scheduled_Contributions!$A$2:$B$11,2,1))*(1+VLOOKUP($A13+AS$1-1,portfolio_returns!$A$2:$B$49,2,1)),NA())</f>
        <v>#N/A</v>
      </c>
      <c r="AT13" s="6" t="e">
        <f>IF($A13+AT$1-1&lt;=MAX(portfolio_returns!$A$2:$A$50),(AS13+VLOOKUP(AT$1-1,Scheduled_Contributions!$A$2:$B$11,2,1))*(1+VLOOKUP($A13+AT$1-1,portfolio_returns!$A$2:$B$49,2,1)),NA())</f>
        <v>#N/A</v>
      </c>
      <c r="AU13" s="6" t="e">
        <f>IF($A13+AU$1-1&lt;=MAX(portfolio_returns!$A$2:$A$50),(AT13+VLOOKUP(AU$1-1,Scheduled_Contributions!$A$2:$B$11,2,1))*(1+VLOOKUP($A13+AU$1-1,portfolio_returns!$A$2:$B$49,2,1)),NA())</f>
        <v>#N/A</v>
      </c>
      <c r="AV13" s="6" t="e">
        <f>IF($A13+AV$1-1&lt;=MAX(portfolio_returns!$A$2:$A$50),(AU13+VLOOKUP(AV$1-1,Scheduled_Contributions!$A$2:$B$11,2,1))*(1+VLOOKUP($A13+AV$1-1,portfolio_returns!$A$2:$B$49,2,1)),NA())</f>
        <v>#N/A</v>
      </c>
      <c r="AW13" s="6" t="e">
        <f>IF($A13+AW$1-1&lt;=MAX(portfolio_returns!$A$2:$A$50),(AV13+VLOOKUP(AW$1-1,Scheduled_Contributions!$A$2:$B$11,2,1))*(1+VLOOKUP($A13+AW$1-1,portfolio_returns!$A$2:$B$49,2,1)),NA())</f>
        <v>#N/A</v>
      </c>
      <c r="AX13" s="6" t="e">
        <f>IF($A13+AX$1-1&lt;=MAX(portfolio_returns!$A$2:$A$50),(AW13+VLOOKUP(AX$1-1,Scheduled_Contributions!$A$2:$B$11,2,1))*(1+VLOOKUP($A13+AX$1-1,portfolio_returns!$A$2:$B$49,2,1)),NA())</f>
        <v>#N/A</v>
      </c>
    </row>
    <row r="14" spans="1:50" x14ac:dyDescent="0.25">
      <c r="A14">
        <v>1982</v>
      </c>
      <c r="B14" s="5">
        <v>26</v>
      </c>
      <c r="C14" s="6">
        <f>VLOOKUP(C$1-1,Scheduled_Contributions!$A$2:$B$11,2,1)*(1+VLOOKUP($A14+C$1-1,portfolio_returns!$A$2:$B$49,2,1))</f>
        <v>1039.5</v>
      </c>
      <c r="D14" s="6">
        <f>IF($A14+D$1-1&lt;=MAX(portfolio_returns!$A$2:$A$50),(C14+VLOOKUP(D$1-1,Scheduled_Contributions!$A$2:$B$11,2,1))*(1+VLOOKUP($A14+D$1-1,portfolio_returns!$A$2:$B$49,2,1)),NA())</f>
        <v>953.20837500000005</v>
      </c>
      <c r="E14" s="6">
        <f>IF($A14+E$1-1&lt;=MAX(portfolio_returns!$A$2:$A$50),(D14+VLOOKUP(E$1-1,Scheduled_Contributions!$A$2:$B$11,2,1))*(1+VLOOKUP($A14+E$1-1,portfolio_returns!$A$2:$B$49,2,1)),NA())</f>
        <v>863.99791237500006</v>
      </c>
      <c r="F14" s="6">
        <f>IF($A14+F$1-1&lt;=MAX(portfolio_returns!$A$2:$A$50),(E14+VLOOKUP(F$1-1,Scheduled_Contributions!$A$2:$B$11,2,1))*(1+VLOOKUP($A14+F$1-1,portfolio_returns!$A$2:$B$49,2,1)),NA())</f>
        <v>974.07067334193755</v>
      </c>
      <c r="G14" s="6">
        <f>IF($A14+G$1-1&lt;=MAX(portfolio_returns!$A$2:$A$50),(F14+VLOOKUP(G$1-1,Scheduled_Contributions!$A$2:$B$11,2,1))*(1+VLOOKUP($A14+G$1-1,portfolio_returns!$A$2:$B$49,2,1)),NA())</f>
        <v>1153.0848114884154</v>
      </c>
      <c r="H14" s="6">
        <f>IF($A14+H$1-1&lt;=MAX(portfolio_returns!$A$2:$A$50),(G14+VLOOKUP(H$1-1,Scheduled_Contributions!$A$2:$B$11,2,1))*(1+VLOOKUP($A14+H$1-1,portfolio_returns!$A$2:$B$49,2,1)),NA())</f>
        <v>2625.6869276101229</v>
      </c>
      <c r="I14" s="6">
        <f>IF($A14+I$1-1&lt;=MAX(portfolio_returns!$A$2:$A$50),(H14+VLOOKUP(I$1-1,Scheduled_Contributions!$A$2:$B$11,2,1))*(1+VLOOKUP($A14+I$1-1,portfolio_returns!$A$2:$B$49,2,1)),NA())</f>
        <v>2598.7873106235811</v>
      </c>
      <c r="J14" s="6">
        <f>IF($A14+J$1-1&lt;=MAX(portfolio_returns!$A$2:$A$50),(I14+VLOOKUP(J$1-1,Scheduled_Contributions!$A$2:$B$11,2,1))*(1+VLOOKUP($A14+J$1-1,portfolio_returns!$A$2:$B$49,2,1)),NA())</f>
        <v>2972.7131404555707</v>
      </c>
      <c r="K14" s="6">
        <f>IF($A14+K$1-1&lt;=MAX(portfolio_returns!$A$2:$A$50),(J14+VLOOKUP(K$1-1,Scheduled_Contributions!$A$2:$B$11,2,1))*(1+VLOOKUP($A14+K$1-1,portfolio_returns!$A$2:$B$49,2,1)),NA())</f>
        <v>2832.8318051476781</v>
      </c>
      <c r="L14" s="6">
        <f>IF($A14+L$1-1&lt;=MAX(portfolio_returns!$A$2:$A$50),(K14+VLOOKUP(L$1-1,Scheduled_Contributions!$A$2:$B$11,2,1))*(1+VLOOKUP($A14+L$1-1,portfolio_returns!$A$2:$B$49,2,1)),NA())</f>
        <v>3081.6296767800832</v>
      </c>
      <c r="M14" s="6">
        <f>IF($A14+M$1-1&lt;=MAX(portfolio_returns!$A$2:$A$50),(L14+VLOOKUP(M$1-1,Scheduled_Contributions!$A$2:$B$11,2,1))*(1+VLOOKUP($A14+M$1-1,portfolio_returns!$A$2:$B$49,2,1)),NA())</f>
        <v>3045.2552316283818</v>
      </c>
      <c r="N14" s="6">
        <f>IF($A14+N$1-1&lt;=MAX(portfolio_returns!$A$2:$A$50),(M14+VLOOKUP(N$1-1,Scheduled_Contributions!$A$2:$B$11,2,1))*(1+VLOOKUP($A14+N$1-1,portfolio_returns!$A$2:$B$49,2,1)),NA())</f>
        <v>4028.3540229020214</v>
      </c>
      <c r="O14" s="6">
        <f>IF($A14+O$1-1&lt;=MAX(portfolio_returns!$A$2:$A$50),(N14+VLOOKUP(O$1-1,Scheduled_Contributions!$A$2:$B$11,2,1))*(1+VLOOKUP($A14+O$1-1,portfolio_returns!$A$2:$B$49,2,1)),NA())</f>
        <v>3898.021220606176</v>
      </c>
      <c r="P14" s="6">
        <f>IF($A14+P$1-1&lt;=MAX(portfolio_returns!$A$2:$A$50),(O14+VLOOKUP(P$1-1,Scheduled_Contributions!$A$2:$B$11,2,1))*(1+VLOOKUP($A14+P$1-1,portfolio_returns!$A$2:$B$49,2,1)),NA())</f>
        <v>3946.1244275070858</v>
      </c>
      <c r="Q14" s="6">
        <f>IF($A14+Q$1-1&lt;=MAX(portfolio_returns!$A$2:$A$50),(P14+VLOOKUP(Q$1-1,Scheduled_Contributions!$A$2:$B$11,2,1))*(1+VLOOKUP($A14+Q$1-1,portfolio_returns!$A$2:$B$49,2,1)),NA())</f>
        <v>3982.8282673927588</v>
      </c>
      <c r="R14" s="6">
        <f>IF($A14+R$1-1&lt;=MAX(portfolio_returns!$A$2:$A$50),(Q14+VLOOKUP(R$1-1,Scheduled_Contributions!$A$2:$B$11,2,1))*(1+VLOOKUP($A14+R$1-1,portfolio_returns!$A$2:$B$49,2,1)),NA())</f>
        <v>3187.2751644462696</v>
      </c>
      <c r="S14" s="6">
        <f>IF($A14+S$1-1&lt;=MAX(portfolio_returns!$A$2:$A$50),(R14+VLOOKUP(S$1-1,Scheduled_Contributions!$A$2:$B$11,2,1))*(1+VLOOKUP($A14+S$1-1,portfolio_returns!$A$2:$B$49,2,1)),NA())</f>
        <v>3035.0134498506218</v>
      </c>
      <c r="T14" s="6">
        <f>IF($A14+T$1-1&lt;=MAX(portfolio_returns!$A$2:$A$50),(S14+VLOOKUP(T$1-1,Scheduled_Contributions!$A$2:$B$11,2,1))*(1+VLOOKUP($A14+T$1-1,portfolio_returns!$A$2:$B$49,2,1)),NA())</f>
        <v>3538.3056287264221</v>
      </c>
      <c r="U14" s="6">
        <f>IF($A14+U$1-1&lt;=MAX(portfolio_returns!$A$2:$A$50),(T14+VLOOKUP(U$1-1,Scheduled_Contributions!$A$2:$B$11,2,1))*(1+VLOOKUP($A14+U$1-1,portfolio_returns!$A$2:$B$49,2,1)),NA())</f>
        <v>3162.4273916024235</v>
      </c>
      <c r="V14" s="6">
        <f>IF($A14+V$1-1&lt;=MAX(portfolio_returns!$A$2:$A$50),(U14+VLOOKUP(V$1-1,Scheduled_Contributions!$A$2:$B$11,2,1))*(1+VLOOKUP($A14+V$1-1,portfolio_returns!$A$2:$B$49,2,1)),NA())</f>
        <v>3168.4618573629205</v>
      </c>
      <c r="W14" s="6">
        <f>IF($A14+W$1-1&lt;=MAX(portfolio_returns!$A$2:$A$50),(V14+VLOOKUP(W$1-1,Scheduled_Contributions!$A$2:$B$11,2,1))*(1+VLOOKUP($A14+W$1-1,portfolio_returns!$A$2:$B$49,2,1)),NA())</f>
        <v>3732.3088360084093</v>
      </c>
      <c r="X14" s="6">
        <f>IF($A14+X$1-1&lt;=MAX(portfolio_returns!$A$2:$A$50),(W14+VLOOKUP(X$1-1,Scheduled_Contributions!$A$2:$B$11,2,1))*(1+VLOOKUP($A14+X$1-1,portfolio_returns!$A$2:$B$49,2,1)),NA())</f>
        <v>4845.3543654218884</v>
      </c>
      <c r="Y14" s="6">
        <f>IF($A14+Y$1-1&lt;=MAX(portfolio_returns!$A$2:$A$50),(X14+VLOOKUP(Y$1-1,Scheduled_Contributions!$A$2:$B$11,2,1))*(1+VLOOKUP($A14+Y$1-1,portfolio_returns!$A$2:$B$49,2,1)),NA())</f>
        <v>5344.531317738144</v>
      </c>
      <c r="Z14" s="6">
        <f>IF($A14+Z$1-1&lt;=MAX(portfolio_returns!$A$2:$A$50),(Y14+VLOOKUP(Z$1-1,Scheduled_Contributions!$A$2:$B$11,2,1))*(1+VLOOKUP($A14+Z$1-1,portfolio_returns!$A$2:$B$49,2,1)),NA())</f>
        <v>6504.4169182224105</v>
      </c>
      <c r="AA14" s="6">
        <f>IF($A14+AA$1-1&lt;=MAX(portfolio_returns!$A$2:$A$50),(Z14+VLOOKUP(AA$1-1,Scheduled_Contributions!$A$2:$B$11,2,1))*(1+VLOOKUP($A14+AA$1-1,portfolio_returns!$A$2:$B$49,2,1)),NA())</f>
        <v>8133.2495224006789</v>
      </c>
      <c r="AB14" s="6">
        <f>IF($A14+AB$1-1&lt;=MAX(portfolio_returns!$A$2:$A$50),(AA14+VLOOKUP(AB$1-1,Scheduled_Contributions!$A$2:$B$11,2,1))*(1+VLOOKUP($A14+AB$1-1,portfolio_returns!$A$2:$B$49,2,1)),NA())</f>
        <v>10893.632048591508</v>
      </c>
      <c r="AC14" s="6">
        <f>IF($A14+AC$1-1&lt;=MAX(portfolio_returns!$A$2:$A$50),(AB14+VLOOKUP(AC$1-1,Scheduled_Contributions!$A$2:$B$11,2,1))*(1+VLOOKUP($A14+AC$1-1,portfolio_returns!$A$2:$B$49,2,1)),NA())</f>
        <v>9818.7206597566528</v>
      </c>
      <c r="AD14" s="6">
        <f>IF($A14+AD$1-1&lt;=MAX(portfolio_returns!$A$2:$A$50),(AC14+VLOOKUP(AD$1-1,Scheduled_Contributions!$A$2:$B$11,2,1))*(1+VLOOKUP($A14+AD$1-1,portfolio_returns!$A$2:$B$49,2,1)),NA())</f>
        <v>13553.805789804424</v>
      </c>
      <c r="AE14" s="6">
        <f>IF($A14+AE$1-1&lt;=MAX(portfolio_returns!$A$2:$A$50),(AD14+VLOOKUP(AE$1-1,Scheduled_Contributions!$A$2:$B$11,2,1))*(1+VLOOKUP($A14+AE$1-1,portfolio_returns!$A$2:$B$49,2,1)),NA())</f>
        <v>17188.732887129656</v>
      </c>
      <c r="AF14" s="6">
        <f>IF($A14+AF$1-1&lt;=MAX(portfolio_returns!$A$2:$A$50),(AE14+VLOOKUP(AF$1-1,Scheduled_Contributions!$A$2:$B$11,2,1))*(1+VLOOKUP($A14+AF$1-1,portfolio_returns!$A$2:$B$49,2,1)),NA())</f>
        <v>17551.306911315813</v>
      </c>
      <c r="AG14" s="6">
        <f>IF($A14+AG$1-1&lt;=MAX(portfolio_returns!$A$2:$A$50),(AF14+VLOOKUP(AG$1-1,Scheduled_Contributions!$A$2:$B$11,2,1))*(1+VLOOKUP($A14+AG$1-1,portfolio_returns!$A$2:$B$49,2,1)),NA())</f>
        <v>19488.660344832722</v>
      </c>
      <c r="AH14" s="6">
        <f>IF($A14+AH$1-1&lt;=MAX(portfolio_returns!$A$2:$A$50),(AG14+VLOOKUP(AH$1-1,Scheduled_Contributions!$A$2:$B$11,2,1))*(1+VLOOKUP($A14+AH$1-1,portfolio_returns!$A$2:$B$49,2,1)),NA())</f>
        <v>15267.45105000402</v>
      </c>
      <c r="AI14" s="6">
        <f>IF($A14+AI$1-1&lt;=MAX(portfolio_returns!$A$2:$A$50),(AH14+VLOOKUP(AI$1-1,Scheduled_Contributions!$A$2:$B$11,2,1))*(1+VLOOKUP($A14+AI$1-1,portfolio_returns!$A$2:$B$49,2,1)),NA())</f>
        <v>15319.464040391531</v>
      </c>
      <c r="AJ14" s="6">
        <f>IF($A14+AJ$1-1&lt;=MAX(portfolio_returns!$A$2:$A$50),(AI14+VLOOKUP(AJ$1-1,Scheduled_Contributions!$A$2:$B$11,2,1))*(1+VLOOKUP($A14+AJ$1-1,portfolio_returns!$A$2:$B$49,2,1)),NA())</f>
        <v>13355.79554519112</v>
      </c>
      <c r="AK14" s="6">
        <f>IF($A14+AK$1-1&lt;=MAX(portfolio_returns!$A$2:$A$50),(AJ14+VLOOKUP(AK$1-1,Scheduled_Contributions!$A$2:$B$11,2,1))*(1+VLOOKUP($A14+AK$1-1,portfolio_returns!$A$2:$B$49,2,1)),NA())</f>
        <v>14575.400042030917</v>
      </c>
      <c r="AL14" s="6">
        <f>IF($A14+AL$1-1&lt;=MAX(portfolio_returns!$A$2:$A$50),(AK14+VLOOKUP(AL$1-1,Scheduled_Contributions!$A$2:$B$11,2,1))*(1+VLOOKUP($A14+AL$1-1,portfolio_returns!$A$2:$B$49,2,1)),NA())</f>
        <v>17126.905999354803</v>
      </c>
      <c r="AM14" s="6" t="e">
        <f>IF($A14+AM$1-1&lt;=MAX(portfolio_returns!$A$2:$A$50),(AL14+VLOOKUP(AM$1-1,Scheduled_Contributions!$A$2:$B$11,2,1))*(1+VLOOKUP($A14+AM$1-1,portfolio_returns!$A$2:$B$49,2,1)),NA())</f>
        <v>#N/A</v>
      </c>
      <c r="AN14" s="6" t="e">
        <f>IF($A14+AN$1-1&lt;=MAX(portfolio_returns!$A$2:$A$50),(AM14+VLOOKUP(AN$1-1,Scheduled_Contributions!$A$2:$B$11,2,1))*(1+VLOOKUP($A14+AN$1-1,portfolio_returns!$A$2:$B$49,2,1)),NA())</f>
        <v>#N/A</v>
      </c>
      <c r="AO14" s="6" t="e">
        <f>IF($A14+AO$1-1&lt;=MAX(portfolio_returns!$A$2:$A$50),(AN14+VLOOKUP(AO$1-1,Scheduled_Contributions!$A$2:$B$11,2,1))*(1+VLOOKUP($A14+AO$1-1,portfolio_returns!$A$2:$B$49,2,1)),NA())</f>
        <v>#N/A</v>
      </c>
      <c r="AP14" s="6" t="e">
        <f>IF($A14+AP$1-1&lt;=MAX(portfolio_returns!$A$2:$A$50),(AO14+VLOOKUP(AP$1-1,Scheduled_Contributions!$A$2:$B$11,2,1))*(1+VLOOKUP($A14+AP$1-1,portfolio_returns!$A$2:$B$49,2,1)),NA())</f>
        <v>#N/A</v>
      </c>
      <c r="AQ14" s="6" t="e">
        <f>IF($A14+AQ$1-1&lt;=MAX(portfolio_returns!$A$2:$A$50),(AP14+VLOOKUP(AQ$1-1,Scheduled_Contributions!$A$2:$B$11,2,1))*(1+VLOOKUP($A14+AQ$1-1,portfolio_returns!$A$2:$B$49,2,1)),NA())</f>
        <v>#N/A</v>
      </c>
      <c r="AR14" s="6" t="e">
        <f>IF($A14+AR$1-1&lt;=MAX(portfolio_returns!$A$2:$A$50),(AQ14+VLOOKUP(AR$1-1,Scheduled_Contributions!$A$2:$B$11,2,1))*(1+VLOOKUP($A14+AR$1-1,portfolio_returns!$A$2:$B$49,2,1)),NA())</f>
        <v>#N/A</v>
      </c>
      <c r="AS14" s="6" t="e">
        <f>IF($A14+AS$1-1&lt;=MAX(portfolio_returns!$A$2:$A$50),(AR14+VLOOKUP(AS$1-1,Scheduled_Contributions!$A$2:$B$11,2,1))*(1+VLOOKUP($A14+AS$1-1,portfolio_returns!$A$2:$B$49,2,1)),NA())</f>
        <v>#N/A</v>
      </c>
      <c r="AT14" s="6" t="e">
        <f>IF($A14+AT$1-1&lt;=MAX(portfolio_returns!$A$2:$A$50),(AS14+VLOOKUP(AT$1-1,Scheduled_Contributions!$A$2:$B$11,2,1))*(1+VLOOKUP($A14+AT$1-1,portfolio_returns!$A$2:$B$49,2,1)),NA())</f>
        <v>#N/A</v>
      </c>
      <c r="AU14" s="6" t="e">
        <f>IF($A14+AU$1-1&lt;=MAX(portfolio_returns!$A$2:$A$50),(AT14+VLOOKUP(AU$1-1,Scheduled_Contributions!$A$2:$B$11,2,1))*(1+VLOOKUP($A14+AU$1-1,portfolio_returns!$A$2:$B$49,2,1)),NA())</f>
        <v>#N/A</v>
      </c>
      <c r="AV14" s="6" t="e">
        <f>IF($A14+AV$1-1&lt;=MAX(portfolio_returns!$A$2:$A$50),(AU14+VLOOKUP(AV$1-1,Scheduled_Contributions!$A$2:$B$11,2,1))*(1+VLOOKUP($A14+AV$1-1,portfolio_returns!$A$2:$B$49,2,1)),NA())</f>
        <v>#N/A</v>
      </c>
      <c r="AW14" s="6" t="e">
        <f>IF($A14+AW$1-1&lt;=MAX(portfolio_returns!$A$2:$A$50),(AV14+VLOOKUP(AW$1-1,Scheduled_Contributions!$A$2:$B$11,2,1))*(1+VLOOKUP($A14+AW$1-1,portfolio_returns!$A$2:$B$49,2,1)),NA())</f>
        <v>#N/A</v>
      </c>
      <c r="AX14" s="6" t="e">
        <f>IF($A14+AX$1-1&lt;=MAX(portfolio_returns!$A$2:$A$50),(AW14+VLOOKUP(AX$1-1,Scheduled_Contributions!$A$2:$B$11,2,1))*(1+VLOOKUP($A14+AX$1-1,portfolio_returns!$A$2:$B$49,2,1)),NA())</f>
        <v>#N/A</v>
      </c>
    </row>
    <row r="15" spans="1:50" x14ac:dyDescent="0.25">
      <c r="A15">
        <v>1983</v>
      </c>
      <c r="B15" s="5">
        <v>27</v>
      </c>
      <c r="C15" s="6">
        <f>VLOOKUP(C$1-1,Scheduled_Contributions!$A$2:$B$11,2,1)*(1+VLOOKUP($A15+C$1-1,portfolio_returns!$A$2:$B$49,2,1))</f>
        <v>908.25</v>
      </c>
      <c r="D15" s="6">
        <f>IF($A15+D$1-1&lt;=MAX(portfolio_returns!$A$2:$A$50),(C15+VLOOKUP(D$1-1,Scheduled_Contributions!$A$2:$B$11,2,1))*(1+VLOOKUP($A15+D$1-1,portfolio_returns!$A$2:$B$49,2,1)),NA())</f>
        <v>823.67025000000001</v>
      </c>
      <c r="E15" s="6">
        <f>IF($A15+E$1-1&lt;=MAX(portfolio_returns!$A$2:$A$50),(D15+VLOOKUP(E$1-1,Scheduled_Contributions!$A$2:$B$11,2,1))*(1+VLOOKUP($A15+E$1-1,portfolio_returns!$A$2:$B$49,2,1)),NA())</f>
        <v>929.1254936250001</v>
      </c>
      <c r="F15" s="6">
        <f>IF($A15+F$1-1&lt;=MAX(portfolio_returns!$A$2:$A$50),(E15+VLOOKUP(F$1-1,Scheduled_Contributions!$A$2:$B$11,2,1))*(1+VLOOKUP($A15+F$1-1,portfolio_returns!$A$2:$B$49,2,1)),NA())</f>
        <v>1100.420297155094</v>
      </c>
      <c r="G15" s="6">
        <f>IF($A15+G$1-1&lt;=MAX(portfolio_returns!$A$2:$A$50),(F15+VLOOKUP(G$1-1,Scheduled_Contributions!$A$2:$B$11,2,1))*(1+VLOOKUP($A15+G$1-1,portfolio_returns!$A$2:$B$49,2,1)),NA())</f>
        <v>1354.1575523806371</v>
      </c>
      <c r="H15" s="6">
        <f>IF($A15+H$1-1&lt;=MAX(portfolio_returns!$A$2:$A$50),(G15+VLOOKUP(H$1-1,Scheduled_Contributions!$A$2:$B$11,2,1))*(1+VLOOKUP($A15+H$1-1,portfolio_returns!$A$2:$B$49,2,1)),NA())</f>
        <v>2321.1993466473077</v>
      </c>
      <c r="I15" s="6">
        <f>IF($A15+I$1-1&lt;=MAX(portfolio_returns!$A$2:$A$50),(H15+VLOOKUP(I$1-1,Scheduled_Contributions!$A$2:$B$11,2,1))*(1+VLOOKUP($A15+I$1-1,portfolio_returns!$A$2:$B$49,2,1)),NA())</f>
        <v>2656.4016555046069</v>
      </c>
      <c r="J15" s="6">
        <f>IF($A15+J$1-1&lt;=MAX(portfolio_returns!$A$2:$A$50),(I15+VLOOKUP(J$1-1,Scheduled_Contributions!$A$2:$B$11,2,1))*(1+VLOOKUP($A15+J$1-1,portfolio_returns!$A$2:$B$49,2,1)),NA())</f>
        <v>2532.4149723155006</v>
      </c>
      <c r="K15" s="6">
        <f>IF($A15+K$1-1&lt;=MAX(portfolio_returns!$A$2:$A$50),(J15+VLOOKUP(K$1-1,Scheduled_Contributions!$A$2:$B$11,2,1))*(1+VLOOKUP($A15+K$1-1,portfolio_returns!$A$2:$B$49,2,1)),NA())</f>
        <v>2755.9778299900026</v>
      </c>
      <c r="L15" s="6">
        <f>IF($A15+L$1-1&lt;=MAX(portfolio_returns!$A$2:$A$50),(K15+VLOOKUP(L$1-1,Scheduled_Contributions!$A$2:$B$11,2,1))*(1+VLOOKUP($A15+L$1-1,portfolio_returns!$A$2:$B$49,2,1)),NA())</f>
        <v>2724.4881625401526</v>
      </c>
      <c r="M15" s="6">
        <f>IF($A15+M$1-1&lt;=MAX(portfolio_returns!$A$2:$A$50),(L15+VLOOKUP(M$1-1,Scheduled_Contributions!$A$2:$B$11,2,1))*(1+VLOOKUP($A15+M$1-1,portfolio_returns!$A$2:$B$49,2,1)),NA())</f>
        <v>3605.4226423091914</v>
      </c>
      <c r="N15" s="6">
        <f>IF($A15+N$1-1&lt;=MAX(portfolio_returns!$A$2:$A$50),(M15+VLOOKUP(N$1-1,Scheduled_Contributions!$A$2:$B$11,2,1))*(1+VLOOKUP($A15+N$1-1,portfolio_returns!$A$2:$B$49,2,1)),NA())</f>
        <v>3489.7867054889466</v>
      </c>
      <c r="O15" s="6">
        <f>IF($A15+O$1-1&lt;=MAX(portfolio_returns!$A$2:$A$50),(N15+VLOOKUP(O$1-1,Scheduled_Contributions!$A$2:$B$11,2,1))*(1+VLOOKUP($A15+O$1-1,portfolio_returns!$A$2:$B$49,2,1)),NA())</f>
        <v>3533.9096258674635</v>
      </c>
      <c r="P15" s="6">
        <f>IF($A15+P$1-1&lt;=MAX(portfolio_returns!$A$2:$A$50),(O15+VLOOKUP(P$1-1,Scheduled_Contributions!$A$2:$B$11,2,1))*(1+VLOOKUP($A15+P$1-1,portfolio_returns!$A$2:$B$49,2,1)),NA())</f>
        <v>3567.8310158420691</v>
      </c>
      <c r="Q15" s="6">
        <f>IF($A15+Q$1-1&lt;=MAX(portfolio_returns!$A$2:$A$50),(P15+VLOOKUP(Q$1-1,Scheduled_Contributions!$A$2:$B$11,2,1))*(1+VLOOKUP($A15+Q$1-1,portfolio_returns!$A$2:$B$49,2,1)),NA())</f>
        <v>2856.0036083959317</v>
      </c>
      <c r="R15" s="6">
        <f>IF($A15+R$1-1&lt;=MAX(portfolio_returns!$A$2:$A$50),(Q15+VLOOKUP(R$1-1,Scheduled_Contributions!$A$2:$B$11,2,1))*(1+VLOOKUP($A15+R$1-1,portfolio_returns!$A$2:$B$49,2,1)),NA())</f>
        <v>2720.5539252698381</v>
      </c>
      <c r="S15" s="6">
        <f>IF($A15+S$1-1&lt;=MAX(portfolio_returns!$A$2:$A$50),(R15+VLOOKUP(S$1-1,Scheduled_Contributions!$A$2:$B$11,2,1))*(1+VLOOKUP($A15+S$1-1,portfolio_returns!$A$2:$B$49,2,1)),NA())</f>
        <v>3172.9036611635515</v>
      </c>
      <c r="T15" s="6">
        <f>IF($A15+T$1-1&lt;=MAX(portfolio_returns!$A$2:$A$50),(S15+VLOOKUP(T$1-1,Scheduled_Contributions!$A$2:$B$11,2,1))*(1+VLOOKUP($A15+T$1-1,portfolio_returns!$A$2:$B$49,2,1)),NA())</f>
        <v>2836.7628880120151</v>
      </c>
      <c r="U15" s="6">
        <f>IF($A15+U$1-1&lt;=MAX(portfolio_returns!$A$2:$A$50),(T15+VLOOKUP(U$1-1,Scheduled_Contributions!$A$2:$B$11,2,1))*(1+VLOOKUP($A15+U$1-1,portfolio_returns!$A$2:$B$49,2,1)),NA())</f>
        <v>2843.2044344020001</v>
      </c>
      <c r="V15" s="6">
        <f>IF($A15+V$1-1&lt;=MAX(portfolio_returns!$A$2:$A$50),(U15+VLOOKUP(V$1-1,Scheduled_Contributions!$A$2:$B$11,2,1))*(1+VLOOKUP($A15+V$1-1,portfolio_returns!$A$2:$B$49,2,1)),NA())</f>
        <v>3350.3753070965486</v>
      </c>
      <c r="W15" s="6">
        <f>IF($A15+W$1-1&lt;=MAX(portfolio_returns!$A$2:$A$50),(V15+VLOOKUP(W$1-1,Scheduled_Contributions!$A$2:$B$11,2,1))*(1+VLOOKUP($A15+W$1-1,portfolio_returns!$A$2:$B$49,2,1)),NA())</f>
        <v>4350.8459288632566</v>
      </c>
      <c r="X15" s="6">
        <f>IF($A15+X$1-1&lt;=MAX(portfolio_returns!$A$2:$A$50),(W15+VLOOKUP(X$1-1,Scheduled_Contributions!$A$2:$B$11,2,1))*(1+VLOOKUP($A15+X$1-1,portfolio_returns!$A$2:$B$49,2,1)),NA())</f>
        <v>4800.2011561962299</v>
      </c>
      <c r="Y15" s="6">
        <f>IF($A15+Y$1-1&lt;=MAX(portfolio_returns!$A$2:$A$50),(X15+VLOOKUP(Y$1-1,Scheduled_Contributions!$A$2:$B$11,2,1))*(1+VLOOKUP($A15+Y$1-1,portfolio_returns!$A$2:$B$49,2,1)),NA())</f>
        <v>5843.1918544893706</v>
      </c>
      <c r="Z15" s="6">
        <f>IF($A15+Z$1-1&lt;=MAX(portfolio_returns!$A$2:$A$50),(Y15+VLOOKUP(Z$1-1,Scheduled_Contributions!$A$2:$B$11,2,1))*(1+VLOOKUP($A15+Z$1-1,portfolio_returns!$A$2:$B$49,2,1)),NA())</f>
        <v>7307.7100303299785</v>
      </c>
      <c r="AA15" s="6">
        <f>IF($A15+AA$1-1&lt;=MAX(portfolio_returns!$A$2:$A$50),(Z15+VLOOKUP(AA$1-1,Scheduled_Contributions!$A$2:$B$11,2,1))*(1+VLOOKUP($A15+AA$1-1,portfolio_returns!$A$2:$B$49,2,1)),NA())</f>
        <v>9789.2665930739295</v>
      </c>
      <c r="AB15" s="6">
        <f>IF($A15+AB$1-1&lt;=MAX(portfolio_returns!$A$2:$A$50),(AA15+VLOOKUP(AB$1-1,Scheduled_Contributions!$A$2:$B$11,2,1))*(1+VLOOKUP($A15+AB$1-1,portfolio_returns!$A$2:$B$49,2,1)),NA())</f>
        <v>8824.239567063074</v>
      </c>
      <c r="AC15" s="6">
        <f>IF($A15+AC$1-1&lt;=MAX(portfolio_returns!$A$2:$A$50),(AB15+VLOOKUP(AC$1-1,Scheduled_Contributions!$A$2:$B$11,2,1))*(1+VLOOKUP($A15+AC$1-1,portfolio_returns!$A$2:$B$49,2,1)),NA())</f>
        <v>12182.416362979979</v>
      </c>
      <c r="AD15" s="6">
        <f>IF($A15+AD$1-1&lt;=MAX(portfolio_returns!$A$2:$A$50),(AC15+VLOOKUP(AD$1-1,Scheduled_Contributions!$A$2:$B$11,2,1))*(1+VLOOKUP($A15+AD$1-1,portfolio_returns!$A$2:$B$49,2,1)),NA())</f>
        <v>15450.839635986378</v>
      </c>
      <c r="AE15" s="6">
        <f>IF($A15+AE$1-1&lt;=MAX(portfolio_returns!$A$2:$A$50),(AD15+VLOOKUP(AE$1-1,Scheduled_Contributions!$A$2:$B$11,2,1))*(1+VLOOKUP($A15+AE$1-1,portfolio_returns!$A$2:$B$49,2,1)),NA())</f>
        <v>15777.786848524098</v>
      </c>
      <c r="AF15" s="6">
        <f>IF($A15+AF$1-1&lt;=MAX(portfolio_returns!$A$2:$A$50),(AE15+VLOOKUP(AF$1-1,Scheduled_Contributions!$A$2:$B$11,2,1))*(1+VLOOKUP($A15+AF$1-1,portfolio_returns!$A$2:$B$49,2,1)),NA())</f>
        <v>17520.49645514962</v>
      </c>
      <c r="AG15" s="6">
        <f>IF($A15+AG$1-1&lt;=MAX(portfolio_returns!$A$2:$A$50),(AF15+VLOOKUP(AG$1-1,Scheduled_Contributions!$A$2:$B$11,2,1))*(1+VLOOKUP($A15+AG$1-1,portfolio_returns!$A$2:$B$49,2,1)),NA())</f>
        <v>13726.37872438215</v>
      </c>
      <c r="AH15" s="6">
        <f>IF($A15+AH$1-1&lt;=MAX(portfolio_returns!$A$2:$A$50),(AG15+VLOOKUP(AH$1-1,Scheduled_Contributions!$A$2:$B$11,2,1))*(1+VLOOKUP($A15+AH$1-1,portfolio_returns!$A$2:$B$49,2,1)),NA())</f>
        <v>13774.153765874202</v>
      </c>
      <c r="AI15" s="6">
        <f>IF($A15+AI$1-1&lt;=MAX(portfolio_returns!$A$2:$A$50),(AH15+VLOOKUP(AI$1-1,Scheduled_Contributions!$A$2:$B$11,2,1))*(1+VLOOKUP($A15+AI$1-1,portfolio_returns!$A$2:$B$49,2,1)),NA())</f>
        <v>12009.443968517899</v>
      </c>
      <c r="AJ15" s="6">
        <f>IF($A15+AJ$1-1&lt;=MAX(portfolio_returns!$A$2:$A$50),(AI15+VLOOKUP(AJ$1-1,Scheduled_Contributions!$A$2:$B$11,2,1))*(1+VLOOKUP($A15+AJ$1-1,portfolio_returns!$A$2:$B$49,2,1)),NA())</f>
        <v>13107.203647668768</v>
      </c>
      <c r="AK15" s="6">
        <f>IF($A15+AK$1-1&lt;=MAX(portfolio_returns!$A$2:$A$50),(AJ15+VLOOKUP(AK$1-1,Scheduled_Contributions!$A$2:$B$11,2,1))*(1+VLOOKUP($A15+AK$1-1,portfolio_returns!$A$2:$B$49,2,1)),NA())</f>
        <v>15402.876383275052</v>
      </c>
      <c r="AL15" s="6" t="e">
        <f>IF($A15+AL$1-1&lt;=MAX(portfolio_returns!$A$2:$A$50),(AK15+VLOOKUP(AL$1-1,Scheduled_Contributions!$A$2:$B$11,2,1))*(1+VLOOKUP($A15+AL$1-1,portfolio_returns!$A$2:$B$49,2,1)),NA())</f>
        <v>#N/A</v>
      </c>
      <c r="AM15" s="6" t="e">
        <f>IF($A15+AM$1-1&lt;=MAX(portfolio_returns!$A$2:$A$50),(AL15+VLOOKUP(AM$1-1,Scheduled_Contributions!$A$2:$B$11,2,1))*(1+VLOOKUP($A15+AM$1-1,portfolio_returns!$A$2:$B$49,2,1)),NA())</f>
        <v>#N/A</v>
      </c>
      <c r="AN15" s="6" t="e">
        <f>IF($A15+AN$1-1&lt;=MAX(portfolio_returns!$A$2:$A$50),(AM15+VLOOKUP(AN$1-1,Scheduled_Contributions!$A$2:$B$11,2,1))*(1+VLOOKUP($A15+AN$1-1,portfolio_returns!$A$2:$B$49,2,1)),NA())</f>
        <v>#N/A</v>
      </c>
      <c r="AO15" s="6" t="e">
        <f>IF($A15+AO$1-1&lt;=MAX(portfolio_returns!$A$2:$A$50),(AN15+VLOOKUP(AO$1-1,Scheduled_Contributions!$A$2:$B$11,2,1))*(1+VLOOKUP($A15+AO$1-1,portfolio_returns!$A$2:$B$49,2,1)),NA())</f>
        <v>#N/A</v>
      </c>
      <c r="AP15" s="6" t="e">
        <f>IF($A15+AP$1-1&lt;=MAX(portfolio_returns!$A$2:$A$50),(AO15+VLOOKUP(AP$1-1,Scheduled_Contributions!$A$2:$B$11,2,1))*(1+VLOOKUP($A15+AP$1-1,portfolio_returns!$A$2:$B$49,2,1)),NA())</f>
        <v>#N/A</v>
      </c>
      <c r="AQ15" s="6" t="e">
        <f>IF($A15+AQ$1-1&lt;=MAX(portfolio_returns!$A$2:$A$50),(AP15+VLOOKUP(AQ$1-1,Scheduled_Contributions!$A$2:$B$11,2,1))*(1+VLOOKUP($A15+AQ$1-1,portfolio_returns!$A$2:$B$49,2,1)),NA())</f>
        <v>#N/A</v>
      </c>
      <c r="AR15" s="6" t="e">
        <f>IF($A15+AR$1-1&lt;=MAX(portfolio_returns!$A$2:$A$50),(AQ15+VLOOKUP(AR$1-1,Scheduled_Contributions!$A$2:$B$11,2,1))*(1+VLOOKUP($A15+AR$1-1,portfolio_returns!$A$2:$B$49,2,1)),NA())</f>
        <v>#N/A</v>
      </c>
      <c r="AS15" s="6" t="e">
        <f>IF($A15+AS$1-1&lt;=MAX(portfolio_returns!$A$2:$A$50),(AR15+VLOOKUP(AS$1-1,Scheduled_Contributions!$A$2:$B$11,2,1))*(1+VLOOKUP($A15+AS$1-1,portfolio_returns!$A$2:$B$49,2,1)),NA())</f>
        <v>#N/A</v>
      </c>
      <c r="AT15" s="6" t="e">
        <f>IF($A15+AT$1-1&lt;=MAX(portfolio_returns!$A$2:$A$50),(AS15+VLOOKUP(AT$1-1,Scheduled_Contributions!$A$2:$B$11,2,1))*(1+VLOOKUP($A15+AT$1-1,portfolio_returns!$A$2:$B$49,2,1)),NA())</f>
        <v>#N/A</v>
      </c>
      <c r="AU15" s="6" t="e">
        <f>IF($A15+AU$1-1&lt;=MAX(portfolio_returns!$A$2:$A$50),(AT15+VLOOKUP(AU$1-1,Scheduled_Contributions!$A$2:$B$11,2,1))*(1+VLOOKUP($A15+AU$1-1,portfolio_returns!$A$2:$B$49,2,1)),NA())</f>
        <v>#N/A</v>
      </c>
      <c r="AV15" s="6" t="e">
        <f>IF($A15+AV$1-1&lt;=MAX(portfolio_returns!$A$2:$A$50),(AU15+VLOOKUP(AV$1-1,Scheduled_Contributions!$A$2:$B$11,2,1))*(1+VLOOKUP($A15+AV$1-1,portfolio_returns!$A$2:$B$49,2,1)),NA())</f>
        <v>#N/A</v>
      </c>
      <c r="AW15" s="6" t="e">
        <f>IF($A15+AW$1-1&lt;=MAX(portfolio_returns!$A$2:$A$50),(AV15+VLOOKUP(AW$1-1,Scheduled_Contributions!$A$2:$B$11,2,1))*(1+VLOOKUP($A15+AW$1-1,portfolio_returns!$A$2:$B$49,2,1)),NA())</f>
        <v>#N/A</v>
      </c>
      <c r="AX15" s="6" t="e">
        <f>IF($A15+AX$1-1&lt;=MAX(portfolio_returns!$A$2:$A$50),(AW15+VLOOKUP(AX$1-1,Scheduled_Contributions!$A$2:$B$11,2,1))*(1+VLOOKUP($A15+AX$1-1,portfolio_returns!$A$2:$B$49,2,1)),NA())</f>
        <v>#N/A</v>
      </c>
    </row>
    <row r="16" spans="1:50" x14ac:dyDescent="0.25">
      <c r="A16">
        <v>1984</v>
      </c>
      <c r="B16" s="5">
        <v>24</v>
      </c>
      <c r="C16" s="6">
        <f>VLOOKUP(C$1-1,Scheduled_Contributions!$A$2:$B$11,2,1)*(1+VLOOKUP($A16+C$1-1,portfolio_returns!$A$2:$B$49,2,1))</f>
        <v>897</v>
      </c>
      <c r="D16" s="6">
        <f>IF($A16+D$1-1&lt;=MAX(portfolio_returns!$A$2:$A$50),(C16+VLOOKUP(D$1-1,Scheduled_Contributions!$A$2:$B$11,2,1))*(1+VLOOKUP($A16+D$1-1,portfolio_returns!$A$2:$B$49,2,1)),NA())</f>
        <v>1010.8515</v>
      </c>
      <c r="E16" s="6">
        <f>IF($A16+E$1-1&lt;=MAX(portfolio_returns!$A$2:$A$50),(D16+VLOOKUP(E$1-1,Scheduled_Contributions!$A$2:$B$11,2,1))*(1+VLOOKUP($A16+E$1-1,portfolio_returns!$A$2:$B$49,2,1)),NA())</f>
        <v>1196.1827451250001</v>
      </c>
      <c r="F16" s="6">
        <f>IF($A16+F$1-1&lt;=MAX(portfolio_returns!$A$2:$A$50),(E16+VLOOKUP(F$1-1,Scheduled_Contributions!$A$2:$B$11,2,1))*(1+VLOOKUP($A16+F$1-1,portfolio_returns!$A$2:$B$49,2,1)),NA())</f>
        <v>1470.9398576799376</v>
      </c>
      <c r="G16" s="6">
        <f>IF($A16+G$1-1&lt;=MAX(portfolio_returns!$A$2:$A$50),(F16+VLOOKUP(G$1-1,Scheduled_Contributions!$A$2:$B$11,2,1))*(1+VLOOKUP($A16+G$1-1,portfolio_returns!$A$2:$B$49,2,1)),NA())</f>
        <v>1460.2066996724184</v>
      </c>
      <c r="H16" s="6">
        <f>IF($A16+H$1-1&lt;=MAX(portfolio_returns!$A$2:$A$50),(G16+VLOOKUP(H$1-1,Scheduled_Contributions!$A$2:$B$11,2,1))*(1+VLOOKUP($A16+H$1-1,portfolio_returns!$A$2:$B$49,2,1)),NA())</f>
        <v>2803.4055342767206</v>
      </c>
      <c r="I16" s="6">
        <f>IF($A16+I$1-1&lt;=MAX(portfolio_returns!$A$2:$A$50),(H16+VLOOKUP(I$1-1,Scheduled_Contributions!$A$2:$B$11,2,1))*(1+VLOOKUP($A16+I$1-1,portfolio_returns!$A$2:$B$49,2,1)),NA())</f>
        <v>2672.0319061793152</v>
      </c>
      <c r="J16" s="6">
        <f>IF($A16+J$1-1&lt;=MAX(portfolio_returns!$A$2:$A$50),(I16+VLOOKUP(J$1-1,Scheduled_Contributions!$A$2:$B$11,2,1))*(1+VLOOKUP($A16+J$1-1,portfolio_returns!$A$2:$B$49,2,1)),NA())</f>
        <v>2907.3225862983777</v>
      </c>
      <c r="K16" s="6">
        <f>IF($A16+K$1-1&lt;=MAX(portfolio_returns!$A$2:$A$50),(J16+VLOOKUP(K$1-1,Scheduled_Contributions!$A$2:$B$11,2,1))*(1+VLOOKUP($A16+K$1-1,portfolio_returns!$A$2:$B$49,2,1)),NA())</f>
        <v>2873.5627475039018</v>
      </c>
      <c r="L16" s="6">
        <f>IF($A16+L$1-1&lt;=MAX(portfolio_returns!$A$2:$A$50),(K16+VLOOKUP(L$1-1,Scheduled_Contributions!$A$2:$B$11,2,1))*(1+VLOOKUP($A16+L$1-1,portfolio_returns!$A$2:$B$49,2,1)),NA())</f>
        <v>3801.9774825838945</v>
      </c>
      <c r="M16" s="6">
        <f>IF($A16+M$1-1&lt;=MAX(portfolio_returns!$A$2:$A$50),(L16+VLOOKUP(M$1-1,Scheduled_Contributions!$A$2:$B$11,2,1))*(1+VLOOKUP($A16+M$1-1,portfolio_returns!$A$2:$B$49,2,1)),NA())</f>
        <v>3679.511265064104</v>
      </c>
      <c r="N16" s="6">
        <f>IF($A16+N$1-1&lt;=MAX(portfolio_returns!$A$2:$A$50),(M16+VLOOKUP(N$1-1,Scheduled_Contributions!$A$2:$B$11,2,1))*(1+VLOOKUP($A16+N$1-1,portfolio_returns!$A$2:$B$49,2,1)),NA())</f>
        <v>3725.4839998984789</v>
      </c>
      <c r="O16" s="6">
        <f>IF($A16+O$1-1&lt;=MAX(portfolio_returns!$A$2:$A$50),(N16+VLOOKUP(O$1-1,Scheduled_Contributions!$A$2:$B$11,2,1))*(1+VLOOKUP($A16+O$1-1,portfolio_returns!$A$2:$B$49,2,1)),NA())</f>
        <v>3760.698516897794</v>
      </c>
      <c r="P16" s="6">
        <f>IF($A16+P$1-1&lt;=MAX(portfolio_returns!$A$2:$A$50),(O16+VLOOKUP(P$1-1,Scheduled_Contributions!$A$2:$B$11,2,1))*(1+VLOOKUP($A16+P$1-1,portfolio_returns!$A$2:$B$49,2,1)),NA())</f>
        <v>3009.960091113664</v>
      </c>
      <c r="Q16" s="6">
        <f>IF($A16+Q$1-1&lt;=MAX(portfolio_returns!$A$2:$A$50),(P16+VLOOKUP(Q$1-1,Scheduled_Contributions!$A$2:$B$11,2,1))*(1+VLOOKUP($A16+Q$1-1,portfolio_returns!$A$2:$B$49,2,1)),NA())</f>
        <v>2866.6971164896459</v>
      </c>
      <c r="R16" s="6">
        <f>IF($A16+R$1-1&lt;=MAX(portfolio_returns!$A$2:$A$50),(Q16+VLOOKUP(R$1-1,Scheduled_Contributions!$A$2:$B$11,2,1))*(1+VLOOKUP($A16+R$1-1,portfolio_returns!$A$2:$B$49,2,1)),NA())</f>
        <v>3342.7220493609684</v>
      </c>
      <c r="S16" s="6">
        <f>IF($A16+S$1-1&lt;=MAX(portfolio_returns!$A$2:$A$50),(R16+VLOOKUP(S$1-1,Scheduled_Contributions!$A$2:$B$11,2,1))*(1+VLOOKUP($A16+S$1-1,portfolio_returns!$A$2:$B$49,2,1)),NA())</f>
        <v>2988.113526492963</v>
      </c>
      <c r="T16" s="6">
        <f>IF($A16+T$1-1&lt;=MAX(portfolio_returns!$A$2:$A$50),(S16+VLOOKUP(T$1-1,Scheduled_Contributions!$A$2:$B$11,2,1))*(1+VLOOKUP($A16+T$1-1,portfolio_returns!$A$2:$B$49,2,1)),NA())</f>
        <v>2994.3658845848468</v>
      </c>
      <c r="U16" s="6">
        <f>IF($A16+U$1-1&lt;=MAX(portfolio_returns!$A$2:$A$50),(T16+VLOOKUP(U$1-1,Scheduled_Contributions!$A$2:$B$11,2,1))*(1+VLOOKUP($A16+U$1-1,portfolio_returns!$A$2:$B$49,2,1)),NA())</f>
        <v>3527.8766399737565</v>
      </c>
      <c r="V16" s="6">
        <f>IF($A16+V$1-1&lt;=MAX(portfolio_returns!$A$2:$A$50),(U16+VLOOKUP(V$1-1,Scheduled_Contributions!$A$2:$B$11,2,1))*(1+VLOOKUP($A16+V$1-1,portfolio_returns!$A$2:$B$49,2,1)),NA())</f>
        <v>4580.6657796060217</v>
      </c>
      <c r="W16" s="6">
        <f>IF($A16+W$1-1&lt;=MAX(portfolio_returns!$A$2:$A$50),(V16+VLOOKUP(W$1-1,Scheduled_Contributions!$A$2:$B$11,2,1))*(1+VLOOKUP($A16+W$1-1,portfolio_returns!$A$2:$B$49,2,1)),NA())</f>
        <v>5053.175356901329</v>
      </c>
      <c r="X16" s="6">
        <f>IF($A16+X$1-1&lt;=MAX(portfolio_returns!$A$2:$A$50),(W16+VLOOKUP(X$1-1,Scheduled_Contributions!$A$2:$B$11,2,1))*(1+VLOOKUP($A16+X$1-1,portfolio_returns!$A$2:$B$49,2,1)),NA())</f>
        <v>6150.4922647958892</v>
      </c>
      <c r="Y16" s="6">
        <f>IF($A16+Y$1-1&lt;=MAX(portfolio_returns!$A$2:$A$50),(X16+VLOOKUP(Y$1-1,Scheduled_Contributions!$A$2:$B$11,2,1))*(1+VLOOKUP($A16+Y$1-1,portfolio_returns!$A$2:$B$49,2,1)),NA())</f>
        <v>7691.3745925976673</v>
      </c>
      <c r="Z16" s="6">
        <f>IF($A16+Z$1-1&lt;=MAX(portfolio_returns!$A$2:$A$50),(Y16+VLOOKUP(Z$1-1,Scheduled_Contributions!$A$2:$B$11,2,1))*(1+VLOOKUP($A16+Z$1-1,portfolio_returns!$A$2:$B$49,2,1)),NA())</f>
        <v>10302.513861247529</v>
      </c>
      <c r="AA16" s="6">
        <f>IF($A16+AA$1-1&lt;=MAX(portfolio_returns!$A$2:$A$50),(Z16+VLOOKUP(AA$1-1,Scheduled_Contributions!$A$2:$B$11,2,1))*(1+VLOOKUP($A16+AA$1-1,portfolio_returns!$A$2:$B$49,2,1)),NA())</f>
        <v>9286.4187320534002</v>
      </c>
      <c r="AB16" s="6">
        <f>IF($A16+AB$1-1&lt;=MAX(portfolio_returns!$A$2:$A$50),(AA16+VLOOKUP(AB$1-1,Scheduled_Contributions!$A$2:$B$11,2,1))*(1+VLOOKUP($A16+AB$1-1,portfolio_returns!$A$2:$B$49,2,1)),NA())</f>
        <v>12819.761431501638</v>
      </c>
      <c r="AC16" s="6">
        <f>IF($A16+AC$1-1&lt;=MAX(portfolio_returns!$A$2:$A$50),(AB16+VLOOKUP(AC$1-1,Scheduled_Contributions!$A$2:$B$11,2,1))*(1+VLOOKUP($A16+AC$1-1,portfolio_returns!$A$2:$B$49,2,1)),NA())</f>
        <v>16258.515174070451</v>
      </c>
      <c r="AD16" s="6">
        <f>IF($A16+AD$1-1&lt;=MAX(portfolio_returns!$A$2:$A$50),(AC16+VLOOKUP(AD$1-1,Scheduled_Contributions!$A$2:$B$11,2,1))*(1+VLOOKUP($A16+AD$1-1,portfolio_returns!$A$2:$B$49,2,1)),NA())</f>
        <v>16602.019735138896</v>
      </c>
      <c r="AE16" s="6">
        <f>IF($A16+AE$1-1&lt;=MAX(portfolio_returns!$A$2:$A$50),(AD16+VLOOKUP(AE$1-1,Scheduled_Contributions!$A$2:$B$11,2,1))*(1+VLOOKUP($A16+AE$1-1,portfolio_returns!$A$2:$B$49,2,1)),NA())</f>
        <v>18435.188901070389</v>
      </c>
      <c r="AF16" s="6">
        <f>IF($A16+AF$1-1&lt;=MAX(portfolio_returns!$A$2:$A$50),(AE16+VLOOKUP(AF$1-1,Scheduled_Contributions!$A$2:$B$11,2,1))*(1+VLOOKUP($A16+AF$1-1,portfolio_returns!$A$2:$B$49,2,1)),NA())</f>
        <v>14442.582909538112</v>
      </c>
      <c r="AG16" s="6">
        <f>IF($A16+AG$1-1&lt;=MAX(portfolio_returns!$A$2:$A$50),(AF16+VLOOKUP(AG$1-1,Scheduled_Contributions!$A$2:$B$11,2,1))*(1+VLOOKUP($A16+AG$1-1,portfolio_returns!$A$2:$B$49,2,1)),NA())</f>
        <v>14492.327512539343</v>
      </c>
      <c r="AH16" s="6">
        <f>IF($A16+AH$1-1&lt;=MAX(portfolio_returns!$A$2:$A$50),(AG16+VLOOKUP(AH$1-1,Scheduled_Contributions!$A$2:$B$11,2,1))*(1+VLOOKUP($A16+AH$1-1,portfolio_returns!$A$2:$B$49,2,1)),NA())</f>
        <v>12635.152845299903</v>
      </c>
      <c r="AI16" s="6">
        <f>IF($A16+AI$1-1&lt;=MAX(portfolio_returns!$A$2:$A$50),(AH16+VLOOKUP(AI$1-1,Scheduled_Contributions!$A$2:$B$11,2,1))*(1+VLOOKUP($A16+AI$1-1,portfolio_returns!$A$2:$B$49,2,1)),NA())</f>
        <v>13789.539177799545</v>
      </c>
      <c r="AJ16" s="6">
        <f>IF($A16+AJ$1-1&lt;=MAX(portfolio_returns!$A$2:$A$50),(AI16+VLOOKUP(AJ$1-1,Scheduled_Contributions!$A$2:$B$11,2,1))*(1+VLOOKUP($A16+AJ$1-1,portfolio_returns!$A$2:$B$49,2,1)),NA())</f>
        <v>16204.108879531115</v>
      </c>
      <c r="AK16" s="6" t="e">
        <f>IF($A16+AK$1-1&lt;=MAX(portfolio_returns!$A$2:$A$50),(AJ16+VLOOKUP(AK$1-1,Scheduled_Contributions!$A$2:$B$11,2,1))*(1+VLOOKUP($A16+AK$1-1,portfolio_returns!$A$2:$B$49,2,1)),NA())</f>
        <v>#N/A</v>
      </c>
      <c r="AL16" s="6" t="e">
        <f>IF($A16+AL$1-1&lt;=MAX(portfolio_returns!$A$2:$A$50),(AK16+VLOOKUP(AL$1-1,Scheduled_Contributions!$A$2:$B$11,2,1))*(1+VLOOKUP($A16+AL$1-1,portfolio_returns!$A$2:$B$49,2,1)),NA())</f>
        <v>#N/A</v>
      </c>
      <c r="AM16" s="6" t="e">
        <f>IF($A16+AM$1-1&lt;=MAX(portfolio_returns!$A$2:$A$50),(AL16+VLOOKUP(AM$1-1,Scheduled_Contributions!$A$2:$B$11,2,1))*(1+VLOOKUP($A16+AM$1-1,portfolio_returns!$A$2:$B$49,2,1)),NA())</f>
        <v>#N/A</v>
      </c>
      <c r="AN16" s="6" t="e">
        <f>IF($A16+AN$1-1&lt;=MAX(portfolio_returns!$A$2:$A$50),(AM16+VLOOKUP(AN$1-1,Scheduled_Contributions!$A$2:$B$11,2,1))*(1+VLOOKUP($A16+AN$1-1,portfolio_returns!$A$2:$B$49,2,1)),NA())</f>
        <v>#N/A</v>
      </c>
      <c r="AO16" s="6" t="e">
        <f>IF($A16+AO$1-1&lt;=MAX(portfolio_returns!$A$2:$A$50),(AN16+VLOOKUP(AO$1-1,Scheduled_Contributions!$A$2:$B$11,2,1))*(1+VLOOKUP($A16+AO$1-1,portfolio_returns!$A$2:$B$49,2,1)),NA())</f>
        <v>#N/A</v>
      </c>
      <c r="AP16" s="6" t="e">
        <f>IF($A16+AP$1-1&lt;=MAX(portfolio_returns!$A$2:$A$50),(AO16+VLOOKUP(AP$1-1,Scheduled_Contributions!$A$2:$B$11,2,1))*(1+VLOOKUP($A16+AP$1-1,portfolio_returns!$A$2:$B$49,2,1)),NA())</f>
        <v>#N/A</v>
      </c>
      <c r="AQ16" s="6" t="e">
        <f>IF($A16+AQ$1-1&lt;=MAX(portfolio_returns!$A$2:$A$50),(AP16+VLOOKUP(AQ$1-1,Scheduled_Contributions!$A$2:$B$11,2,1))*(1+VLOOKUP($A16+AQ$1-1,portfolio_returns!$A$2:$B$49,2,1)),NA())</f>
        <v>#N/A</v>
      </c>
      <c r="AR16" s="6" t="e">
        <f>IF($A16+AR$1-1&lt;=MAX(portfolio_returns!$A$2:$A$50),(AQ16+VLOOKUP(AR$1-1,Scheduled_Contributions!$A$2:$B$11,2,1))*(1+VLOOKUP($A16+AR$1-1,portfolio_returns!$A$2:$B$49,2,1)),NA())</f>
        <v>#N/A</v>
      </c>
      <c r="AS16" s="6" t="e">
        <f>IF($A16+AS$1-1&lt;=MAX(portfolio_returns!$A$2:$A$50),(AR16+VLOOKUP(AS$1-1,Scheduled_Contributions!$A$2:$B$11,2,1))*(1+VLOOKUP($A16+AS$1-1,portfolio_returns!$A$2:$B$49,2,1)),NA())</f>
        <v>#N/A</v>
      </c>
      <c r="AT16" s="6" t="e">
        <f>IF($A16+AT$1-1&lt;=MAX(portfolio_returns!$A$2:$A$50),(AS16+VLOOKUP(AT$1-1,Scheduled_Contributions!$A$2:$B$11,2,1))*(1+VLOOKUP($A16+AT$1-1,portfolio_returns!$A$2:$B$49,2,1)),NA())</f>
        <v>#N/A</v>
      </c>
      <c r="AU16" s="6" t="e">
        <f>IF($A16+AU$1-1&lt;=MAX(portfolio_returns!$A$2:$A$50),(AT16+VLOOKUP(AU$1-1,Scheduled_Contributions!$A$2:$B$11,2,1))*(1+VLOOKUP($A16+AU$1-1,portfolio_returns!$A$2:$B$49,2,1)),NA())</f>
        <v>#N/A</v>
      </c>
      <c r="AV16" s="6" t="e">
        <f>IF($A16+AV$1-1&lt;=MAX(portfolio_returns!$A$2:$A$50),(AU16+VLOOKUP(AV$1-1,Scheduled_Contributions!$A$2:$B$11,2,1))*(1+VLOOKUP($A16+AV$1-1,portfolio_returns!$A$2:$B$49,2,1)),NA())</f>
        <v>#N/A</v>
      </c>
      <c r="AW16" s="6" t="e">
        <f>IF($A16+AW$1-1&lt;=MAX(portfolio_returns!$A$2:$A$50),(AV16+VLOOKUP(AW$1-1,Scheduled_Contributions!$A$2:$B$11,2,1))*(1+VLOOKUP($A16+AW$1-1,portfolio_returns!$A$2:$B$49,2,1)),NA())</f>
        <v>#N/A</v>
      </c>
      <c r="AX16" s="6" t="e">
        <f>IF($A16+AX$1-1&lt;=MAX(portfolio_returns!$A$2:$A$50),(AW16+VLOOKUP(AX$1-1,Scheduled_Contributions!$A$2:$B$11,2,1))*(1+VLOOKUP($A16+AX$1-1,portfolio_returns!$A$2:$B$49,2,1)),NA())</f>
        <v>#N/A</v>
      </c>
    </row>
    <row r="17" spans="1:50" x14ac:dyDescent="0.25">
      <c r="A17">
        <v>1985</v>
      </c>
      <c r="B17" s="5">
        <v>23</v>
      </c>
      <c r="C17" s="6">
        <f>VLOOKUP(C$1-1,Scheduled_Contributions!$A$2:$B$11,2,1)*(1+VLOOKUP($A17+C$1-1,portfolio_returns!$A$2:$B$49,2,1))</f>
        <v>1114.5</v>
      </c>
      <c r="D17" s="6">
        <f>IF($A17+D$1-1&lt;=MAX(portfolio_returns!$A$2:$A$50),(C17+VLOOKUP(D$1-1,Scheduled_Contributions!$A$2:$B$11,2,1))*(1+VLOOKUP($A17+D$1-1,portfolio_returns!$A$2:$B$49,2,1)),NA())</f>
        <v>1317.632875</v>
      </c>
      <c r="E17" s="6">
        <f>IF($A17+E$1-1&lt;=MAX(portfolio_returns!$A$2:$A$50),(D17+VLOOKUP(E$1-1,Scheduled_Contributions!$A$2:$B$11,2,1))*(1+VLOOKUP($A17+E$1-1,portfolio_returns!$A$2:$B$49,2,1)),NA())</f>
        <v>1619.0482910625001</v>
      </c>
      <c r="F17" s="6">
        <f>IF($A17+F$1-1&lt;=MAX(portfolio_returns!$A$2:$A$50),(E17+VLOOKUP(F$1-1,Scheduled_Contributions!$A$2:$B$11,2,1))*(1+VLOOKUP($A17+F$1-1,portfolio_returns!$A$2:$B$49,2,1)),NA())</f>
        <v>1606.2416149876251</v>
      </c>
      <c r="G17" s="6">
        <f>IF($A17+G$1-1&lt;=MAX(portfolio_returns!$A$2:$A$50),(F17+VLOOKUP(G$1-1,Scheduled_Contributions!$A$2:$B$11,2,1))*(1+VLOOKUP($A17+G$1-1,portfolio_returns!$A$2:$B$49,2,1)),NA())</f>
        <v>1841.7073202783988</v>
      </c>
      <c r="H17" s="6">
        <f>IF($A17+H$1-1&lt;=MAX(portfolio_returns!$A$2:$A$50),(G17+VLOOKUP(H$1-1,Scheduled_Contributions!$A$2:$B$11,2,1))*(1+VLOOKUP($A17+H$1-1,portfolio_returns!$A$2:$B$49,2,1)),NA())</f>
        <v>2698.911527434409</v>
      </c>
      <c r="I17" s="6">
        <f>IF($A17+I$1-1&lt;=MAX(portfolio_returns!$A$2:$A$50),(H17+VLOOKUP(I$1-1,Scheduled_Contributions!$A$2:$B$11,2,1))*(1+VLOOKUP($A17+I$1-1,portfolio_returns!$A$2:$B$49,2,1)),NA())</f>
        <v>2936.4600957388993</v>
      </c>
      <c r="J17" s="6">
        <f>IF($A17+J$1-1&lt;=MAX(portfolio_returns!$A$2:$A$50),(I17+VLOOKUP(J$1-1,Scheduled_Contributions!$A$2:$B$11,2,1))*(1+VLOOKUP($A17+J$1-1,portfolio_returns!$A$2:$B$49,2,1)),NA())</f>
        <v>2902.2631943028159</v>
      </c>
      <c r="K17" s="6">
        <f>IF($A17+K$1-1&lt;=MAX(portfolio_returns!$A$2:$A$50),(J17+VLOOKUP(K$1-1,Scheduled_Contributions!$A$2:$B$11,2,1))*(1+VLOOKUP($A17+K$1-1,portfolio_returns!$A$2:$B$49,2,1)),NA())</f>
        <v>3839.8190216882626</v>
      </c>
      <c r="L17" s="6">
        <f>IF($A17+L$1-1&lt;=MAX(portfolio_returns!$A$2:$A$50),(K17+VLOOKUP(L$1-1,Scheduled_Contributions!$A$2:$B$11,2,1))*(1+VLOOKUP($A17+L$1-1,portfolio_returns!$A$2:$B$49,2,1)),NA())</f>
        <v>3716.0378106845951</v>
      </c>
      <c r="M17" s="6">
        <f>IF($A17+M$1-1&lt;=MAX(portfolio_returns!$A$2:$A$50),(L17+VLOOKUP(M$1-1,Scheduled_Contributions!$A$2:$B$11,2,1))*(1+VLOOKUP($A17+M$1-1,portfolio_returns!$A$2:$B$49,2,1)),NA())</f>
        <v>3762.3666793387697</v>
      </c>
      <c r="N17" s="6">
        <f>IF($A17+N$1-1&lt;=MAX(portfolio_returns!$A$2:$A$50),(M17+VLOOKUP(N$1-1,Scheduled_Contributions!$A$2:$B$11,2,1))*(1+VLOOKUP($A17+N$1-1,portfolio_returns!$A$2:$B$49,2,1)),NA())</f>
        <v>3797.8301544243063</v>
      </c>
      <c r="O17" s="6">
        <f>IF($A17+O$1-1&lt;=MAX(portfolio_returns!$A$2:$A$50),(N17+VLOOKUP(O$1-1,Scheduled_Contributions!$A$2:$B$11,2,1))*(1+VLOOKUP($A17+O$1-1,portfolio_returns!$A$2:$B$49,2,1)),NA())</f>
        <v>3039.6004207692026</v>
      </c>
      <c r="P17" s="6">
        <f>IF($A17+P$1-1&lt;=MAX(portfolio_returns!$A$2:$A$50),(O17+VLOOKUP(P$1-1,Scheduled_Contributions!$A$2:$B$11,2,1))*(1+VLOOKUP($A17+P$1-1,portfolio_returns!$A$2:$B$49,2,1)),NA())</f>
        <v>2894.8331994151658</v>
      </c>
      <c r="Q17" s="6">
        <f>IF($A17+Q$1-1&lt;=MAX(portfolio_returns!$A$2:$A$50),(P17+VLOOKUP(Q$1-1,Scheduled_Contributions!$A$2:$B$11,2,1))*(1+VLOOKUP($A17+Q$1-1,portfolio_returns!$A$2:$B$49,2,1)),NA())</f>
        <v>3375.4161777204226</v>
      </c>
      <c r="R17" s="6">
        <f>IF($A17+R$1-1&lt;=MAX(portfolio_returns!$A$2:$A$50),(Q17+VLOOKUP(R$1-1,Scheduled_Contributions!$A$2:$B$11,2,1))*(1+VLOOKUP($A17+R$1-1,portfolio_returns!$A$2:$B$49,2,1)),NA())</f>
        <v>3017.2521683933264</v>
      </c>
      <c r="S17" s="6">
        <f>IF($A17+S$1-1&lt;=MAX(portfolio_returns!$A$2:$A$50),(R17+VLOOKUP(S$1-1,Scheduled_Contributions!$A$2:$B$11,2,1))*(1+VLOOKUP($A17+S$1-1,portfolio_returns!$A$2:$B$49,2,1)),NA())</f>
        <v>3023.468103182835</v>
      </c>
      <c r="T17" s="6">
        <f>IF($A17+T$1-1&lt;=MAX(portfolio_returns!$A$2:$A$50),(S17+VLOOKUP(T$1-1,Scheduled_Contributions!$A$2:$B$11,2,1))*(1+VLOOKUP($A17+T$1-1,portfolio_returns!$A$2:$B$49,2,1)),NA())</f>
        <v>3562.0499201624439</v>
      </c>
      <c r="U17" s="6">
        <f>IF($A17+U$1-1&lt;=MAX(portfolio_returns!$A$2:$A$50),(T17+VLOOKUP(U$1-1,Scheduled_Contributions!$A$2:$B$11,2,1))*(1+VLOOKUP($A17+U$1-1,portfolio_returns!$A$2:$B$49,2,1)),NA())</f>
        <v>4624.9116341303243</v>
      </c>
      <c r="V17" s="6">
        <f>IF($A17+V$1-1&lt;=MAX(portfolio_returns!$A$2:$A$50),(U17+VLOOKUP(V$1-1,Scheduled_Contributions!$A$2:$B$11,2,1))*(1+VLOOKUP($A17+V$1-1,portfolio_returns!$A$2:$B$49,2,1)),NA())</f>
        <v>5101.8789812689547</v>
      </c>
      <c r="W17" s="6">
        <f>IF($A17+W$1-1&lt;=MAX(portfolio_returns!$A$2:$A$50),(V17+VLOOKUP(W$1-1,Scheduled_Contributions!$A$2:$B$11,2,1))*(1+VLOOKUP($A17+W$1-1,portfolio_returns!$A$2:$B$49,2,1)),NA())</f>
        <v>6209.6549924964629</v>
      </c>
      <c r="X17" s="6">
        <f>IF($A17+X$1-1&lt;=MAX(portfolio_returns!$A$2:$A$50),(W17+VLOOKUP(X$1-1,Scheduled_Contributions!$A$2:$B$11,2,1))*(1+VLOOKUP($A17+X$1-1,portfolio_returns!$A$2:$B$49,2,1)),NA())</f>
        <v>7765.2392581318336</v>
      </c>
      <c r="Y17" s="6">
        <f>IF($A17+Y$1-1&lt;=MAX(portfolio_returns!$A$2:$A$50),(X17+VLOOKUP(Y$1-1,Scheduled_Contributions!$A$2:$B$11,2,1))*(1+VLOOKUP($A17+Y$1-1,portfolio_returns!$A$2:$B$49,2,1)),NA())</f>
        <v>10401.326317565861</v>
      </c>
      <c r="Z17" s="6">
        <f>IF($A17+Z$1-1&lt;=MAX(portfolio_returns!$A$2:$A$50),(Y17+VLOOKUP(Z$1-1,Scheduled_Contributions!$A$2:$B$11,2,1))*(1+VLOOKUP($A17+Z$1-1,portfolio_returns!$A$2:$B$49,2,1)),NA())</f>
        <v>9375.3993489680579</v>
      </c>
      <c r="AA17" s="6">
        <f>IF($A17+AA$1-1&lt;=MAX(portfolio_returns!$A$2:$A$50),(Z17+VLOOKUP(AA$1-1,Scheduled_Contributions!$A$2:$B$11,2,1))*(1+VLOOKUP($A17+AA$1-1,portfolio_returns!$A$2:$B$49,2,1)),NA())</f>
        <v>12942.465702226951</v>
      </c>
      <c r="AB17" s="6">
        <f>IF($A17+AB$1-1&lt;=MAX(portfolio_returns!$A$2:$A$50),(AA17+VLOOKUP(AB$1-1,Scheduled_Contributions!$A$2:$B$11,2,1))*(1+VLOOKUP($A17+AB$1-1,portfolio_returns!$A$2:$B$49,2,1)),NA())</f>
        <v>16414.012161147104</v>
      </c>
      <c r="AC17" s="6">
        <f>IF($A17+AC$1-1&lt;=MAX(portfolio_returns!$A$2:$A$50),(AB17+VLOOKUP(AC$1-1,Scheduled_Contributions!$A$2:$B$11,2,1))*(1+VLOOKUP($A17+AC$1-1,portfolio_returns!$A$2:$B$49,2,1)),NA())</f>
        <v>16760.70441045062</v>
      </c>
      <c r="AD17" s="6">
        <f>IF($A17+AD$1-1&lt;=MAX(portfolio_returns!$A$2:$A$50),(AC17+VLOOKUP(AD$1-1,Scheduled_Contributions!$A$2:$B$11,2,1))*(1+VLOOKUP($A17+AD$1-1,portfolio_returns!$A$2:$B$49,2,1)),NA())</f>
        <v>18611.289219497576</v>
      </c>
      <c r="AE17" s="6">
        <f>IF($A17+AE$1-1&lt;=MAX(portfolio_returns!$A$2:$A$50),(AD17+VLOOKUP(AE$1-1,Scheduled_Contributions!$A$2:$B$11,2,1))*(1+VLOOKUP($A17+AE$1-1,portfolio_returns!$A$2:$B$49,2,1)),NA())</f>
        <v>14580.469458866601</v>
      </c>
      <c r="AF17" s="6">
        <f>IF($A17+AF$1-1&lt;=MAX(portfolio_returns!$A$2:$A$50),(AE17+VLOOKUP(AF$1-1,Scheduled_Contributions!$A$2:$B$11,2,1))*(1+VLOOKUP($A17+AF$1-1,portfolio_returns!$A$2:$B$49,2,1)),NA())</f>
        <v>14630.593249878484</v>
      </c>
      <c r="AG17" s="6">
        <f>IF($A17+AG$1-1&lt;=MAX(portfolio_returns!$A$2:$A$50),(AF17+VLOOKUP(AG$1-1,Scheduled_Contributions!$A$2:$B$11,2,1))*(1+VLOOKUP($A17+AG$1-1,portfolio_returns!$A$2:$B$49,2,1)),NA())</f>
        <v>12755.616868956629</v>
      </c>
      <c r="AH17" s="6">
        <f>IF($A17+AH$1-1&lt;=MAX(portfolio_returns!$A$2:$A$50),(AG17+VLOOKUP(AH$1-1,Scheduled_Contributions!$A$2:$B$11,2,1))*(1+VLOOKUP($A17+AH$1-1,portfolio_returns!$A$2:$B$49,2,1)),NA())</f>
        <v>13920.905195597205</v>
      </c>
      <c r="AI17" s="6">
        <f>IF($A17+AI$1-1&lt;=MAX(portfolio_returns!$A$2:$A$50),(AH17+VLOOKUP(AI$1-1,Scheduled_Contributions!$A$2:$B$11,2,1))*(1+VLOOKUP($A17+AI$1-1,portfolio_returns!$A$2:$B$49,2,1)),NA())</f>
        <v>16358.365425930018</v>
      </c>
      <c r="AJ17" s="6" t="e">
        <f>IF($A17+AJ$1-1&lt;=MAX(portfolio_returns!$A$2:$A$50),(AI17+VLOOKUP(AJ$1-1,Scheduled_Contributions!$A$2:$B$11,2,1))*(1+VLOOKUP($A17+AJ$1-1,portfolio_returns!$A$2:$B$49,2,1)),NA())</f>
        <v>#N/A</v>
      </c>
      <c r="AK17" s="6" t="e">
        <f>IF($A17+AK$1-1&lt;=MAX(portfolio_returns!$A$2:$A$50),(AJ17+VLOOKUP(AK$1-1,Scheduled_Contributions!$A$2:$B$11,2,1))*(1+VLOOKUP($A17+AK$1-1,portfolio_returns!$A$2:$B$49,2,1)),NA())</f>
        <v>#N/A</v>
      </c>
      <c r="AL17" s="6" t="e">
        <f>IF($A17+AL$1-1&lt;=MAX(portfolio_returns!$A$2:$A$50),(AK17+VLOOKUP(AL$1-1,Scheduled_Contributions!$A$2:$B$11,2,1))*(1+VLOOKUP($A17+AL$1-1,portfolio_returns!$A$2:$B$49,2,1)),NA())</f>
        <v>#N/A</v>
      </c>
      <c r="AM17" s="6" t="e">
        <f>IF($A17+AM$1-1&lt;=MAX(portfolio_returns!$A$2:$A$50),(AL17+VLOOKUP(AM$1-1,Scheduled_Contributions!$A$2:$B$11,2,1))*(1+VLOOKUP($A17+AM$1-1,portfolio_returns!$A$2:$B$49,2,1)),NA())</f>
        <v>#N/A</v>
      </c>
      <c r="AN17" s="6" t="e">
        <f>IF($A17+AN$1-1&lt;=MAX(portfolio_returns!$A$2:$A$50),(AM17+VLOOKUP(AN$1-1,Scheduled_Contributions!$A$2:$B$11,2,1))*(1+VLOOKUP($A17+AN$1-1,portfolio_returns!$A$2:$B$49,2,1)),NA())</f>
        <v>#N/A</v>
      </c>
      <c r="AO17" s="6" t="e">
        <f>IF($A17+AO$1-1&lt;=MAX(portfolio_returns!$A$2:$A$50),(AN17+VLOOKUP(AO$1-1,Scheduled_Contributions!$A$2:$B$11,2,1))*(1+VLOOKUP($A17+AO$1-1,portfolio_returns!$A$2:$B$49,2,1)),NA())</f>
        <v>#N/A</v>
      </c>
      <c r="AP17" s="6" t="e">
        <f>IF($A17+AP$1-1&lt;=MAX(portfolio_returns!$A$2:$A$50),(AO17+VLOOKUP(AP$1-1,Scheduled_Contributions!$A$2:$B$11,2,1))*(1+VLOOKUP($A17+AP$1-1,portfolio_returns!$A$2:$B$49,2,1)),NA())</f>
        <v>#N/A</v>
      </c>
      <c r="AQ17" s="6" t="e">
        <f>IF($A17+AQ$1-1&lt;=MAX(portfolio_returns!$A$2:$A$50),(AP17+VLOOKUP(AQ$1-1,Scheduled_Contributions!$A$2:$B$11,2,1))*(1+VLOOKUP($A17+AQ$1-1,portfolio_returns!$A$2:$B$49,2,1)),NA())</f>
        <v>#N/A</v>
      </c>
      <c r="AR17" s="6" t="e">
        <f>IF($A17+AR$1-1&lt;=MAX(portfolio_returns!$A$2:$A$50),(AQ17+VLOOKUP(AR$1-1,Scheduled_Contributions!$A$2:$B$11,2,1))*(1+VLOOKUP($A17+AR$1-1,portfolio_returns!$A$2:$B$49,2,1)),NA())</f>
        <v>#N/A</v>
      </c>
      <c r="AS17" s="6" t="e">
        <f>IF($A17+AS$1-1&lt;=MAX(portfolio_returns!$A$2:$A$50),(AR17+VLOOKUP(AS$1-1,Scheduled_Contributions!$A$2:$B$11,2,1))*(1+VLOOKUP($A17+AS$1-1,portfolio_returns!$A$2:$B$49,2,1)),NA())</f>
        <v>#N/A</v>
      </c>
      <c r="AT17" s="6" t="e">
        <f>IF($A17+AT$1-1&lt;=MAX(portfolio_returns!$A$2:$A$50),(AS17+VLOOKUP(AT$1-1,Scheduled_Contributions!$A$2:$B$11,2,1))*(1+VLOOKUP($A17+AT$1-1,portfolio_returns!$A$2:$B$49,2,1)),NA())</f>
        <v>#N/A</v>
      </c>
      <c r="AU17" s="6" t="e">
        <f>IF($A17+AU$1-1&lt;=MAX(portfolio_returns!$A$2:$A$50),(AT17+VLOOKUP(AU$1-1,Scheduled_Contributions!$A$2:$B$11,2,1))*(1+VLOOKUP($A17+AU$1-1,portfolio_returns!$A$2:$B$49,2,1)),NA())</f>
        <v>#N/A</v>
      </c>
      <c r="AV17" s="6" t="e">
        <f>IF($A17+AV$1-1&lt;=MAX(portfolio_returns!$A$2:$A$50),(AU17+VLOOKUP(AV$1-1,Scheduled_Contributions!$A$2:$B$11,2,1))*(1+VLOOKUP($A17+AV$1-1,portfolio_returns!$A$2:$B$49,2,1)),NA())</f>
        <v>#N/A</v>
      </c>
      <c r="AW17" s="6" t="e">
        <f>IF($A17+AW$1-1&lt;=MAX(portfolio_returns!$A$2:$A$50),(AV17+VLOOKUP(AW$1-1,Scheduled_Contributions!$A$2:$B$11,2,1))*(1+VLOOKUP($A17+AW$1-1,portfolio_returns!$A$2:$B$49,2,1)),NA())</f>
        <v>#N/A</v>
      </c>
      <c r="AX17" s="6" t="e">
        <f>IF($A17+AX$1-1&lt;=MAX(portfolio_returns!$A$2:$A$50),(AW17+VLOOKUP(AX$1-1,Scheduled_Contributions!$A$2:$B$11,2,1))*(1+VLOOKUP($A17+AX$1-1,portfolio_returns!$A$2:$B$49,2,1)),NA())</f>
        <v>#N/A</v>
      </c>
    </row>
    <row r="18" spans="1:50" x14ac:dyDescent="0.25">
      <c r="A18">
        <v>1986</v>
      </c>
      <c r="B18" s="5">
        <v>24</v>
      </c>
      <c r="C18" s="6">
        <f>VLOOKUP(C$1-1,Scheduled_Contributions!$A$2:$B$11,2,1)*(1+VLOOKUP($A18+C$1-1,portfolio_returns!$A$2:$B$49,2,1))</f>
        <v>1171.75</v>
      </c>
      <c r="D18" s="6">
        <f>IF($A18+D$1-1&lt;=MAX(portfolio_returns!$A$2:$A$50),(C18+VLOOKUP(D$1-1,Scheduled_Contributions!$A$2:$B$11,2,1))*(1+VLOOKUP($A18+D$1-1,portfolio_returns!$A$2:$B$49,2,1)),NA())</f>
        <v>1441.144125</v>
      </c>
      <c r="E18" s="6">
        <f>IF($A18+E$1-1&lt;=MAX(portfolio_returns!$A$2:$A$50),(D18+VLOOKUP(E$1-1,Scheduled_Contributions!$A$2:$B$11,2,1))*(1+VLOOKUP($A18+E$1-1,portfolio_returns!$A$2:$B$49,2,1)),NA())</f>
        <v>1430.8281072499999</v>
      </c>
      <c r="F18" s="6">
        <f>IF($A18+F$1-1&lt;=MAX(portfolio_returns!$A$2:$A$50),(E18+VLOOKUP(F$1-1,Scheduled_Contributions!$A$2:$B$11,2,1))*(1+VLOOKUP($A18+F$1-1,portfolio_returns!$A$2:$B$49,2,1)),NA())</f>
        <v>1641.8236282113749</v>
      </c>
      <c r="G18" s="6">
        <f>IF($A18+G$1-1&lt;=MAX(portfolio_returns!$A$2:$A$50),(F18+VLOOKUP(G$1-1,Scheduled_Contributions!$A$2:$B$11,2,1))*(1+VLOOKUP($A18+G$1-1,portfolio_returns!$A$2:$B$49,2,1)),NA())</f>
        <v>1568.8194908937533</v>
      </c>
      <c r="H18" s="6">
        <f>IF($A18+H$1-1&lt;=MAX(portfolio_returns!$A$2:$A$50),(G18+VLOOKUP(H$1-1,Scheduled_Contributions!$A$2:$B$11,2,1))*(1+VLOOKUP($A18+H$1-1,portfolio_returns!$A$2:$B$49,2,1)),NA())</f>
        <v>2784.6003281288286</v>
      </c>
      <c r="I18" s="6">
        <f>IF($A18+I$1-1&lt;=MAX(portfolio_returns!$A$2:$A$50),(H18+VLOOKUP(I$1-1,Scheduled_Contributions!$A$2:$B$11,2,1))*(1+VLOOKUP($A18+I$1-1,portfolio_returns!$A$2:$B$49,2,1)),NA())</f>
        <v>2752.6813232068962</v>
      </c>
      <c r="J18" s="6">
        <f>IF($A18+J$1-1&lt;=MAX(portfolio_returns!$A$2:$A$50),(I18+VLOOKUP(J$1-1,Scheduled_Contributions!$A$2:$B$11,2,1))*(1+VLOOKUP($A18+J$1-1,portfolio_returns!$A$2:$B$49,2,1)),NA())</f>
        <v>3642.5953246482927</v>
      </c>
      <c r="K18" s="6">
        <f>IF($A18+K$1-1&lt;=MAX(portfolio_returns!$A$2:$A$50),(J18+VLOOKUP(K$1-1,Scheduled_Contributions!$A$2:$B$11,2,1))*(1+VLOOKUP($A18+K$1-1,portfolio_returns!$A$2:$B$49,2,1)),NA())</f>
        <v>3525.6676371167641</v>
      </c>
      <c r="L18" s="6">
        <f>IF($A18+L$1-1&lt;=MAX(portfolio_returns!$A$2:$A$50),(K18+VLOOKUP(L$1-1,Scheduled_Contributions!$A$2:$B$11,2,1))*(1+VLOOKUP($A18+L$1-1,portfolio_returns!$A$2:$B$49,2,1)),NA())</f>
        <v>3570.1403965786521</v>
      </c>
      <c r="M18" s="6">
        <f>IF($A18+M$1-1&lt;=MAX(portfolio_returns!$A$2:$A$50),(L18+VLOOKUP(M$1-1,Scheduled_Contributions!$A$2:$B$11,2,1))*(1+VLOOKUP($A18+M$1-1,portfolio_returns!$A$2:$B$49,2,1)),NA())</f>
        <v>3604.3063442555581</v>
      </c>
      <c r="N18" s="6">
        <f>IF($A18+N$1-1&lt;=MAX(portfolio_returns!$A$2:$A$50),(M18+VLOOKUP(N$1-1,Scheduled_Contributions!$A$2:$B$11,2,1))*(1+VLOOKUP($A18+N$1-1,portfolio_returns!$A$2:$B$49,2,1)),NA())</f>
        <v>2885.1200393019994</v>
      </c>
      <c r="O18" s="6">
        <f>IF($A18+O$1-1&lt;=MAX(portfolio_returns!$A$2:$A$50),(N18+VLOOKUP(O$1-1,Scheduled_Contributions!$A$2:$B$11,2,1))*(1+VLOOKUP($A18+O$1-1,portfolio_returns!$A$2:$B$49,2,1)),NA())</f>
        <v>2748.1926973074233</v>
      </c>
      <c r="P18" s="6">
        <f>IF($A18+P$1-1&lt;=MAX(portfolio_returns!$A$2:$A$50),(O18+VLOOKUP(P$1-1,Scheduled_Contributions!$A$2:$B$11,2,1))*(1+VLOOKUP($A18+P$1-1,portfolio_returns!$A$2:$B$49,2,1)),NA())</f>
        <v>3205.0199142712254</v>
      </c>
      <c r="Q18" s="6">
        <f>IF($A18+Q$1-1&lt;=MAX(portfolio_returns!$A$2:$A$50),(P18+VLOOKUP(Q$1-1,Scheduled_Contributions!$A$2:$B$11,2,1))*(1+VLOOKUP($A18+Q$1-1,portfolio_returns!$A$2:$B$49,2,1)),NA())</f>
        <v>2865.3864985942296</v>
      </c>
      <c r="R18" s="6">
        <f>IF($A18+R$1-1&lt;=MAX(portfolio_returns!$A$2:$A$50),(Q18+VLOOKUP(R$1-1,Scheduled_Contributions!$A$2:$B$11,2,1))*(1+VLOOKUP($A18+R$1-1,portfolio_returns!$A$2:$B$49,2,1)),NA())</f>
        <v>2871.7922654709869</v>
      </c>
      <c r="S18" s="6">
        <f>IF($A18+S$1-1&lt;=MAX(portfolio_returns!$A$2:$A$50),(R18+VLOOKUP(S$1-1,Scheduled_Contributions!$A$2:$B$11,2,1))*(1+VLOOKUP($A18+S$1-1,portfolio_returns!$A$2:$B$49,2,1)),NA())</f>
        <v>3383.9445677293065</v>
      </c>
      <c r="T18" s="6">
        <f>IF($A18+T$1-1&lt;=MAX(portfolio_returns!$A$2:$A$50),(S18+VLOOKUP(T$1-1,Scheduled_Contributions!$A$2:$B$11,2,1))*(1+VLOOKUP($A18+T$1-1,portfolio_returns!$A$2:$B$49,2,1)),NA())</f>
        <v>4394.3097290675196</v>
      </c>
      <c r="U18" s="6">
        <f>IF($A18+U$1-1&lt;=MAX(portfolio_returns!$A$2:$A$50),(T18+VLOOKUP(U$1-1,Scheduled_Contributions!$A$2:$B$11,2,1))*(1+VLOOKUP($A18+U$1-1,portfolio_returns!$A$2:$B$49,2,1)),NA())</f>
        <v>4848.0439342710724</v>
      </c>
      <c r="V18" s="6">
        <f>IF($A18+V$1-1&lt;=MAX(portfolio_returns!$A$2:$A$50),(U18+VLOOKUP(V$1-1,Scheduled_Contributions!$A$2:$B$11,2,1))*(1+VLOOKUP($A18+V$1-1,portfolio_returns!$A$2:$B$49,2,1)),NA())</f>
        <v>5901.308869155785</v>
      </c>
      <c r="W18" s="6">
        <f>IF($A18+W$1-1&lt;=MAX(portfolio_returns!$A$2:$A$50),(V18+VLOOKUP(W$1-1,Scheduled_Contributions!$A$2:$B$11,2,1))*(1+VLOOKUP($A18+W$1-1,portfolio_returns!$A$2:$B$49,2,1)),NA())</f>
        <v>7380.2691231409972</v>
      </c>
      <c r="X18" s="6">
        <f>IF($A18+X$1-1&lt;=MAX(portfolio_returns!$A$2:$A$50),(W18+VLOOKUP(X$1-1,Scheduled_Contributions!$A$2:$B$11,2,1))*(1+VLOOKUP($A18+X$1-1,portfolio_returns!$A$2:$B$49,2,1)),NA())</f>
        <v>9886.3325194818681</v>
      </c>
      <c r="Y18" s="6">
        <f>IF($A18+Y$1-1&lt;=MAX(portfolio_returns!$A$2:$A$50),(X18+VLOOKUP(Y$1-1,Scheduled_Contributions!$A$2:$B$11,2,1))*(1+VLOOKUP($A18+Y$1-1,portfolio_returns!$A$2:$B$49,2,1)),NA())</f>
        <v>8911.6474337934214</v>
      </c>
      <c r="Z18" s="6">
        <f>IF($A18+Z$1-1&lt;=MAX(portfolio_returns!$A$2:$A$50),(Y18+VLOOKUP(Z$1-1,Scheduled_Contributions!$A$2:$B$11,2,1))*(1+VLOOKUP($A18+Z$1-1,portfolio_returns!$A$2:$B$49,2,1)),NA())</f>
        <v>12302.951811201128</v>
      </c>
      <c r="AA18" s="6">
        <f>IF($A18+AA$1-1&lt;=MAX(portfolio_returns!$A$2:$A$50),(Z18+VLOOKUP(AA$1-1,Scheduled_Contributions!$A$2:$B$11,2,1))*(1+VLOOKUP($A18+AA$1-1,portfolio_returns!$A$2:$B$49,2,1)),NA())</f>
        <v>15603.58818274463</v>
      </c>
      <c r="AB18" s="6">
        <f>IF($A18+AB$1-1&lt;=MAX(portfolio_returns!$A$2:$A$50),(AA18+VLOOKUP(AB$1-1,Scheduled_Contributions!$A$2:$B$11,2,1))*(1+VLOOKUP($A18+AB$1-1,portfolio_returns!$A$2:$B$49,2,1)),NA())</f>
        <v>15933.666740490895</v>
      </c>
      <c r="AC18" s="6">
        <f>IF($A18+AC$1-1&lt;=MAX(portfolio_returns!$A$2:$A$50),(AB18+VLOOKUP(AC$1-1,Scheduled_Contributions!$A$2:$B$11,2,1))*(1+VLOOKUP($A18+AC$1-1,portfolio_returns!$A$2:$B$49,2,1)),NA())</f>
        <v>17693.484165259772</v>
      </c>
      <c r="AD18" s="6">
        <f>IF($A18+AD$1-1&lt;=MAX(portfolio_returns!$A$2:$A$50),(AC18+VLOOKUP(AD$1-1,Scheduled_Contributions!$A$2:$B$11,2,1))*(1+VLOOKUP($A18+AD$1-1,portfolio_returns!$A$2:$B$49,2,1)),NA())</f>
        <v>13861.8281013984</v>
      </c>
      <c r="AE18" s="6">
        <f>IF($A18+AE$1-1&lt;=MAX(portfolio_returns!$A$2:$A$50),(AD18+VLOOKUP(AE$1-1,Scheduled_Contributions!$A$2:$B$11,2,1))*(1+VLOOKUP($A18+AE$1-1,portfolio_returns!$A$2:$B$49,2,1)),NA())</f>
        <v>13909.975628677246</v>
      </c>
      <c r="AF18" s="6">
        <f>IF($A18+AF$1-1&lt;=MAX(portfolio_returns!$A$2:$A$50),(AE18+VLOOKUP(AF$1-1,Scheduled_Contributions!$A$2:$B$11,2,1))*(1+VLOOKUP($A18+AF$1-1,portfolio_returns!$A$2:$B$49,2,1)),NA())</f>
        <v>12127.778766485051</v>
      </c>
      <c r="AG18" s="6">
        <f>IF($A18+AG$1-1&lt;=MAX(portfolio_returns!$A$2:$A$50),(AF18+VLOOKUP(AG$1-1,Scheduled_Contributions!$A$2:$B$11,2,1))*(1+VLOOKUP($A18+AG$1-1,portfolio_returns!$A$2:$B$49,2,1)),NA())</f>
        <v>13236.247744851949</v>
      </c>
      <c r="AH18" s="6">
        <f>IF($A18+AH$1-1&lt;=MAX(portfolio_returns!$A$2:$A$50),(AG18+VLOOKUP(AH$1-1,Scheduled_Contributions!$A$2:$B$11,2,1))*(1+VLOOKUP($A18+AH$1-1,portfolio_returns!$A$2:$B$49,2,1)),NA())</f>
        <v>15554.406414392402</v>
      </c>
      <c r="AI18" s="6" t="e">
        <f>IF($A18+AI$1-1&lt;=MAX(portfolio_returns!$A$2:$A$50),(AH18+VLOOKUP(AI$1-1,Scheduled_Contributions!$A$2:$B$11,2,1))*(1+VLOOKUP($A18+AI$1-1,portfolio_returns!$A$2:$B$49,2,1)),NA())</f>
        <v>#N/A</v>
      </c>
      <c r="AJ18" s="6" t="e">
        <f>IF($A18+AJ$1-1&lt;=MAX(portfolio_returns!$A$2:$A$50),(AI18+VLOOKUP(AJ$1-1,Scheduled_Contributions!$A$2:$B$11,2,1))*(1+VLOOKUP($A18+AJ$1-1,portfolio_returns!$A$2:$B$49,2,1)),NA())</f>
        <v>#N/A</v>
      </c>
      <c r="AK18" s="6" t="e">
        <f>IF($A18+AK$1-1&lt;=MAX(portfolio_returns!$A$2:$A$50),(AJ18+VLOOKUP(AK$1-1,Scheduled_Contributions!$A$2:$B$11,2,1))*(1+VLOOKUP($A18+AK$1-1,portfolio_returns!$A$2:$B$49,2,1)),NA())</f>
        <v>#N/A</v>
      </c>
      <c r="AL18" s="6" t="e">
        <f>IF($A18+AL$1-1&lt;=MAX(portfolio_returns!$A$2:$A$50),(AK18+VLOOKUP(AL$1-1,Scheduled_Contributions!$A$2:$B$11,2,1))*(1+VLOOKUP($A18+AL$1-1,portfolio_returns!$A$2:$B$49,2,1)),NA())</f>
        <v>#N/A</v>
      </c>
      <c r="AM18" s="6" t="e">
        <f>IF($A18+AM$1-1&lt;=MAX(portfolio_returns!$A$2:$A$50),(AL18+VLOOKUP(AM$1-1,Scheduled_Contributions!$A$2:$B$11,2,1))*(1+VLOOKUP($A18+AM$1-1,portfolio_returns!$A$2:$B$49,2,1)),NA())</f>
        <v>#N/A</v>
      </c>
      <c r="AN18" s="6" t="e">
        <f>IF($A18+AN$1-1&lt;=MAX(portfolio_returns!$A$2:$A$50),(AM18+VLOOKUP(AN$1-1,Scheduled_Contributions!$A$2:$B$11,2,1))*(1+VLOOKUP($A18+AN$1-1,portfolio_returns!$A$2:$B$49,2,1)),NA())</f>
        <v>#N/A</v>
      </c>
      <c r="AO18" s="6" t="e">
        <f>IF($A18+AO$1-1&lt;=MAX(portfolio_returns!$A$2:$A$50),(AN18+VLOOKUP(AO$1-1,Scheduled_Contributions!$A$2:$B$11,2,1))*(1+VLOOKUP($A18+AO$1-1,portfolio_returns!$A$2:$B$49,2,1)),NA())</f>
        <v>#N/A</v>
      </c>
      <c r="AP18" s="6" t="e">
        <f>IF($A18+AP$1-1&lt;=MAX(portfolio_returns!$A$2:$A$50),(AO18+VLOOKUP(AP$1-1,Scheduled_Contributions!$A$2:$B$11,2,1))*(1+VLOOKUP($A18+AP$1-1,portfolio_returns!$A$2:$B$49,2,1)),NA())</f>
        <v>#N/A</v>
      </c>
      <c r="AQ18" s="6" t="e">
        <f>IF($A18+AQ$1-1&lt;=MAX(portfolio_returns!$A$2:$A$50),(AP18+VLOOKUP(AQ$1-1,Scheduled_Contributions!$A$2:$B$11,2,1))*(1+VLOOKUP($A18+AQ$1-1,portfolio_returns!$A$2:$B$49,2,1)),NA())</f>
        <v>#N/A</v>
      </c>
      <c r="AR18" s="6" t="e">
        <f>IF($A18+AR$1-1&lt;=MAX(portfolio_returns!$A$2:$A$50),(AQ18+VLOOKUP(AR$1-1,Scheduled_Contributions!$A$2:$B$11,2,1))*(1+VLOOKUP($A18+AR$1-1,portfolio_returns!$A$2:$B$49,2,1)),NA())</f>
        <v>#N/A</v>
      </c>
      <c r="AS18" s="6" t="e">
        <f>IF($A18+AS$1-1&lt;=MAX(portfolio_returns!$A$2:$A$50),(AR18+VLOOKUP(AS$1-1,Scheduled_Contributions!$A$2:$B$11,2,1))*(1+VLOOKUP($A18+AS$1-1,portfolio_returns!$A$2:$B$49,2,1)),NA())</f>
        <v>#N/A</v>
      </c>
      <c r="AT18" s="6" t="e">
        <f>IF($A18+AT$1-1&lt;=MAX(portfolio_returns!$A$2:$A$50),(AS18+VLOOKUP(AT$1-1,Scheduled_Contributions!$A$2:$B$11,2,1))*(1+VLOOKUP($A18+AT$1-1,portfolio_returns!$A$2:$B$49,2,1)),NA())</f>
        <v>#N/A</v>
      </c>
      <c r="AU18" s="6" t="e">
        <f>IF($A18+AU$1-1&lt;=MAX(portfolio_returns!$A$2:$A$50),(AT18+VLOOKUP(AU$1-1,Scheduled_Contributions!$A$2:$B$11,2,1))*(1+VLOOKUP($A18+AU$1-1,portfolio_returns!$A$2:$B$49,2,1)),NA())</f>
        <v>#N/A</v>
      </c>
      <c r="AV18" s="6" t="e">
        <f>IF($A18+AV$1-1&lt;=MAX(portfolio_returns!$A$2:$A$50),(AU18+VLOOKUP(AV$1-1,Scheduled_Contributions!$A$2:$B$11,2,1))*(1+VLOOKUP($A18+AV$1-1,portfolio_returns!$A$2:$B$49,2,1)),NA())</f>
        <v>#N/A</v>
      </c>
      <c r="AW18" s="6" t="e">
        <f>IF($A18+AW$1-1&lt;=MAX(portfolio_returns!$A$2:$A$50),(AV18+VLOOKUP(AW$1-1,Scheduled_Contributions!$A$2:$B$11,2,1))*(1+VLOOKUP($A18+AW$1-1,portfolio_returns!$A$2:$B$49,2,1)),NA())</f>
        <v>#N/A</v>
      </c>
      <c r="AX18" s="6" t="e">
        <f>IF($A18+AX$1-1&lt;=MAX(portfolio_returns!$A$2:$A$50),(AW18+VLOOKUP(AX$1-1,Scheduled_Contributions!$A$2:$B$11,2,1))*(1+VLOOKUP($A18+AX$1-1,portfolio_returns!$A$2:$B$49,2,1)),NA())</f>
        <v>#N/A</v>
      </c>
    </row>
    <row r="19" spans="1:50" x14ac:dyDescent="0.25">
      <c r="A19">
        <v>1987</v>
      </c>
      <c r="B19" s="5">
        <v>23</v>
      </c>
      <c r="C19" s="6">
        <f>VLOOKUP(C$1-1,Scheduled_Contributions!$A$2:$B$11,2,1)*(1+VLOOKUP($A19+C$1-1,portfolio_returns!$A$2:$B$49,2,1))</f>
        <v>1219.5</v>
      </c>
      <c r="D19" s="6">
        <f>IF($A19+D$1-1&lt;=MAX(portfolio_returns!$A$2:$A$50),(C19+VLOOKUP(D$1-1,Scheduled_Contributions!$A$2:$B$11,2,1))*(1+VLOOKUP($A19+D$1-1,portfolio_returns!$A$2:$B$49,2,1)),NA())</f>
        <v>1212.287</v>
      </c>
      <c r="E19" s="6">
        <f>IF($A19+E$1-1&lt;=MAX(portfolio_returns!$A$2:$A$50),(D19+VLOOKUP(E$1-1,Scheduled_Contributions!$A$2:$B$11,2,1))*(1+VLOOKUP($A19+E$1-1,portfolio_returns!$A$2:$B$49,2,1)),NA())</f>
        <v>1392.7960364999999</v>
      </c>
      <c r="F19" s="6">
        <f>IF($A19+F$1-1&lt;=MAX(portfolio_returns!$A$2:$A$50),(E19+VLOOKUP(F$1-1,Scheduled_Contributions!$A$2:$B$11,2,1))*(1+VLOOKUP($A19+F$1-1,portfolio_returns!$A$2:$B$49,2,1)),NA())</f>
        <v>1332.3055356658749</v>
      </c>
      <c r="G19" s="6">
        <f>IF($A19+G$1-1&lt;=MAX(portfolio_returns!$A$2:$A$50),(F19+VLOOKUP(G$1-1,Scheduled_Contributions!$A$2:$B$11,2,1))*(1+VLOOKUP($A19+G$1-1,portfolio_returns!$A$2:$B$49,2,1)),NA())</f>
        <v>1455.0592006618085</v>
      </c>
      <c r="H19" s="6">
        <f>IF($A19+H$1-1&lt;=MAX(portfolio_returns!$A$2:$A$50),(G19+VLOOKUP(H$1-1,Scheduled_Contributions!$A$2:$B$11,2,1))*(1+VLOOKUP($A19+H$1-1,portfolio_returns!$A$2:$B$49,2,1)),NA())</f>
        <v>2418.2333126518815</v>
      </c>
      <c r="I19" s="6">
        <f>IF($A19+I$1-1&lt;=MAX(portfolio_returns!$A$2:$A$50),(H19+VLOOKUP(I$1-1,Scheduled_Contributions!$A$2:$B$11,2,1))*(1+VLOOKUP($A19+I$1-1,portfolio_returns!$A$2:$B$49,2,1)),NA())</f>
        <v>3201.6256227315057</v>
      </c>
      <c r="J19" s="6">
        <f>IF($A19+J$1-1&lt;=MAX(portfolio_returns!$A$2:$A$50),(I19+VLOOKUP(J$1-1,Scheduled_Contributions!$A$2:$B$11,2,1))*(1+VLOOKUP($A19+J$1-1,portfolio_returns!$A$2:$B$49,2,1)),NA())</f>
        <v>3100.0216323415857</v>
      </c>
      <c r="K19" s="6">
        <f>IF($A19+K$1-1&lt;=MAX(portfolio_returns!$A$2:$A$50),(J19+VLOOKUP(K$1-1,Scheduled_Contributions!$A$2:$B$11,2,1))*(1+VLOOKUP($A19+K$1-1,portfolio_returns!$A$2:$B$49,2,1)),NA())</f>
        <v>3140.3443432569161</v>
      </c>
      <c r="L19" s="6">
        <f>IF($A19+L$1-1&lt;=MAX(portfolio_returns!$A$2:$A$50),(K19+VLOOKUP(L$1-1,Scheduled_Contributions!$A$2:$B$11,2,1))*(1+VLOOKUP($A19+L$1-1,portfolio_returns!$A$2:$B$49,2,1)),NA())</f>
        <v>3171.6091675739003</v>
      </c>
      <c r="M19" s="6">
        <f>IF($A19+M$1-1&lt;=MAX(portfolio_returns!$A$2:$A$50),(L19+VLOOKUP(M$1-1,Scheduled_Contributions!$A$2:$B$11,2,1))*(1+VLOOKUP($A19+M$1-1,portfolio_returns!$A$2:$B$49,2,1)),NA())</f>
        <v>2539.719518015866</v>
      </c>
      <c r="N19" s="6">
        <f>IF($A19+N$1-1&lt;=MAX(portfolio_returns!$A$2:$A$50),(M19+VLOOKUP(N$1-1,Scheduled_Contributions!$A$2:$B$11,2,1))*(1+VLOOKUP($A19+N$1-1,portfolio_returns!$A$2:$B$49,2,1)),NA())</f>
        <v>2420.3212524765609</v>
      </c>
      <c r="O19" s="6">
        <f>IF($A19+O$1-1&lt;=MAX(portfolio_returns!$A$2:$A$50),(N19+VLOOKUP(O$1-1,Scheduled_Contributions!$A$2:$B$11,2,1))*(1+VLOOKUP($A19+O$1-1,portfolio_returns!$A$2:$B$49,2,1)),NA())</f>
        <v>2824.0332953777634</v>
      </c>
      <c r="P19" s="6">
        <f>IF($A19+P$1-1&lt;=MAX(portfolio_returns!$A$2:$A$50),(O19+VLOOKUP(P$1-1,Scheduled_Contributions!$A$2:$B$11,2,1))*(1+VLOOKUP($A19+P$1-1,portfolio_returns!$A$2:$B$49,2,1)),NA())</f>
        <v>2525.8321745054313</v>
      </c>
      <c r="Q19" s="6">
        <f>IF($A19+Q$1-1&lt;=MAX(portfolio_returns!$A$2:$A$50),(P19+VLOOKUP(Q$1-1,Scheduled_Contributions!$A$2:$B$11,2,1))*(1+VLOOKUP($A19+Q$1-1,portfolio_returns!$A$2:$B$49,2,1)),NA())</f>
        <v>2532.6623842872996</v>
      </c>
      <c r="R19" s="6">
        <f>IF($A19+R$1-1&lt;=MAX(portfolio_returns!$A$2:$A$50),(Q19+VLOOKUP(R$1-1,Scheduled_Contributions!$A$2:$B$11,2,1))*(1+VLOOKUP($A19+R$1-1,portfolio_returns!$A$2:$B$49,2,1)),NA())</f>
        <v>2985.7213047493615</v>
      </c>
      <c r="S19" s="6">
        <f>IF($A19+S$1-1&lt;=MAX(portfolio_returns!$A$2:$A$50),(R19+VLOOKUP(S$1-1,Scheduled_Contributions!$A$2:$B$11,2,1))*(1+VLOOKUP($A19+S$1-1,portfolio_returns!$A$2:$B$49,2,1)),NA())</f>
        <v>3878.710159324236</v>
      </c>
      <c r="T19" s="6">
        <f>IF($A19+T$1-1&lt;=MAX(portfolio_returns!$A$2:$A$50),(S19+VLOOKUP(T$1-1,Scheduled_Contributions!$A$2:$B$11,2,1))*(1+VLOOKUP($A19+T$1-1,portfolio_returns!$A$2:$B$49,2,1)),NA())</f>
        <v>4280.4977078761531</v>
      </c>
      <c r="U19" s="6">
        <f>IF($A19+U$1-1&lt;=MAX(portfolio_returns!$A$2:$A$50),(T19+VLOOKUP(U$1-1,Scheduled_Contributions!$A$2:$B$11,2,1))*(1+VLOOKUP($A19+U$1-1,portfolio_returns!$A$2:$B$49,2,1)),NA())</f>
        <v>5211.8820906425572</v>
      </c>
      <c r="V19" s="6">
        <f>IF($A19+V$1-1&lt;=MAX(portfolio_returns!$A$2:$A$50),(U19+VLOOKUP(V$1-1,Scheduled_Contributions!$A$2:$B$11,2,1))*(1+VLOOKUP($A19+V$1-1,portfolio_returns!$A$2:$B$49,2,1)),NA())</f>
        <v>6519.5197901672327</v>
      </c>
      <c r="W19" s="6">
        <f>IF($A19+W$1-1&lt;=MAX(portfolio_returns!$A$2:$A$50),(V19+VLOOKUP(W$1-1,Scheduled_Contributions!$A$2:$B$11,2,1))*(1+VLOOKUP($A19+W$1-1,portfolio_returns!$A$2:$B$49,2,1)),NA())</f>
        <v>8734.8650992962157</v>
      </c>
      <c r="X19" s="6">
        <f>IF($A19+X$1-1&lt;=MAX(portfolio_returns!$A$2:$A$50),(W19+VLOOKUP(X$1-1,Scheduled_Contributions!$A$2:$B$11,2,1))*(1+VLOOKUP($A19+X$1-1,portfolio_returns!$A$2:$B$49,2,1)),NA())</f>
        <v>7874.7510219162423</v>
      </c>
      <c r="Y19" s="6">
        <f>IF($A19+Y$1-1&lt;=MAX(portfolio_returns!$A$2:$A$50),(X19+VLOOKUP(Y$1-1,Scheduled_Contributions!$A$2:$B$11,2,1))*(1+VLOOKUP($A19+Y$1-1,portfolio_returns!$A$2:$B$49,2,1)),NA())</f>
        <v>10873.071659222498</v>
      </c>
      <c r="Z19" s="6">
        <f>IF($A19+Z$1-1&lt;=MAX(portfolio_returns!$A$2:$A$50),(Y19+VLOOKUP(Z$1-1,Scheduled_Contributions!$A$2:$B$11,2,1))*(1+VLOOKUP($A19+Z$1-1,portfolio_returns!$A$2:$B$49,2,1)),NA())</f>
        <v>13791.572560149711</v>
      </c>
      <c r="AA19" s="6">
        <f>IF($A19+AA$1-1&lt;=MAX(portfolio_returns!$A$2:$A$50),(Z19+VLOOKUP(AA$1-1,Scheduled_Contributions!$A$2:$B$11,2,1))*(1+VLOOKUP($A19+AA$1-1,portfolio_returns!$A$2:$B$49,2,1)),NA())</f>
        <v>14084.504797632779</v>
      </c>
      <c r="AB19" s="6">
        <f>IF($A19+AB$1-1&lt;=MAX(portfolio_returns!$A$2:$A$50),(AA19+VLOOKUP(AB$1-1,Scheduled_Contributions!$A$2:$B$11,2,1))*(1+VLOOKUP($A19+AB$1-1,portfolio_returns!$A$2:$B$49,2,1)),NA())</f>
        <v>15641.376699172977</v>
      </c>
      <c r="AC19" s="6">
        <f>IF($A19+AC$1-1&lt;=MAX(portfolio_returns!$A$2:$A$50),(AB19+VLOOKUP(AC$1-1,Scheduled_Contributions!$A$2:$B$11,2,1))*(1+VLOOKUP($A19+AC$1-1,portfolio_returns!$A$2:$B$49,2,1)),NA())</f>
        <v>12255.02795545244</v>
      </c>
      <c r="AD19" s="6">
        <f>IF($A19+AD$1-1&lt;=MAX(portfolio_returns!$A$2:$A$50),(AC19+VLOOKUP(AD$1-1,Scheduled_Contributions!$A$2:$B$11,2,1))*(1+VLOOKUP($A19+AD$1-1,portfolio_returns!$A$2:$B$49,2,1)),NA())</f>
        <v>12298.756782329934</v>
      </c>
      <c r="AE19" s="6">
        <f>IF($A19+AE$1-1&lt;=MAX(portfolio_returns!$A$2:$A$50),(AD19+VLOOKUP(AE$1-1,Scheduled_Contributions!$A$2:$B$11,2,1))*(1+VLOOKUP($A19+AE$1-1,portfolio_returns!$A$2:$B$49,2,1)),NA())</f>
        <v>10724.004346604956</v>
      </c>
      <c r="AF19" s="6">
        <f>IF($A19+AF$1-1&lt;=MAX(portfolio_returns!$A$2:$A$50),(AE19+VLOOKUP(AF$1-1,Scheduled_Contributions!$A$2:$B$11,2,1))*(1+VLOOKUP($A19+AF$1-1,portfolio_returns!$A$2:$B$49,2,1)),NA())</f>
        <v>11705.431739972704</v>
      </c>
      <c r="AG19" s="6">
        <f>IF($A19+AG$1-1&lt;=MAX(portfolio_returns!$A$2:$A$50),(AF19+VLOOKUP(AG$1-1,Scheduled_Contributions!$A$2:$B$11,2,1))*(1+VLOOKUP($A19+AG$1-1,portfolio_returns!$A$2:$B$49,2,1)),NA())</f>
        <v>13756.845720662948</v>
      </c>
      <c r="AH19" s="6" t="e">
        <f>IF($A19+AH$1-1&lt;=MAX(portfolio_returns!$A$2:$A$50),(AG19+VLOOKUP(AH$1-1,Scheduled_Contributions!$A$2:$B$11,2,1))*(1+VLOOKUP($A19+AH$1-1,portfolio_returns!$A$2:$B$49,2,1)),NA())</f>
        <v>#N/A</v>
      </c>
      <c r="AI19" s="6" t="e">
        <f>IF($A19+AI$1-1&lt;=MAX(portfolio_returns!$A$2:$A$50),(AH19+VLOOKUP(AI$1-1,Scheduled_Contributions!$A$2:$B$11,2,1))*(1+VLOOKUP($A19+AI$1-1,portfolio_returns!$A$2:$B$49,2,1)),NA())</f>
        <v>#N/A</v>
      </c>
      <c r="AJ19" s="6" t="e">
        <f>IF($A19+AJ$1-1&lt;=MAX(portfolio_returns!$A$2:$A$50),(AI19+VLOOKUP(AJ$1-1,Scheduled_Contributions!$A$2:$B$11,2,1))*(1+VLOOKUP($A19+AJ$1-1,portfolio_returns!$A$2:$B$49,2,1)),NA())</f>
        <v>#N/A</v>
      </c>
      <c r="AK19" s="6" t="e">
        <f>IF($A19+AK$1-1&lt;=MAX(portfolio_returns!$A$2:$A$50),(AJ19+VLOOKUP(AK$1-1,Scheduled_Contributions!$A$2:$B$11,2,1))*(1+VLOOKUP($A19+AK$1-1,portfolio_returns!$A$2:$B$49,2,1)),NA())</f>
        <v>#N/A</v>
      </c>
      <c r="AL19" s="6" t="e">
        <f>IF($A19+AL$1-1&lt;=MAX(portfolio_returns!$A$2:$A$50),(AK19+VLOOKUP(AL$1-1,Scheduled_Contributions!$A$2:$B$11,2,1))*(1+VLOOKUP($A19+AL$1-1,portfolio_returns!$A$2:$B$49,2,1)),NA())</f>
        <v>#N/A</v>
      </c>
      <c r="AM19" s="6" t="e">
        <f>IF($A19+AM$1-1&lt;=MAX(portfolio_returns!$A$2:$A$50),(AL19+VLOOKUP(AM$1-1,Scheduled_Contributions!$A$2:$B$11,2,1))*(1+VLOOKUP($A19+AM$1-1,portfolio_returns!$A$2:$B$49,2,1)),NA())</f>
        <v>#N/A</v>
      </c>
      <c r="AN19" s="6" t="e">
        <f>IF($A19+AN$1-1&lt;=MAX(portfolio_returns!$A$2:$A$50),(AM19+VLOOKUP(AN$1-1,Scheduled_Contributions!$A$2:$B$11,2,1))*(1+VLOOKUP($A19+AN$1-1,portfolio_returns!$A$2:$B$49,2,1)),NA())</f>
        <v>#N/A</v>
      </c>
      <c r="AO19" s="6" t="e">
        <f>IF($A19+AO$1-1&lt;=MAX(portfolio_returns!$A$2:$A$50),(AN19+VLOOKUP(AO$1-1,Scheduled_Contributions!$A$2:$B$11,2,1))*(1+VLOOKUP($A19+AO$1-1,portfolio_returns!$A$2:$B$49,2,1)),NA())</f>
        <v>#N/A</v>
      </c>
      <c r="AP19" s="6" t="e">
        <f>IF($A19+AP$1-1&lt;=MAX(portfolio_returns!$A$2:$A$50),(AO19+VLOOKUP(AP$1-1,Scheduled_Contributions!$A$2:$B$11,2,1))*(1+VLOOKUP($A19+AP$1-1,portfolio_returns!$A$2:$B$49,2,1)),NA())</f>
        <v>#N/A</v>
      </c>
      <c r="AQ19" s="6" t="e">
        <f>IF($A19+AQ$1-1&lt;=MAX(portfolio_returns!$A$2:$A$50),(AP19+VLOOKUP(AQ$1-1,Scheduled_Contributions!$A$2:$B$11,2,1))*(1+VLOOKUP($A19+AQ$1-1,portfolio_returns!$A$2:$B$49,2,1)),NA())</f>
        <v>#N/A</v>
      </c>
      <c r="AR19" s="6" t="e">
        <f>IF($A19+AR$1-1&lt;=MAX(portfolio_returns!$A$2:$A$50),(AQ19+VLOOKUP(AR$1-1,Scheduled_Contributions!$A$2:$B$11,2,1))*(1+VLOOKUP($A19+AR$1-1,portfolio_returns!$A$2:$B$49,2,1)),NA())</f>
        <v>#N/A</v>
      </c>
      <c r="AS19" s="6" t="e">
        <f>IF($A19+AS$1-1&lt;=MAX(portfolio_returns!$A$2:$A$50),(AR19+VLOOKUP(AS$1-1,Scheduled_Contributions!$A$2:$B$11,2,1))*(1+VLOOKUP($A19+AS$1-1,portfolio_returns!$A$2:$B$49,2,1)),NA())</f>
        <v>#N/A</v>
      </c>
      <c r="AT19" s="6" t="e">
        <f>IF($A19+AT$1-1&lt;=MAX(portfolio_returns!$A$2:$A$50),(AS19+VLOOKUP(AT$1-1,Scheduled_Contributions!$A$2:$B$11,2,1))*(1+VLOOKUP($A19+AT$1-1,portfolio_returns!$A$2:$B$49,2,1)),NA())</f>
        <v>#N/A</v>
      </c>
      <c r="AU19" s="6" t="e">
        <f>IF($A19+AU$1-1&lt;=MAX(portfolio_returns!$A$2:$A$50),(AT19+VLOOKUP(AU$1-1,Scheduled_Contributions!$A$2:$B$11,2,1))*(1+VLOOKUP($A19+AU$1-1,portfolio_returns!$A$2:$B$49,2,1)),NA())</f>
        <v>#N/A</v>
      </c>
      <c r="AV19" s="6" t="e">
        <f>IF($A19+AV$1-1&lt;=MAX(portfolio_returns!$A$2:$A$50),(AU19+VLOOKUP(AV$1-1,Scheduled_Contributions!$A$2:$B$11,2,1))*(1+VLOOKUP($A19+AV$1-1,portfolio_returns!$A$2:$B$49,2,1)),NA())</f>
        <v>#N/A</v>
      </c>
      <c r="AW19" s="6" t="e">
        <f>IF($A19+AW$1-1&lt;=MAX(portfolio_returns!$A$2:$A$50),(AV19+VLOOKUP(AW$1-1,Scheduled_Contributions!$A$2:$B$11,2,1))*(1+VLOOKUP($A19+AW$1-1,portfolio_returns!$A$2:$B$49,2,1)),NA())</f>
        <v>#N/A</v>
      </c>
      <c r="AX19" s="6" t="e">
        <f>IF($A19+AX$1-1&lt;=MAX(portfolio_returns!$A$2:$A$50),(AW19+VLOOKUP(AX$1-1,Scheduled_Contributions!$A$2:$B$11,2,1))*(1+VLOOKUP($A19+AX$1-1,portfolio_returns!$A$2:$B$49,2,1)),NA())</f>
        <v>#N/A</v>
      </c>
    </row>
    <row r="20" spans="1:50" x14ac:dyDescent="0.25">
      <c r="A20">
        <v>1988</v>
      </c>
      <c r="B20" s="5">
        <v>23</v>
      </c>
      <c r="C20" s="6">
        <f>VLOOKUP(C$1-1,Scheduled_Contributions!$A$2:$B$11,2,1)*(1+VLOOKUP($A20+C$1-1,portfolio_returns!$A$2:$B$49,2,1))</f>
        <v>986</v>
      </c>
      <c r="D20" s="6">
        <f>IF($A20+D$1-1&lt;=MAX(portfolio_returns!$A$2:$A$50),(C20+VLOOKUP(D$1-1,Scheduled_Contributions!$A$2:$B$11,2,1))*(1+VLOOKUP($A20+D$1-1,portfolio_returns!$A$2:$B$49,2,1)),NA())</f>
        <v>1134.942</v>
      </c>
      <c r="E20" s="6">
        <f>IF($A20+E$1-1&lt;=MAX(portfolio_returns!$A$2:$A$50),(D20+VLOOKUP(E$1-1,Scheduled_Contributions!$A$2:$B$11,2,1))*(1+VLOOKUP($A20+E$1-1,portfolio_returns!$A$2:$B$49,2,1)),NA())</f>
        <v>1087.4086645</v>
      </c>
      <c r="F20" s="6">
        <f>IF($A20+F$1-1&lt;=MAX(portfolio_returns!$A$2:$A$50),(E20+VLOOKUP(F$1-1,Scheduled_Contributions!$A$2:$B$11,2,1))*(1+VLOOKUP($A20+F$1-1,portfolio_returns!$A$2:$B$49,2,1)),NA())</f>
        <v>1189.590992318</v>
      </c>
      <c r="G20" s="6">
        <f>IF($A20+G$1-1&lt;=MAX(portfolio_returns!$A$2:$A$50),(F20+VLOOKUP(G$1-1,Scheduled_Contributions!$A$2:$B$11,2,1))*(1+VLOOKUP($A20+G$1-1,portfolio_returns!$A$2:$B$49,2,1)),NA())</f>
        <v>1181.5971274332298</v>
      </c>
      <c r="H20" s="6">
        <f>IF($A20+H$1-1&lt;=MAX(portfolio_returns!$A$2:$A$50),(G20+VLOOKUP(H$1-1,Scheduled_Contributions!$A$2:$B$11,2,1))*(1+VLOOKUP($A20+H$1-1,portfolio_returns!$A$2:$B$49,2,1)),NA())</f>
        <v>2876.4358125207132</v>
      </c>
      <c r="I20" s="6">
        <f>IF($A20+I$1-1&lt;=MAX(portfolio_returns!$A$2:$A$50),(H20+VLOOKUP(I$1-1,Scheduled_Contributions!$A$2:$B$11,2,1))*(1+VLOOKUP($A20+I$1-1,portfolio_returns!$A$2:$B$49,2,1)),NA())</f>
        <v>2786.1321680356182</v>
      </c>
      <c r="J20" s="6">
        <f>IF($A20+J$1-1&lt;=MAX(portfolio_returns!$A$2:$A$50),(I20+VLOOKUP(J$1-1,Scheduled_Contributions!$A$2:$B$11,2,1))*(1+VLOOKUP($A20+J$1-1,portfolio_returns!$A$2:$B$49,2,1)),NA())</f>
        <v>2823.3944566739651</v>
      </c>
      <c r="K20" s="6">
        <f>IF($A20+K$1-1&lt;=MAX(portfolio_returns!$A$2:$A$50),(J20+VLOOKUP(K$1-1,Scheduled_Contributions!$A$2:$B$11,2,1))*(1+VLOOKUP($A20+K$1-1,portfolio_returns!$A$2:$B$49,2,1)),NA())</f>
        <v>2852.5198692565145</v>
      </c>
      <c r="L20" s="6">
        <f>IF($A20+L$1-1&lt;=MAX(portfolio_returns!$A$2:$A$50),(K20+VLOOKUP(L$1-1,Scheduled_Contributions!$A$2:$B$11,2,1))*(1+VLOOKUP($A20+L$1-1,portfolio_returns!$A$2:$B$49,2,1)),NA())</f>
        <v>2285.0064856340127</v>
      </c>
      <c r="M20" s="6">
        <f>IF($A20+M$1-1&lt;=MAX(portfolio_returns!$A$2:$A$50),(L20+VLOOKUP(M$1-1,Scheduled_Contributions!$A$2:$B$11,2,1))*(1+VLOOKUP($A20+M$1-1,portfolio_returns!$A$2:$B$49,2,1)),NA())</f>
        <v>2178.5349064880866</v>
      </c>
      <c r="N20" s="6">
        <f>IF($A20+N$1-1&lt;=MAX(portfolio_returns!$A$2:$A$50),(M20+VLOOKUP(N$1-1,Scheduled_Contributions!$A$2:$B$11,2,1))*(1+VLOOKUP($A20+N$1-1,portfolio_returns!$A$2:$B$49,2,1)),NA())</f>
        <v>2543.0775613391565</v>
      </c>
      <c r="O20" s="6">
        <f>IF($A20+O$1-1&lt;=MAX(portfolio_returns!$A$2:$A$50),(N20+VLOOKUP(O$1-1,Scheduled_Contributions!$A$2:$B$11,2,1))*(1+VLOOKUP($A20+O$1-1,portfolio_returns!$A$2:$B$49,2,1)),NA())</f>
        <v>2275.4303765435234</v>
      </c>
      <c r="P20" s="6">
        <f>IF($A20+P$1-1&lt;=MAX(portfolio_returns!$A$2:$A$50),(O20+VLOOKUP(P$1-1,Scheduled_Contributions!$A$2:$B$11,2,1))*(1+VLOOKUP($A20+P$1-1,portfolio_returns!$A$2:$B$49,2,1)),NA())</f>
        <v>2282.5735885728441</v>
      </c>
      <c r="Q20" s="6">
        <f>IF($A20+Q$1-1&lt;=MAX(portfolio_returns!$A$2:$A$50),(P20+VLOOKUP(Q$1-1,Scheduled_Contributions!$A$2:$B$11,2,1))*(1+VLOOKUP($A20+Q$1-1,portfolio_returns!$A$2:$B$49,2,1)),NA())</f>
        <v>2692.0545363816623</v>
      </c>
      <c r="R20" s="6">
        <f>IF($A20+R$1-1&lt;=MAX(portfolio_returns!$A$2:$A$50),(Q20+VLOOKUP(R$1-1,Scheduled_Contributions!$A$2:$B$11,2,1))*(1+VLOOKUP($A20+R$1-1,portfolio_returns!$A$2:$B$49,2,1)),NA())</f>
        <v>3498.4851109801575</v>
      </c>
      <c r="S20" s="6">
        <f>IF($A20+S$1-1&lt;=MAX(portfolio_returns!$A$2:$A$50),(R20+VLOOKUP(S$1-1,Scheduled_Contributions!$A$2:$B$11,2,1))*(1+VLOOKUP($A20+S$1-1,portfolio_returns!$A$2:$B$49,2,1)),NA())</f>
        <v>3861.9649859114088</v>
      </c>
      <c r="T20" s="6">
        <f>IF($A20+T$1-1&lt;=MAX(portfolio_returns!$A$2:$A$50),(S20+VLOOKUP(T$1-1,Scheduled_Contributions!$A$2:$B$11,2,1))*(1+VLOOKUP($A20+T$1-1,portfolio_returns!$A$2:$B$49,2,1)),NA())</f>
        <v>4703.4694666358837</v>
      </c>
      <c r="U20" s="6">
        <f>IF($A20+U$1-1&lt;=MAX(portfolio_returns!$A$2:$A$50),(T20+VLOOKUP(U$1-1,Scheduled_Contributions!$A$2:$B$11,2,1))*(1+VLOOKUP($A20+U$1-1,portfolio_returns!$A$2:$B$49,2,1)),NA())</f>
        <v>5884.766629094901</v>
      </c>
      <c r="V20" s="6">
        <f>IF($A20+V$1-1&lt;=MAX(portfolio_returns!$A$2:$A$50),(U20+VLOOKUP(V$1-1,Scheduled_Contributions!$A$2:$B$11,2,1))*(1+VLOOKUP($A20+V$1-1,portfolio_returns!$A$2:$B$49,2,1)),NA())</f>
        <v>7885.7240580717034</v>
      </c>
      <c r="W20" s="6">
        <f>IF($A20+W$1-1&lt;=MAX(portfolio_returns!$A$2:$A$50),(V20+VLOOKUP(W$1-1,Scheduled_Contributions!$A$2:$B$11,2,1))*(1+VLOOKUP($A20+W$1-1,portfolio_returns!$A$2:$B$49,2,1)),NA())</f>
        <v>7110.099514293569</v>
      </c>
      <c r="X20" s="6">
        <f>IF($A20+X$1-1&lt;=MAX(portfolio_returns!$A$2:$A$50),(W20+VLOOKUP(X$1-1,Scheduled_Contributions!$A$2:$B$11,2,1))*(1+VLOOKUP($A20+X$1-1,portfolio_returns!$A$2:$B$49,2,1)),NA())</f>
        <v>9818.6172302108316</v>
      </c>
      <c r="Y20" s="6">
        <f>IF($A20+Y$1-1&lt;=MAX(portfolio_returns!$A$2:$A$50),(X20+VLOOKUP(Y$1-1,Scheduled_Contributions!$A$2:$B$11,2,1))*(1+VLOOKUP($A20+Y$1-1,portfolio_returns!$A$2:$B$49,2,1)),NA())</f>
        <v>12455.315184984676</v>
      </c>
      <c r="Z20" s="6">
        <f>IF($A20+Z$1-1&lt;=MAX(portfolio_returns!$A$2:$A$50),(Y20+VLOOKUP(Z$1-1,Scheduled_Contributions!$A$2:$B$11,2,1))*(1+VLOOKUP($A20+Z$1-1,portfolio_returns!$A$2:$B$49,2,1)),NA())</f>
        <v>12720.854146276863</v>
      </c>
      <c r="AA20" s="6">
        <f>IF($A20+AA$1-1&lt;=MAX(portfolio_returns!$A$2:$A$50),(Z20+VLOOKUP(AA$1-1,Scheduled_Contributions!$A$2:$B$11,2,1))*(1+VLOOKUP($A20+AA$1-1,portfolio_returns!$A$2:$B$49,2,1)),NA())</f>
        <v>14128.065388830748</v>
      </c>
      <c r="AB20" s="6">
        <f>IF($A20+AB$1-1&lt;=MAX(portfolio_returns!$A$2:$A$50),(AA20+VLOOKUP(AB$1-1,Scheduled_Contributions!$A$2:$B$11,2,1))*(1+VLOOKUP($A20+AB$1-1,portfolio_returns!$A$2:$B$49,2,1)),NA())</f>
        <v>11070.105199454474</v>
      </c>
      <c r="AC20" s="6">
        <f>IF($A20+AC$1-1&lt;=MAX(portfolio_returns!$A$2:$A$50),(AB20+VLOOKUP(AC$1-1,Scheduled_Contributions!$A$2:$B$11,2,1))*(1+VLOOKUP($A20+AC$1-1,portfolio_returns!$A$2:$B$49,2,1)),NA())</f>
        <v>11110.575488752975</v>
      </c>
      <c r="AD20" s="6">
        <f>IF($A20+AD$1-1&lt;=MAX(portfolio_returns!$A$2:$A$50),(AC20+VLOOKUP(AD$1-1,Scheduled_Contributions!$A$2:$B$11,2,1))*(1+VLOOKUP($A20+AD$1-1,portfolio_returns!$A$2:$B$49,2,1)),NA())</f>
        <v>9688.8013945760285</v>
      </c>
      <c r="AE20" s="6">
        <f>IF($A20+AE$1-1&lt;=MAX(portfolio_returns!$A$2:$A$50),(AD20+VLOOKUP(AE$1-1,Scheduled_Contributions!$A$2:$B$11,2,1))*(1+VLOOKUP($A20+AE$1-1,portfolio_returns!$A$2:$B$49,2,1)),NA())</f>
        <v>10576.542920785159</v>
      </c>
      <c r="AF20" s="6">
        <f>IF($A20+AF$1-1&lt;=MAX(portfolio_returns!$A$2:$A$50),(AE20+VLOOKUP(AF$1-1,Scheduled_Contributions!$A$2:$B$11,2,1))*(1+VLOOKUP($A20+AF$1-1,portfolio_returns!$A$2:$B$49,2,1)),NA())</f>
        <v>12431.248024731973</v>
      </c>
      <c r="AG20" s="6" t="e">
        <f>IF($A20+AG$1-1&lt;=MAX(portfolio_returns!$A$2:$A$50),(AF20+VLOOKUP(AG$1-1,Scheduled_Contributions!$A$2:$B$11,2,1))*(1+VLOOKUP($A20+AG$1-1,portfolio_returns!$A$2:$B$49,2,1)),NA())</f>
        <v>#N/A</v>
      </c>
      <c r="AH20" s="6" t="e">
        <f>IF($A20+AH$1-1&lt;=MAX(portfolio_returns!$A$2:$A$50),(AG20+VLOOKUP(AH$1-1,Scheduled_Contributions!$A$2:$B$11,2,1))*(1+VLOOKUP($A20+AH$1-1,portfolio_returns!$A$2:$B$49,2,1)),NA())</f>
        <v>#N/A</v>
      </c>
      <c r="AI20" s="6" t="e">
        <f>IF($A20+AI$1-1&lt;=MAX(portfolio_returns!$A$2:$A$50),(AH20+VLOOKUP(AI$1-1,Scheduled_Contributions!$A$2:$B$11,2,1))*(1+VLOOKUP($A20+AI$1-1,portfolio_returns!$A$2:$B$49,2,1)),NA())</f>
        <v>#N/A</v>
      </c>
      <c r="AJ20" s="6" t="e">
        <f>IF($A20+AJ$1-1&lt;=MAX(portfolio_returns!$A$2:$A$50),(AI20+VLOOKUP(AJ$1-1,Scheduled_Contributions!$A$2:$B$11,2,1))*(1+VLOOKUP($A20+AJ$1-1,portfolio_returns!$A$2:$B$49,2,1)),NA())</f>
        <v>#N/A</v>
      </c>
      <c r="AK20" s="6" t="e">
        <f>IF($A20+AK$1-1&lt;=MAX(portfolio_returns!$A$2:$A$50),(AJ20+VLOOKUP(AK$1-1,Scheduled_Contributions!$A$2:$B$11,2,1))*(1+VLOOKUP($A20+AK$1-1,portfolio_returns!$A$2:$B$49,2,1)),NA())</f>
        <v>#N/A</v>
      </c>
      <c r="AL20" s="6" t="e">
        <f>IF($A20+AL$1-1&lt;=MAX(portfolio_returns!$A$2:$A$50),(AK20+VLOOKUP(AL$1-1,Scheduled_Contributions!$A$2:$B$11,2,1))*(1+VLOOKUP($A20+AL$1-1,portfolio_returns!$A$2:$B$49,2,1)),NA())</f>
        <v>#N/A</v>
      </c>
      <c r="AM20" s="6" t="e">
        <f>IF($A20+AM$1-1&lt;=MAX(portfolio_returns!$A$2:$A$50),(AL20+VLOOKUP(AM$1-1,Scheduled_Contributions!$A$2:$B$11,2,1))*(1+VLOOKUP($A20+AM$1-1,portfolio_returns!$A$2:$B$49,2,1)),NA())</f>
        <v>#N/A</v>
      </c>
      <c r="AN20" s="6" t="e">
        <f>IF($A20+AN$1-1&lt;=MAX(portfolio_returns!$A$2:$A$50),(AM20+VLOOKUP(AN$1-1,Scheduled_Contributions!$A$2:$B$11,2,1))*(1+VLOOKUP($A20+AN$1-1,portfolio_returns!$A$2:$B$49,2,1)),NA())</f>
        <v>#N/A</v>
      </c>
      <c r="AO20" s="6" t="e">
        <f>IF($A20+AO$1-1&lt;=MAX(portfolio_returns!$A$2:$A$50),(AN20+VLOOKUP(AO$1-1,Scheduled_Contributions!$A$2:$B$11,2,1))*(1+VLOOKUP($A20+AO$1-1,portfolio_returns!$A$2:$B$49,2,1)),NA())</f>
        <v>#N/A</v>
      </c>
      <c r="AP20" s="6" t="e">
        <f>IF($A20+AP$1-1&lt;=MAX(portfolio_returns!$A$2:$A$50),(AO20+VLOOKUP(AP$1-1,Scheduled_Contributions!$A$2:$B$11,2,1))*(1+VLOOKUP($A20+AP$1-1,portfolio_returns!$A$2:$B$49,2,1)),NA())</f>
        <v>#N/A</v>
      </c>
      <c r="AQ20" s="6" t="e">
        <f>IF($A20+AQ$1-1&lt;=MAX(portfolio_returns!$A$2:$A$50),(AP20+VLOOKUP(AQ$1-1,Scheduled_Contributions!$A$2:$B$11,2,1))*(1+VLOOKUP($A20+AQ$1-1,portfolio_returns!$A$2:$B$49,2,1)),NA())</f>
        <v>#N/A</v>
      </c>
      <c r="AR20" s="6" t="e">
        <f>IF($A20+AR$1-1&lt;=MAX(portfolio_returns!$A$2:$A$50),(AQ20+VLOOKUP(AR$1-1,Scheduled_Contributions!$A$2:$B$11,2,1))*(1+VLOOKUP($A20+AR$1-1,portfolio_returns!$A$2:$B$49,2,1)),NA())</f>
        <v>#N/A</v>
      </c>
      <c r="AS20" s="6" t="e">
        <f>IF($A20+AS$1-1&lt;=MAX(portfolio_returns!$A$2:$A$50),(AR20+VLOOKUP(AS$1-1,Scheduled_Contributions!$A$2:$B$11,2,1))*(1+VLOOKUP($A20+AS$1-1,portfolio_returns!$A$2:$B$49,2,1)),NA())</f>
        <v>#N/A</v>
      </c>
      <c r="AT20" s="6" t="e">
        <f>IF($A20+AT$1-1&lt;=MAX(portfolio_returns!$A$2:$A$50),(AS20+VLOOKUP(AT$1-1,Scheduled_Contributions!$A$2:$B$11,2,1))*(1+VLOOKUP($A20+AT$1-1,portfolio_returns!$A$2:$B$49,2,1)),NA())</f>
        <v>#N/A</v>
      </c>
      <c r="AU20" s="6" t="e">
        <f>IF($A20+AU$1-1&lt;=MAX(portfolio_returns!$A$2:$A$50),(AT20+VLOOKUP(AU$1-1,Scheduled_Contributions!$A$2:$B$11,2,1))*(1+VLOOKUP($A20+AU$1-1,portfolio_returns!$A$2:$B$49,2,1)),NA())</f>
        <v>#N/A</v>
      </c>
      <c r="AV20" s="6" t="e">
        <f>IF($A20+AV$1-1&lt;=MAX(portfolio_returns!$A$2:$A$50),(AU20+VLOOKUP(AV$1-1,Scheduled_Contributions!$A$2:$B$11,2,1))*(1+VLOOKUP($A20+AV$1-1,portfolio_returns!$A$2:$B$49,2,1)),NA())</f>
        <v>#N/A</v>
      </c>
      <c r="AW20" s="6" t="e">
        <f>IF($A20+AW$1-1&lt;=MAX(portfolio_returns!$A$2:$A$50),(AV20+VLOOKUP(AW$1-1,Scheduled_Contributions!$A$2:$B$11,2,1))*(1+VLOOKUP($A20+AW$1-1,portfolio_returns!$A$2:$B$49,2,1)),NA())</f>
        <v>#N/A</v>
      </c>
      <c r="AX20" s="6" t="e">
        <f>IF($A20+AX$1-1&lt;=MAX(portfolio_returns!$A$2:$A$50),(AW20+VLOOKUP(AX$1-1,Scheduled_Contributions!$A$2:$B$11,2,1))*(1+VLOOKUP($A20+AX$1-1,portfolio_returns!$A$2:$B$49,2,1)),NA())</f>
        <v>#N/A</v>
      </c>
    </row>
    <row r="21" spans="1:50" x14ac:dyDescent="0.25">
      <c r="A21">
        <v>1989</v>
      </c>
      <c r="B21" s="5">
        <v>22</v>
      </c>
      <c r="C21" s="6">
        <f>VLOOKUP(C$1-1,Scheduled_Contributions!$A$2:$B$11,2,1)*(1+VLOOKUP($A21+C$1-1,portfolio_returns!$A$2:$B$49,2,1))</f>
        <v>1139.5</v>
      </c>
      <c r="D21" s="6">
        <f>IF($A21+D$1-1&lt;=MAX(portfolio_returns!$A$2:$A$50),(C21+VLOOKUP(D$1-1,Scheduled_Contributions!$A$2:$B$11,2,1))*(1+VLOOKUP($A21+D$1-1,portfolio_returns!$A$2:$B$49,2,1)),NA())</f>
        <v>1091.737625</v>
      </c>
      <c r="E21" s="6">
        <f>IF($A21+E$1-1&lt;=MAX(portfolio_returns!$A$2:$A$50),(D21+VLOOKUP(E$1-1,Scheduled_Contributions!$A$2:$B$11,2,1))*(1+VLOOKUP($A21+E$1-1,portfolio_returns!$A$2:$B$49,2,1)),NA())</f>
        <v>1194.2835855000001</v>
      </c>
      <c r="F21" s="6">
        <f>IF($A21+F$1-1&lt;=MAX(portfolio_returns!$A$2:$A$50),(E21+VLOOKUP(F$1-1,Scheduled_Contributions!$A$2:$B$11,2,1))*(1+VLOOKUP($A21+F$1-1,portfolio_returns!$A$2:$B$49,2,1)),NA())</f>
        <v>1186.2193317175002</v>
      </c>
      <c r="G21" s="6">
        <f>IF($A21+G$1-1&lt;=MAX(portfolio_returns!$A$2:$A$50),(F21+VLOOKUP(G$1-1,Scheduled_Contributions!$A$2:$B$11,2,1))*(1+VLOOKUP($A21+G$1-1,portfolio_returns!$A$2:$B$49,2,1)),NA())</f>
        <v>1577.2151888695239</v>
      </c>
      <c r="H21" s="6">
        <f>IF($A21+H$1-1&lt;=MAX(portfolio_returns!$A$2:$A$50),(G21+VLOOKUP(H$1-1,Scheduled_Contributions!$A$2:$B$11,2,1))*(1+VLOOKUP($A21+H$1-1,portfolio_returns!$A$2:$B$49,2,1)),NA())</f>
        <v>2487.6569610563079</v>
      </c>
      <c r="I21" s="6">
        <f>IF($A21+I$1-1&lt;=MAX(portfolio_returns!$A$2:$A$50),(H21+VLOOKUP(I$1-1,Scheduled_Contributions!$A$2:$B$11,2,1))*(1+VLOOKUP($A21+I$1-1,portfolio_returns!$A$2:$B$49,2,1)),NA())</f>
        <v>2522.0091164266069</v>
      </c>
      <c r="J21" s="6">
        <f>IF($A21+J$1-1&lt;=MAX(portfolio_returns!$A$2:$A$50),(I21+VLOOKUP(J$1-1,Scheduled_Contributions!$A$2:$B$11,2,1))*(1+VLOOKUP($A21+J$1-1,portfolio_returns!$A$2:$B$49,2,1)),NA())</f>
        <v>2549.1001779624867</v>
      </c>
      <c r="K21" s="6">
        <f>IF($A21+K$1-1&lt;=MAX(portfolio_returns!$A$2:$A$50),(J21+VLOOKUP(K$1-1,Scheduled_Contributions!$A$2:$B$11,2,1))*(1+VLOOKUP($A21+K$1-1,portfolio_returns!$A$2:$B$49,2,1)),NA())</f>
        <v>2042.8017170585549</v>
      </c>
      <c r="L21" s="6">
        <f>IF($A21+L$1-1&lt;=MAX(portfolio_returns!$A$2:$A$50),(K21+VLOOKUP(L$1-1,Scheduled_Contributions!$A$2:$B$11,2,1))*(1+VLOOKUP($A21+L$1-1,portfolio_returns!$A$2:$B$49,2,1)),NA())</f>
        <v>1948.6220299178333</v>
      </c>
      <c r="M21" s="6">
        <f>IF($A21+M$1-1&lt;=MAX(portfolio_returns!$A$2:$A$50),(L21+VLOOKUP(M$1-1,Scheduled_Contributions!$A$2:$B$11,2,1))*(1+VLOOKUP($A21+M$1-1,portfolio_returns!$A$2:$B$49,2,1)),NA())</f>
        <v>2275.9187987645223</v>
      </c>
      <c r="N21" s="6">
        <f>IF($A21+N$1-1&lt;=MAX(portfolio_returns!$A$2:$A$50),(M21+VLOOKUP(N$1-1,Scheduled_Contributions!$A$2:$B$11,2,1))*(1+VLOOKUP($A21+N$1-1,portfolio_returns!$A$2:$B$49,2,1)),NA())</f>
        <v>2037.3251293988806</v>
      </c>
      <c r="O21" s="6">
        <f>IF($A21+O$1-1&lt;=MAX(portfolio_returns!$A$2:$A$50),(N21+VLOOKUP(O$1-1,Scheduled_Contributions!$A$2:$B$11,2,1))*(1+VLOOKUP($A21+O$1-1,portfolio_returns!$A$2:$B$49,2,1)),NA())</f>
        <v>2044.765972987132</v>
      </c>
      <c r="P21" s="6">
        <f>IF($A21+P$1-1&lt;=MAX(portfolio_returns!$A$2:$A$50),(O21+VLOOKUP(P$1-1,Scheduled_Contributions!$A$2:$B$11,2,1))*(1+VLOOKUP($A21+P$1-1,portfolio_returns!$A$2:$B$49,2,1)),NA())</f>
        <v>2412.80894378014</v>
      </c>
      <c r="Q21" s="6">
        <f>IF($A21+Q$1-1&lt;=MAX(portfolio_returns!$A$2:$A$50),(P21+VLOOKUP(Q$1-1,Scheduled_Contributions!$A$2:$B$11,2,1))*(1+VLOOKUP($A21+Q$1-1,portfolio_returns!$A$2:$B$49,2,1)),NA())</f>
        <v>3136.9318799593366</v>
      </c>
      <c r="R21" s="6">
        <f>IF($A21+R$1-1&lt;=MAX(portfolio_returns!$A$2:$A$50),(Q21+VLOOKUP(R$1-1,Scheduled_Contributions!$A$2:$B$11,2,1))*(1+VLOOKUP($A21+R$1-1,portfolio_returns!$A$2:$B$49,2,1)),NA())</f>
        <v>3463.9852668652402</v>
      </c>
      <c r="S21" s="6">
        <f>IF($A21+S$1-1&lt;=MAX(portfolio_returns!$A$2:$A$50),(R21+VLOOKUP(S$1-1,Scheduled_Contributions!$A$2:$B$11,2,1))*(1+VLOOKUP($A21+S$1-1,portfolio_returns!$A$2:$B$49,2,1)),NA())</f>
        <v>4220.0236029245507</v>
      </c>
      <c r="T21" s="6">
        <f>IF($A21+T$1-1&lt;=MAX(portfolio_returns!$A$2:$A$50),(S21+VLOOKUP(T$1-1,Scheduled_Contributions!$A$2:$B$11,2,1))*(1+VLOOKUP($A21+T$1-1,portfolio_returns!$A$2:$B$49,2,1)),NA())</f>
        <v>5281.184468251301</v>
      </c>
      <c r="U21" s="6">
        <f>IF($A21+U$1-1&lt;=MAX(portfolio_returns!$A$2:$A$50),(T21+VLOOKUP(U$1-1,Scheduled_Contributions!$A$2:$B$11,2,1))*(1+VLOOKUP($A21+U$1-1,portfolio_returns!$A$2:$B$49,2,1)),NA())</f>
        <v>7078.2820224031775</v>
      </c>
      <c r="V21" s="6">
        <f>IF($A21+V$1-1&lt;=MAX(portfolio_returns!$A$2:$A$50),(U21+VLOOKUP(V$1-1,Scheduled_Contributions!$A$2:$B$11,2,1))*(1+VLOOKUP($A21+V$1-1,portfolio_returns!$A$2:$B$49,2,1)),NA())</f>
        <v>6382.9979611740609</v>
      </c>
      <c r="W21" s="6">
        <f>IF($A21+W$1-1&lt;=MAX(portfolio_returns!$A$2:$A$50),(V21+VLOOKUP(W$1-1,Scheduled_Contributions!$A$2:$B$11,2,1))*(1+VLOOKUP($A21+W$1-1,portfolio_returns!$A$2:$B$49,2,1)),NA())</f>
        <v>8815.9441884590306</v>
      </c>
      <c r="X21" s="6">
        <f>IF($A21+X$1-1&lt;=MAX(portfolio_returns!$A$2:$A$50),(W21+VLOOKUP(X$1-1,Scheduled_Contributions!$A$2:$B$11,2,1))*(1+VLOOKUP($A21+X$1-1,portfolio_returns!$A$2:$B$49,2,1)),NA())</f>
        <v>11184.677772824707</v>
      </c>
      <c r="Y21" s="6">
        <f>IF($A21+Y$1-1&lt;=MAX(portfolio_returns!$A$2:$A$50),(X21+VLOOKUP(Y$1-1,Scheduled_Contributions!$A$2:$B$11,2,1))*(1+VLOOKUP($A21+Y$1-1,portfolio_returns!$A$2:$B$49,2,1)),NA())</f>
        <v>11424.168667167613</v>
      </c>
      <c r="Z21" s="6">
        <f>IF($A21+Z$1-1&lt;=MAX(portfolio_returns!$A$2:$A$50),(Y21+VLOOKUP(Z$1-1,Scheduled_Contributions!$A$2:$B$11,2,1))*(1+VLOOKUP($A21+Z$1-1,portfolio_returns!$A$2:$B$49,2,1)),NA())</f>
        <v>12689.068678389258</v>
      </c>
      <c r="AA21" s="6">
        <f>IF($A21+AA$1-1&lt;=MAX(portfolio_returns!$A$2:$A$50),(Z21+VLOOKUP(AA$1-1,Scheduled_Contributions!$A$2:$B$11,2,1))*(1+VLOOKUP($A21+AA$1-1,portfolio_returns!$A$2:$B$49,2,1)),NA())</f>
        <v>9943.3707751787879</v>
      </c>
      <c r="AB21" s="6">
        <f>IF($A21+AB$1-1&lt;=MAX(portfolio_returns!$A$2:$A$50),(AA21+VLOOKUP(AB$1-1,Scheduled_Contributions!$A$2:$B$11,2,1))*(1+VLOOKUP($A21+AB$1-1,portfolio_returns!$A$2:$B$49,2,1)),NA())</f>
        <v>9980.7425448105296</v>
      </c>
      <c r="AC21" s="6">
        <f>IF($A21+AC$1-1&lt;=MAX(portfolio_returns!$A$2:$A$50),(AB21+VLOOKUP(AC$1-1,Scheduled_Contributions!$A$2:$B$11,2,1))*(1+VLOOKUP($A21+AC$1-1,portfolio_returns!$A$2:$B$49,2,1)),NA())</f>
        <v>8704.4344421661735</v>
      </c>
      <c r="AD21" s="6">
        <f>IF($A21+AD$1-1&lt;=MAX(portfolio_returns!$A$2:$A$50),(AC21+VLOOKUP(AD$1-1,Scheduled_Contributions!$A$2:$B$11,2,1))*(1+VLOOKUP($A21+AD$1-1,portfolio_returns!$A$2:$B$49,2,1)),NA())</f>
        <v>9503.0907591822124</v>
      </c>
      <c r="AE21" s="6">
        <f>IF($A21+AE$1-1&lt;=MAX(portfolio_returns!$A$2:$A$50),(AD21+VLOOKUP(AE$1-1,Scheduled_Contributions!$A$2:$B$11,2,1))*(1+VLOOKUP($A21+AE$1-1,portfolio_returns!$A$2:$B$49,2,1)),NA())</f>
        <v>11170.746823969714</v>
      </c>
      <c r="AF21" s="6" t="e">
        <f>IF($A21+AF$1-1&lt;=MAX(portfolio_returns!$A$2:$A$50),(AE21+VLOOKUP(AF$1-1,Scheduled_Contributions!$A$2:$B$11,2,1))*(1+VLOOKUP($A21+AF$1-1,portfolio_returns!$A$2:$B$49,2,1)),NA())</f>
        <v>#N/A</v>
      </c>
      <c r="AG21" s="6" t="e">
        <f>IF($A21+AG$1-1&lt;=MAX(portfolio_returns!$A$2:$A$50),(AF21+VLOOKUP(AG$1-1,Scheduled_Contributions!$A$2:$B$11,2,1))*(1+VLOOKUP($A21+AG$1-1,portfolio_returns!$A$2:$B$49,2,1)),NA())</f>
        <v>#N/A</v>
      </c>
      <c r="AH21" s="6" t="e">
        <f>IF($A21+AH$1-1&lt;=MAX(portfolio_returns!$A$2:$A$50),(AG21+VLOOKUP(AH$1-1,Scheduled_Contributions!$A$2:$B$11,2,1))*(1+VLOOKUP($A21+AH$1-1,portfolio_returns!$A$2:$B$49,2,1)),NA())</f>
        <v>#N/A</v>
      </c>
      <c r="AI21" s="6" t="e">
        <f>IF($A21+AI$1-1&lt;=MAX(portfolio_returns!$A$2:$A$50),(AH21+VLOOKUP(AI$1-1,Scheduled_Contributions!$A$2:$B$11,2,1))*(1+VLOOKUP($A21+AI$1-1,portfolio_returns!$A$2:$B$49,2,1)),NA())</f>
        <v>#N/A</v>
      </c>
      <c r="AJ21" s="6" t="e">
        <f>IF($A21+AJ$1-1&lt;=MAX(portfolio_returns!$A$2:$A$50),(AI21+VLOOKUP(AJ$1-1,Scheduled_Contributions!$A$2:$B$11,2,1))*(1+VLOOKUP($A21+AJ$1-1,portfolio_returns!$A$2:$B$49,2,1)),NA())</f>
        <v>#N/A</v>
      </c>
      <c r="AK21" s="6" t="e">
        <f>IF($A21+AK$1-1&lt;=MAX(portfolio_returns!$A$2:$A$50),(AJ21+VLOOKUP(AK$1-1,Scheduled_Contributions!$A$2:$B$11,2,1))*(1+VLOOKUP($A21+AK$1-1,portfolio_returns!$A$2:$B$49,2,1)),NA())</f>
        <v>#N/A</v>
      </c>
      <c r="AL21" s="6" t="e">
        <f>IF($A21+AL$1-1&lt;=MAX(portfolio_returns!$A$2:$A$50),(AK21+VLOOKUP(AL$1-1,Scheduled_Contributions!$A$2:$B$11,2,1))*(1+VLOOKUP($A21+AL$1-1,portfolio_returns!$A$2:$B$49,2,1)),NA())</f>
        <v>#N/A</v>
      </c>
      <c r="AM21" s="6" t="e">
        <f>IF($A21+AM$1-1&lt;=MAX(portfolio_returns!$A$2:$A$50),(AL21+VLOOKUP(AM$1-1,Scheduled_Contributions!$A$2:$B$11,2,1))*(1+VLOOKUP($A21+AM$1-1,portfolio_returns!$A$2:$B$49,2,1)),NA())</f>
        <v>#N/A</v>
      </c>
      <c r="AN21" s="6" t="e">
        <f>IF($A21+AN$1-1&lt;=MAX(portfolio_returns!$A$2:$A$50),(AM21+VLOOKUP(AN$1-1,Scheduled_Contributions!$A$2:$B$11,2,1))*(1+VLOOKUP($A21+AN$1-1,portfolio_returns!$A$2:$B$49,2,1)),NA())</f>
        <v>#N/A</v>
      </c>
      <c r="AO21" s="6" t="e">
        <f>IF($A21+AO$1-1&lt;=MAX(portfolio_returns!$A$2:$A$50),(AN21+VLOOKUP(AO$1-1,Scheduled_Contributions!$A$2:$B$11,2,1))*(1+VLOOKUP($A21+AO$1-1,portfolio_returns!$A$2:$B$49,2,1)),NA())</f>
        <v>#N/A</v>
      </c>
      <c r="AP21" s="6" t="e">
        <f>IF($A21+AP$1-1&lt;=MAX(portfolio_returns!$A$2:$A$50),(AO21+VLOOKUP(AP$1-1,Scheduled_Contributions!$A$2:$B$11,2,1))*(1+VLOOKUP($A21+AP$1-1,portfolio_returns!$A$2:$B$49,2,1)),NA())</f>
        <v>#N/A</v>
      </c>
      <c r="AQ21" s="6" t="e">
        <f>IF($A21+AQ$1-1&lt;=MAX(portfolio_returns!$A$2:$A$50),(AP21+VLOOKUP(AQ$1-1,Scheduled_Contributions!$A$2:$B$11,2,1))*(1+VLOOKUP($A21+AQ$1-1,portfolio_returns!$A$2:$B$49,2,1)),NA())</f>
        <v>#N/A</v>
      </c>
      <c r="AR21" s="6" t="e">
        <f>IF($A21+AR$1-1&lt;=MAX(portfolio_returns!$A$2:$A$50),(AQ21+VLOOKUP(AR$1-1,Scheduled_Contributions!$A$2:$B$11,2,1))*(1+VLOOKUP($A21+AR$1-1,portfolio_returns!$A$2:$B$49,2,1)),NA())</f>
        <v>#N/A</v>
      </c>
      <c r="AS21" s="6" t="e">
        <f>IF($A21+AS$1-1&lt;=MAX(portfolio_returns!$A$2:$A$50),(AR21+VLOOKUP(AS$1-1,Scheduled_Contributions!$A$2:$B$11,2,1))*(1+VLOOKUP($A21+AS$1-1,portfolio_returns!$A$2:$B$49,2,1)),NA())</f>
        <v>#N/A</v>
      </c>
      <c r="AT21" s="6" t="e">
        <f>IF($A21+AT$1-1&lt;=MAX(portfolio_returns!$A$2:$A$50),(AS21+VLOOKUP(AT$1-1,Scheduled_Contributions!$A$2:$B$11,2,1))*(1+VLOOKUP($A21+AT$1-1,portfolio_returns!$A$2:$B$49,2,1)),NA())</f>
        <v>#N/A</v>
      </c>
      <c r="AU21" s="6" t="e">
        <f>IF($A21+AU$1-1&lt;=MAX(portfolio_returns!$A$2:$A$50),(AT21+VLOOKUP(AU$1-1,Scheduled_Contributions!$A$2:$B$11,2,1))*(1+VLOOKUP($A21+AU$1-1,portfolio_returns!$A$2:$B$49,2,1)),NA())</f>
        <v>#N/A</v>
      </c>
      <c r="AV21" s="6" t="e">
        <f>IF($A21+AV$1-1&lt;=MAX(portfolio_returns!$A$2:$A$50),(AU21+VLOOKUP(AV$1-1,Scheduled_Contributions!$A$2:$B$11,2,1))*(1+VLOOKUP($A21+AV$1-1,portfolio_returns!$A$2:$B$49,2,1)),NA())</f>
        <v>#N/A</v>
      </c>
      <c r="AW21" s="6" t="e">
        <f>IF($A21+AW$1-1&lt;=MAX(portfolio_returns!$A$2:$A$50),(AV21+VLOOKUP(AW$1-1,Scheduled_Contributions!$A$2:$B$11,2,1))*(1+VLOOKUP($A21+AW$1-1,portfolio_returns!$A$2:$B$49,2,1)),NA())</f>
        <v>#N/A</v>
      </c>
      <c r="AX21" s="6" t="e">
        <f>IF($A21+AX$1-1&lt;=MAX(portfolio_returns!$A$2:$A$50),(AW21+VLOOKUP(AX$1-1,Scheduled_Contributions!$A$2:$B$11,2,1))*(1+VLOOKUP($A21+AX$1-1,portfolio_returns!$A$2:$B$49,2,1)),NA())</f>
        <v>#N/A</v>
      </c>
    </row>
    <row r="22" spans="1:50" x14ac:dyDescent="0.25">
      <c r="A22">
        <v>1990</v>
      </c>
      <c r="B22" s="5">
        <v>21</v>
      </c>
      <c r="C22" s="6">
        <f>VLOOKUP(C$1-1,Scheduled_Contributions!$A$2:$B$11,2,1)*(1+VLOOKUP($A22+C$1-1,portfolio_returns!$A$2:$B$49,2,1))</f>
        <v>949.75</v>
      </c>
      <c r="D22" s="6">
        <f>IF($A22+D$1-1&lt;=MAX(portfolio_returns!$A$2:$A$50),(C22+VLOOKUP(D$1-1,Scheduled_Contributions!$A$2:$B$11,2,1))*(1+VLOOKUP($A22+D$1-1,portfolio_returns!$A$2:$B$49,2,1)),NA())</f>
        <v>1040.3690000000001</v>
      </c>
      <c r="E22" s="6">
        <f>IF($A22+E$1-1&lt;=MAX(portfolio_returns!$A$2:$A$50),(D22+VLOOKUP(E$1-1,Scheduled_Contributions!$A$2:$B$11,2,1))*(1+VLOOKUP($A22+E$1-1,portfolio_returns!$A$2:$B$49,2,1)),NA())</f>
        <v>1034.6134650000001</v>
      </c>
      <c r="F22" s="6">
        <f>IF($A22+F$1-1&lt;=MAX(portfolio_returns!$A$2:$A$50),(E22+VLOOKUP(F$1-1,Scheduled_Contributions!$A$2:$B$11,2,1))*(1+VLOOKUP($A22+F$1-1,portfolio_returns!$A$2:$B$49,2,1)),NA())</f>
        <v>1377.3228536025001</v>
      </c>
      <c r="G22" s="6">
        <f>IF($A22+G$1-1&lt;=MAX(portfolio_returns!$A$2:$A$50),(F22+VLOOKUP(G$1-1,Scheduled_Contributions!$A$2:$B$11,2,1))*(1+VLOOKUP($A22+G$1-1,portfolio_returns!$A$2:$B$49,2,1)),NA())</f>
        <v>1339.1133844398132</v>
      </c>
      <c r="H22" s="6">
        <f>IF($A22+H$1-1&lt;=MAX(portfolio_returns!$A$2:$A$50),(G22+VLOOKUP(H$1-1,Scheduled_Contributions!$A$2:$B$11,2,1))*(1+VLOOKUP($A22+H$1-1,portfolio_returns!$A$2:$B$49,2,1)),NA())</f>
        <v>2361.9197399381014</v>
      </c>
      <c r="I22" s="6">
        <f>IF($A22+I$1-1&lt;=MAX(portfolio_returns!$A$2:$A$50),(H22+VLOOKUP(I$1-1,Scheduled_Contributions!$A$2:$B$11,2,1))*(1+VLOOKUP($A22+I$1-1,portfolio_returns!$A$2:$B$49,2,1)),NA())</f>
        <v>2387.9301981826839</v>
      </c>
      <c r="J22" s="6">
        <f>IF($A22+J$1-1&lt;=MAX(portfolio_returns!$A$2:$A$50),(I22+VLOOKUP(J$1-1,Scheduled_Contributions!$A$2:$B$11,2,1))*(1+VLOOKUP($A22+J$1-1,portfolio_returns!$A$2:$B$49,2,1)),NA())</f>
        <v>1914.1477806993273</v>
      </c>
      <c r="K22" s="6">
        <f>IF($A22+K$1-1&lt;=MAX(portfolio_returns!$A$2:$A$50),(J22+VLOOKUP(K$1-1,Scheduled_Contributions!$A$2:$B$11,2,1))*(1+VLOOKUP($A22+K$1-1,portfolio_returns!$A$2:$B$49,2,1)),NA())</f>
        <v>1826.4972808288364</v>
      </c>
      <c r="L22" s="6">
        <f>IF($A22+L$1-1&lt;=MAX(portfolio_returns!$A$2:$A$50),(K22+VLOOKUP(L$1-1,Scheduled_Contributions!$A$2:$B$11,2,1))*(1+VLOOKUP($A22+L$1-1,portfolio_returns!$A$2:$B$49,2,1)),NA())</f>
        <v>2134.0098403231077</v>
      </c>
      <c r="M22" s="6">
        <f>IF($A22+M$1-1&lt;=MAX(portfolio_returns!$A$2:$A$50),(L22+VLOOKUP(M$1-1,Scheduled_Contributions!$A$2:$B$11,2,1))*(1+VLOOKUP($A22+M$1-1,portfolio_returns!$A$2:$B$49,2,1)),NA())</f>
        <v>1910.8487701879696</v>
      </c>
      <c r="N22" s="6">
        <f>IF($A22+N$1-1&lt;=MAX(portfolio_returns!$A$2:$A$50),(M22+VLOOKUP(N$1-1,Scheduled_Contributions!$A$2:$B$11,2,1))*(1+VLOOKUP($A22+N$1-1,portfolio_returns!$A$2:$B$49,2,1)),NA())</f>
        <v>1918.4477092252348</v>
      </c>
      <c r="O22" s="6">
        <f>IF($A22+O$1-1&lt;=MAX(portfolio_returns!$A$2:$A$50),(N22+VLOOKUP(O$1-1,Scheduled_Contributions!$A$2:$B$11,2,1))*(1+VLOOKUP($A22+O$1-1,portfolio_returns!$A$2:$B$49,2,1)),NA())</f>
        <v>2264.4797225577322</v>
      </c>
      <c r="P22" s="6">
        <f>IF($A22+P$1-1&lt;=MAX(portfolio_returns!$A$2:$A$50),(O22+VLOOKUP(P$1-1,Scheduled_Contributions!$A$2:$B$11,2,1))*(1+VLOOKUP($A22+P$1-1,portfolio_returns!$A$2:$B$49,2,1)),NA())</f>
        <v>2944.8826207816237</v>
      </c>
      <c r="Q22" s="6">
        <f>IF($A22+Q$1-1&lt;=MAX(portfolio_returns!$A$2:$A$50),(P22+VLOOKUP(Q$1-1,Scheduled_Contributions!$A$2:$B$11,2,1))*(1+VLOOKUP($A22+Q$1-1,portfolio_returns!$A$2:$B$49,2,1)),NA())</f>
        <v>3252.5870448253727</v>
      </c>
      <c r="R22" s="6">
        <f>IF($A22+R$1-1&lt;=MAX(portfolio_returns!$A$2:$A$50),(Q22+VLOOKUP(R$1-1,Scheduled_Contributions!$A$2:$B$11,2,1))*(1+VLOOKUP($A22+R$1-1,portfolio_returns!$A$2:$B$49,2,1)),NA())</f>
        <v>3963.2276127016216</v>
      </c>
      <c r="S22" s="6">
        <f>IF($A22+S$1-1&lt;=MAX(portfolio_returns!$A$2:$A$50),(R22+VLOOKUP(S$1-1,Scheduled_Contributions!$A$2:$B$11,2,1))*(1+VLOOKUP($A22+S$1-1,portfolio_returns!$A$2:$B$49,2,1)),NA())</f>
        <v>4960.5746744579747</v>
      </c>
      <c r="T22" s="6">
        <f>IF($A22+T$1-1&lt;=MAX(portfolio_returns!$A$2:$A$50),(S22+VLOOKUP(T$1-1,Scheduled_Contributions!$A$2:$B$11,2,1))*(1+VLOOKUP($A22+T$1-1,portfolio_returns!$A$2:$B$49,2,1)),NA())</f>
        <v>6649.3862707561557</v>
      </c>
      <c r="U22" s="6">
        <f>IF($A22+U$1-1&lt;=MAX(portfolio_returns!$A$2:$A$50),(T22+VLOOKUP(U$1-1,Scheduled_Contributions!$A$2:$B$11,2,1))*(1+VLOOKUP($A22+U$1-1,portfolio_returns!$A$2:$B$49,2,1)),NA())</f>
        <v>5996.7773368159178</v>
      </c>
      <c r="V22" s="6">
        <f>IF($A22+V$1-1&lt;=MAX(portfolio_returns!$A$2:$A$50),(U22+VLOOKUP(V$1-1,Scheduled_Contributions!$A$2:$B$11,2,1))*(1+VLOOKUP($A22+V$1-1,portfolio_returns!$A$2:$B$49,2,1)),NA())</f>
        <v>8283.3459474691499</v>
      </c>
      <c r="W22" s="6">
        <f>IF($A22+W$1-1&lt;=MAX(portfolio_returns!$A$2:$A$50),(V22+VLOOKUP(W$1-1,Scheduled_Contributions!$A$2:$B$11,2,1))*(1+VLOOKUP($A22+W$1-1,portfolio_returns!$A$2:$B$49,2,1)),NA())</f>
        <v>10509.742651930281</v>
      </c>
      <c r="X22" s="6">
        <f>IF($A22+X$1-1&lt;=MAX(portfolio_returns!$A$2:$A$50),(W22+VLOOKUP(X$1-1,Scheduled_Contributions!$A$2:$B$11,2,1))*(1+VLOOKUP($A22+X$1-1,portfolio_returns!$A$2:$B$49,2,1)),NA())</f>
        <v>10735.397376294852</v>
      </c>
      <c r="Y22" s="6">
        <f>IF($A22+Y$1-1&lt;=MAX(portfolio_returns!$A$2:$A$50),(X22+VLOOKUP(Y$1-1,Scheduled_Contributions!$A$2:$B$11,2,1))*(1+VLOOKUP($A22+Y$1-1,portfolio_returns!$A$2:$B$49,2,1)),NA())</f>
        <v>11924.704738343213</v>
      </c>
      <c r="Z22" s="6">
        <f>IF($A22+Z$1-1&lt;=MAX(portfolio_returns!$A$2:$A$50),(Y22+VLOOKUP(Z$1-1,Scheduled_Contributions!$A$2:$B$11,2,1))*(1+VLOOKUP($A22+Z$1-1,portfolio_returns!$A$2:$B$49,2,1)),NA())</f>
        <v>9344.8738101227354</v>
      </c>
      <c r="AA22" s="6">
        <f>IF($A22+AA$1-1&lt;=MAX(portfolio_returns!$A$2:$A$50),(Z22+VLOOKUP(AA$1-1,Scheduled_Contributions!$A$2:$B$11,2,1))*(1+VLOOKUP($A22+AA$1-1,portfolio_returns!$A$2:$B$49,2,1)),NA())</f>
        <v>9380.5997131005734</v>
      </c>
      <c r="AB22" s="6">
        <f>IF($A22+AB$1-1&lt;=MAX(portfolio_returns!$A$2:$A$50),(AA22+VLOOKUP(AB$1-1,Scheduled_Contributions!$A$2:$B$11,2,1))*(1+VLOOKUP($A22+AB$1-1,portfolio_returns!$A$2:$B$49,2,1)),NA())</f>
        <v>8181.560000038874</v>
      </c>
      <c r="AC22" s="6">
        <f>IF($A22+AC$1-1&lt;=MAX(portfolio_returns!$A$2:$A$50),(AB22+VLOOKUP(AC$1-1,Scheduled_Contributions!$A$2:$B$11,2,1))*(1+VLOOKUP($A22+AC$1-1,portfolio_returns!$A$2:$B$49,2,1)),NA())</f>
        <v>8932.8961800423931</v>
      </c>
      <c r="AD22" s="6">
        <f>IF($A22+AD$1-1&lt;=MAX(portfolio_returns!$A$2:$A$50),(AC22+VLOOKUP(AD$1-1,Scheduled_Contributions!$A$2:$B$11,2,1))*(1+VLOOKUP($A22+AD$1-1,portfolio_returns!$A$2:$B$49,2,1)),NA())</f>
        <v>10501.19583941478</v>
      </c>
      <c r="AE22" s="6" t="e">
        <f>IF($A22+AE$1-1&lt;=MAX(portfolio_returns!$A$2:$A$50),(AD22+VLOOKUP(AE$1-1,Scheduled_Contributions!$A$2:$B$11,2,1))*(1+VLOOKUP($A22+AE$1-1,portfolio_returns!$A$2:$B$49,2,1)),NA())</f>
        <v>#N/A</v>
      </c>
      <c r="AF22" s="6" t="e">
        <f>IF($A22+AF$1-1&lt;=MAX(portfolio_returns!$A$2:$A$50),(AE22+VLOOKUP(AF$1-1,Scheduled_Contributions!$A$2:$B$11,2,1))*(1+VLOOKUP($A22+AF$1-1,portfolio_returns!$A$2:$B$49,2,1)),NA())</f>
        <v>#N/A</v>
      </c>
      <c r="AG22" s="6" t="e">
        <f>IF($A22+AG$1-1&lt;=MAX(portfolio_returns!$A$2:$A$50),(AF22+VLOOKUP(AG$1-1,Scheduled_Contributions!$A$2:$B$11,2,1))*(1+VLOOKUP($A22+AG$1-1,portfolio_returns!$A$2:$B$49,2,1)),NA())</f>
        <v>#N/A</v>
      </c>
      <c r="AH22" s="6" t="e">
        <f>IF($A22+AH$1-1&lt;=MAX(portfolio_returns!$A$2:$A$50),(AG22+VLOOKUP(AH$1-1,Scheduled_Contributions!$A$2:$B$11,2,1))*(1+VLOOKUP($A22+AH$1-1,portfolio_returns!$A$2:$B$49,2,1)),NA())</f>
        <v>#N/A</v>
      </c>
      <c r="AI22" s="6" t="e">
        <f>IF($A22+AI$1-1&lt;=MAX(portfolio_returns!$A$2:$A$50),(AH22+VLOOKUP(AI$1-1,Scheduled_Contributions!$A$2:$B$11,2,1))*(1+VLOOKUP($A22+AI$1-1,portfolio_returns!$A$2:$B$49,2,1)),NA())</f>
        <v>#N/A</v>
      </c>
      <c r="AJ22" s="6" t="e">
        <f>IF($A22+AJ$1-1&lt;=MAX(portfolio_returns!$A$2:$A$50),(AI22+VLOOKUP(AJ$1-1,Scheduled_Contributions!$A$2:$B$11,2,1))*(1+VLOOKUP($A22+AJ$1-1,portfolio_returns!$A$2:$B$49,2,1)),NA())</f>
        <v>#N/A</v>
      </c>
      <c r="AK22" s="6" t="e">
        <f>IF($A22+AK$1-1&lt;=MAX(portfolio_returns!$A$2:$A$50),(AJ22+VLOOKUP(AK$1-1,Scheduled_Contributions!$A$2:$B$11,2,1))*(1+VLOOKUP($A22+AK$1-1,portfolio_returns!$A$2:$B$49,2,1)),NA())</f>
        <v>#N/A</v>
      </c>
      <c r="AL22" s="6" t="e">
        <f>IF($A22+AL$1-1&lt;=MAX(portfolio_returns!$A$2:$A$50),(AK22+VLOOKUP(AL$1-1,Scheduled_Contributions!$A$2:$B$11,2,1))*(1+VLOOKUP($A22+AL$1-1,portfolio_returns!$A$2:$B$49,2,1)),NA())</f>
        <v>#N/A</v>
      </c>
      <c r="AM22" s="6" t="e">
        <f>IF($A22+AM$1-1&lt;=MAX(portfolio_returns!$A$2:$A$50),(AL22+VLOOKUP(AM$1-1,Scheduled_Contributions!$A$2:$B$11,2,1))*(1+VLOOKUP($A22+AM$1-1,portfolio_returns!$A$2:$B$49,2,1)),NA())</f>
        <v>#N/A</v>
      </c>
      <c r="AN22" s="6" t="e">
        <f>IF($A22+AN$1-1&lt;=MAX(portfolio_returns!$A$2:$A$50),(AM22+VLOOKUP(AN$1-1,Scheduled_Contributions!$A$2:$B$11,2,1))*(1+VLOOKUP($A22+AN$1-1,portfolio_returns!$A$2:$B$49,2,1)),NA())</f>
        <v>#N/A</v>
      </c>
      <c r="AO22" s="6" t="e">
        <f>IF($A22+AO$1-1&lt;=MAX(portfolio_returns!$A$2:$A$50),(AN22+VLOOKUP(AO$1-1,Scheduled_Contributions!$A$2:$B$11,2,1))*(1+VLOOKUP($A22+AO$1-1,portfolio_returns!$A$2:$B$49,2,1)),NA())</f>
        <v>#N/A</v>
      </c>
      <c r="AP22" s="6" t="e">
        <f>IF($A22+AP$1-1&lt;=MAX(portfolio_returns!$A$2:$A$50),(AO22+VLOOKUP(AP$1-1,Scheduled_Contributions!$A$2:$B$11,2,1))*(1+VLOOKUP($A22+AP$1-1,portfolio_returns!$A$2:$B$49,2,1)),NA())</f>
        <v>#N/A</v>
      </c>
      <c r="AQ22" s="6" t="e">
        <f>IF($A22+AQ$1-1&lt;=MAX(portfolio_returns!$A$2:$A$50),(AP22+VLOOKUP(AQ$1-1,Scheduled_Contributions!$A$2:$B$11,2,1))*(1+VLOOKUP($A22+AQ$1-1,portfolio_returns!$A$2:$B$49,2,1)),NA())</f>
        <v>#N/A</v>
      </c>
      <c r="AR22" s="6" t="e">
        <f>IF($A22+AR$1-1&lt;=MAX(portfolio_returns!$A$2:$A$50),(AQ22+VLOOKUP(AR$1-1,Scheduled_Contributions!$A$2:$B$11,2,1))*(1+VLOOKUP($A22+AR$1-1,portfolio_returns!$A$2:$B$49,2,1)),NA())</f>
        <v>#N/A</v>
      </c>
      <c r="AS22" s="6" t="e">
        <f>IF($A22+AS$1-1&lt;=MAX(portfolio_returns!$A$2:$A$50),(AR22+VLOOKUP(AS$1-1,Scheduled_Contributions!$A$2:$B$11,2,1))*(1+VLOOKUP($A22+AS$1-1,portfolio_returns!$A$2:$B$49,2,1)),NA())</f>
        <v>#N/A</v>
      </c>
      <c r="AT22" s="6" t="e">
        <f>IF($A22+AT$1-1&lt;=MAX(portfolio_returns!$A$2:$A$50),(AS22+VLOOKUP(AT$1-1,Scheduled_Contributions!$A$2:$B$11,2,1))*(1+VLOOKUP($A22+AT$1-1,portfolio_returns!$A$2:$B$49,2,1)),NA())</f>
        <v>#N/A</v>
      </c>
      <c r="AU22" s="6" t="e">
        <f>IF($A22+AU$1-1&lt;=MAX(portfolio_returns!$A$2:$A$50),(AT22+VLOOKUP(AU$1-1,Scheduled_Contributions!$A$2:$B$11,2,1))*(1+VLOOKUP($A22+AU$1-1,portfolio_returns!$A$2:$B$49,2,1)),NA())</f>
        <v>#N/A</v>
      </c>
      <c r="AV22" s="6" t="e">
        <f>IF($A22+AV$1-1&lt;=MAX(portfolio_returns!$A$2:$A$50),(AU22+VLOOKUP(AV$1-1,Scheduled_Contributions!$A$2:$B$11,2,1))*(1+VLOOKUP($A22+AV$1-1,portfolio_returns!$A$2:$B$49,2,1)),NA())</f>
        <v>#N/A</v>
      </c>
      <c r="AW22" s="6" t="e">
        <f>IF($A22+AW$1-1&lt;=MAX(portfolio_returns!$A$2:$A$50),(AV22+VLOOKUP(AW$1-1,Scheduled_Contributions!$A$2:$B$11,2,1))*(1+VLOOKUP($A22+AW$1-1,portfolio_returns!$A$2:$B$49,2,1)),NA())</f>
        <v>#N/A</v>
      </c>
      <c r="AX22" s="6" t="e">
        <f>IF($A22+AX$1-1&lt;=MAX(portfolio_returns!$A$2:$A$50),(AW22+VLOOKUP(AX$1-1,Scheduled_Contributions!$A$2:$B$11,2,1))*(1+VLOOKUP($A22+AX$1-1,portfolio_returns!$A$2:$B$49,2,1)),NA())</f>
        <v>#N/A</v>
      </c>
    </row>
    <row r="23" spans="1:50" x14ac:dyDescent="0.25">
      <c r="A23">
        <v>1991</v>
      </c>
      <c r="B23" s="5">
        <v>20</v>
      </c>
      <c r="C23" s="6">
        <f>VLOOKUP(C$1-1,Scheduled_Contributions!$A$2:$B$11,2,1)*(1+VLOOKUP($A23+C$1-1,portfolio_returns!$A$2:$B$49,2,1))</f>
        <v>1084</v>
      </c>
      <c r="D23" s="6">
        <f>IF($A23+D$1-1&lt;=MAX(portfolio_returns!$A$2:$A$50),(C23+VLOOKUP(D$1-1,Scheduled_Contributions!$A$2:$B$11,2,1))*(1+VLOOKUP($A23+D$1-1,portfolio_returns!$A$2:$B$49,2,1)),NA())</f>
        <v>1077.5899999999999</v>
      </c>
      <c r="E23" s="6">
        <f>IF($A23+E$1-1&lt;=MAX(portfolio_returns!$A$2:$A$50),(D23+VLOOKUP(E$1-1,Scheduled_Contributions!$A$2:$B$11,2,1))*(1+VLOOKUP($A23+E$1-1,portfolio_returns!$A$2:$B$49,2,1)),NA())</f>
        <v>1433.9874149999998</v>
      </c>
      <c r="F23" s="6">
        <f>IF($A23+F$1-1&lt;=MAX(portfolio_returns!$A$2:$A$50),(E23+VLOOKUP(F$1-1,Scheduled_Contributions!$A$2:$B$11,2,1))*(1+VLOOKUP($A23+F$1-1,portfolio_returns!$A$2:$B$49,2,1)),NA())</f>
        <v>1393.8088523287497</v>
      </c>
      <c r="G23" s="6">
        <f>IF($A23+G$1-1&lt;=MAX(portfolio_returns!$A$2:$A$50),(F23+VLOOKUP(G$1-1,Scheduled_Contributions!$A$2:$B$11,2,1))*(1+VLOOKUP($A23+G$1-1,portfolio_returns!$A$2:$B$49,2,1)),NA())</f>
        <v>1417.4959886389549</v>
      </c>
      <c r="H23" s="6">
        <f>IF($A23+H$1-1&lt;=MAX(portfolio_returns!$A$2:$A$50),(G23+VLOOKUP(H$1-1,Scheduled_Contributions!$A$2:$B$11,2,1))*(1+VLOOKUP($A23+H$1-1,portfolio_returns!$A$2:$B$49,2,1)),NA())</f>
        <v>2433.8140865622681</v>
      </c>
      <c r="I23" s="6">
        <f>IF($A23+I$1-1&lt;=MAX(portfolio_returns!$A$2:$A$50),(H23+VLOOKUP(I$1-1,Scheduled_Contributions!$A$2:$B$11,2,1))*(1+VLOOKUP($A23+I$1-1,portfolio_returns!$A$2:$B$49,2,1)),NA())</f>
        <v>1950.7745945983306</v>
      </c>
      <c r="J23" s="6">
        <f>IF($A23+J$1-1&lt;=MAX(portfolio_returns!$A$2:$A$50),(I23+VLOOKUP(J$1-1,Scheduled_Contributions!$A$2:$B$11,2,1))*(1+VLOOKUP($A23+J$1-1,portfolio_returns!$A$2:$B$49,2,1)),NA())</f>
        <v>1861.2652839224654</v>
      </c>
      <c r="K23" s="6">
        <f>IF($A23+K$1-1&lt;=MAX(portfolio_returns!$A$2:$A$50),(J23+VLOOKUP(K$1-1,Scheduled_Contributions!$A$2:$B$11,2,1))*(1+VLOOKUP($A23+K$1-1,portfolio_returns!$A$2:$B$49,2,1)),NA())</f>
        <v>2174.4102599179046</v>
      </c>
      <c r="L23" s="6">
        <f>IF($A23+L$1-1&lt;=MAX(portfolio_returns!$A$2:$A$50),(K23+VLOOKUP(L$1-1,Scheduled_Contributions!$A$2:$B$11,2,1))*(1+VLOOKUP($A23+L$1-1,portfolio_returns!$A$2:$B$49,2,1)),NA())</f>
        <v>1946.8556441518324</v>
      </c>
      <c r="M23" s="6">
        <f>IF($A23+M$1-1&lt;=MAX(portfolio_returns!$A$2:$A$50),(L23+VLOOKUP(M$1-1,Scheduled_Contributions!$A$2:$B$11,2,1))*(1+VLOOKUP($A23+M$1-1,portfolio_returns!$A$2:$B$49,2,1)),NA())</f>
        <v>1954.4095745966426</v>
      </c>
      <c r="N23" s="6">
        <f>IF($A23+N$1-1&lt;=MAX(portfolio_returns!$A$2:$A$50),(M23+VLOOKUP(N$1-1,Scheduled_Contributions!$A$2:$B$11,2,1))*(1+VLOOKUP($A23+N$1-1,portfolio_returns!$A$2:$B$49,2,1)),NA())</f>
        <v>2306.7079429701075</v>
      </c>
      <c r="O23" s="6">
        <f>IF($A23+O$1-1&lt;=MAX(portfolio_returns!$A$2:$A$50),(N23+VLOOKUP(O$1-1,Scheduled_Contributions!$A$2:$B$11,2,1))*(1+VLOOKUP($A23+O$1-1,portfolio_returns!$A$2:$B$49,2,1)),NA())</f>
        <v>2999.5576091605467</v>
      </c>
      <c r="P23" s="6">
        <f>IF($A23+P$1-1&lt;=MAX(portfolio_returns!$A$2:$A$50),(O23+VLOOKUP(P$1-1,Scheduled_Contributions!$A$2:$B$11,2,1))*(1+VLOOKUP($A23+P$1-1,portfolio_returns!$A$2:$B$49,2,1)),NA())</f>
        <v>3312.770538283472</v>
      </c>
      <c r="Q23" s="6">
        <f>IF($A23+Q$1-1&lt;=MAX(portfolio_returns!$A$2:$A$50),(P23+VLOOKUP(Q$1-1,Scheduled_Contributions!$A$2:$B$11,2,1))*(1+VLOOKUP($A23+Q$1-1,portfolio_returns!$A$2:$B$49,2,1)),NA())</f>
        <v>4036.3355113798475</v>
      </c>
      <c r="R23" s="6">
        <f>IF($A23+R$1-1&lt;=MAX(portfolio_returns!$A$2:$A$50),(Q23+VLOOKUP(R$1-1,Scheduled_Contributions!$A$2:$B$11,2,1))*(1+VLOOKUP($A23+R$1-1,portfolio_returns!$A$2:$B$49,2,1)),NA())</f>
        <v>5051.8498859577394</v>
      </c>
      <c r="S23" s="6">
        <f>IF($A23+S$1-1&lt;=MAX(portfolio_returns!$A$2:$A$50),(R23+VLOOKUP(S$1-1,Scheduled_Contributions!$A$2:$B$11,2,1))*(1+VLOOKUP($A23+S$1-1,portfolio_returns!$A$2:$B$49,2,1)),NA())</f>
        <v>6771.4896849399656</v>
      </c>
      <c r="T23" s="6">
        <f>IF($A23+T$1-1&lt;=MAX(portfolio_returns!$A$2:$A$50),(S23+VLOOKUP(T$1-1,Scheduled_Contributions!$A$2:$B$11,2,1))*(1+VLOOKUP($A23+T$1-1,portfolio_returns!$A$2:$B$49,2,1)),NA())</f>
        <v>6106.7314612884393</v>
      </c>
      <c r="U23" s="6">
        <f>IF($A23+U$1-1&lt;=MAX(portfolio_returns!$A$2:$A$50),(T23+VLOOKUP(U$1-1,Scheduled_Contributions!$A$2:$B$11,2,1))*(1+VLOOKUP($A23+U$1-1,portfolio_returns!$A$2:$B$49,2,1)),NA())</f>
        <v>8434.9726851167579</v>
      </c>
      <c r="V23" s="6">
        <f>IF($A23+V$1-1&lt;=MAX(portfolio_returns!$A$2:$A$50),(U23+VLOOKUP(V$1-1,Scheduled_Contributions!$A$2:$B$11,2,1))*(1+VLOOKUP($A23+V$1-1,portfolio_returns!$A$2:$B$49,2,1)),NA())</f>
        <v>10701.891635214211</v>
      </c>
      <c r="W23" s="6">
        <f>IF($A23+W$1-1&lt;=MAX(portfolio_returns!$A$2:$A$50),(V23+VLOOKUP(W$1-1,Scheduled_Contributions!$A$2:$B$11,2,1))*(1+VLOOKUP($A23+W$1-1,portfolio_returns!$A$2:$B$49,2,1)),NA())</f>
        <v>10931.485413736102</v>
      </c>
      <c r="X23" s="6">
        <f>IF($A23+X$1-1&lt;=MAX(portfolio_returns!$A$2:$A$50),(W23+VLOOKUP(X$1-1,Scheduled_Contributions!$A$2:$B$11,2,1))*(1+VLOOKUP($A23+X$1-1,portfolio_returns!$A$2:$B$49,2,1)),NA())</f>
        <v>12142.313437893639</v>
      </c>
      <c r="Y23" s="6">
        <f>IF($A23+Y$1-1&lt;=MAX(portfolio_returns!$A$2:$A$50),(X23+VLOOKUP(Y$1-1,Scheduled_Contributions!$A$2:$B$11,2,1))*(1+VLOOKUP($A23+Y$1-1,portfolio_returns!$A$2:$B$49,2,1)),NA())</f>
        <v>9515.2614218707186</v>
      </c>
      <c r="Z23" s="6">
        <f>IF($A23+Z$1-1&lt;=MAX(portfolio_returns!$A$2:$A$50),(Y23+VLOOKUP(Z$1-1,Scheduled_Contributions!$A$2:$B$11,2,1))*(1+VLOOKUP($A23+Z$1-1,portfolio_returns!$A$2:$B$49,2,1)),NA())</f>
        <v>9551.4558907808641</v>
      </c>
      <c r="AA23" s="6">
        <f>IF($A23+AA$1-1&lt;=MAX(portfolio_returns!$A$2:$A$50),(Z23+VLOOKUP(AA$1-1,Scheduled_Contributions!$A$2:$B$11,2,1))*(1+VLOOKUP($A23+AA$1-1,portfolio_returns!$A$2:$B$49,2,1)),NA())</f>
        <v>8330.4184448428277</v>
      </c>
      <c r="AB23" s="6">
        <f>IF($A23+AB$1-1&lt;=MAX(portfolio_returns!$A$2:$A$50),(AA23+VLOOKUP(AB$1-1,Scheduled_Contributions!$A$2:$B$11,2,1))*(1+VLOOKUP($A23+AB$1-1,portfolio_returns!$A$2:$B$49,2,1)),NA())</f>
        <v>9095.2263141011044</v>
      </c>
      <c r="AC23" s="6">
        <f>IF($A23+AC$1-1&lt;=MAX(portfolio_returns!$A$2:$A$50),(AB23+VLOOKUP(AC$1-1,Scheduled_Contributions!$A$2:$B$11,2,1))*(1+VLOOKUP($A23+AC$1-1,portfolio_returns!$A$2:$B$49,2,1)),NA())</f>
        <v>10691.811999333222</v>
      </c>
      <c r="AD23" s="6" t="e">
        <f>IF($A23+AD$1-1&lt;=MAX(portfolio_returns!$A$2:$A$50),(AC23+VLOOKUP(AD$1-1,Scheduled_Contributions!$A$2:$B$11,2,1))*(1+VLOOKUP($A23+AD$1-1,portfolio_returns!$A$2:$B$49,2,1)),NA())</f>
        <v>#N/A</v>
      </c>
      <c r="AE23" s="6" t="e">
        <f>IF($A23+AE$1-1&lt;=MAX(portfolio_returns!$A$2:$A$50),(AD23+VLOOKUP(AE$1-1,Scheduled_Contributions!$A$2:$B$11,2,1))*(1+VLOOKUP($A23+AE$1-1,portfolio_returns!$A$2:$B$49,2,1)),NA())</f>
        <v>#N/A</v>
      </c>
      <c r="AF23" s="6" t="e">
        <f>IF($A23+AF$1-1&lt;=MAX(portfolio_returns!$A$2:$A$50),(AE23+VLOOKUP(AF$1-1,Scheduled_Contributions!$A$2:$B$11,2,1))*(1+VLOOKUP($A23+AF$1-1,portfolio_returns!$A$2:$B$49,2,1)),NA())</f>
        <v>#N/A</v>
      </c>
      <c r="AG23" s="6" t="e">
        <f>IF($A23+AG$1-1&lt;=MAX(portfolio_returns!$A$2:$A$50),(AF23+VLOOKUP(AG$1-1,Scheduled_Contributions!$A$2:$B$11,2,1))*(1+VLOOKUP($A23+AG$1-1,portfolio_returns!$A$2:$B$49,2,1)),NA())</f>
        <v>#N/A</v>
      </c>
      <c r="AH23" s="6" t="e">
        <f>IF($A23+AH$1-1&lt;=MAX(portfolio_returns!$A$2:$A$50),(AG23+VLOOKUP(AH$1-1,Scheduled_Contributions!$A$2:$B$11,2,1))*(1+VLOOKUP($A23+AH$1-1,portfolio_returns!$A$2:$B$49,2,1)),NA())</f>
        <v>#N/A</v>
      </c>
      <c r="AI23" s="6" t="e">
        <f>IF($A23+AI$1-1&lt;=MAX(portfolio_returns!$A$2:$A$50),(AH23+VLOOKUP(AI$1-1,Scheduled_Contributions!$A$2:$B$11,2,1))*(1+VLOOKUP($A23+AI$1-1,portfolio_returns!$A$2:$B$49,2,1)),NA())</f>
        <v>#N/A</v>
      </c>
      <c r="AJ23" s="6" t="e">
        <f>IF($A23+AJ$1-1&lt;=MAX(portfolio_returns!$A$2:$A$50),(AI23+VLOOKUP(AJ$1-1,Scheduled_Contributions!$A$2:$B$11,2,1))*(1+VLOOKUP($A23+AJ$1-1,portfolio_returns!$A$2:$B$49,2,1)),NA())</f>
        <v>#N/A</v>
      </c>
      <c r="AK23" s="6" t="e">
        <f>IF($A23+AK$1-1&lt;=MAX(portfolio_returns!$A$2:$A$50),(AJ23+VLOOKUP(AK$1-1,Scheduled_Contributions!$A$2:$B$11,2,1))*(1+VLOOKUP($A23+AK$1-1,portfolio_returns!$A$2:$B$49,2,1)),NA())</f>
        <v>#N/A</v>
      </c>
      <c r="AL23" s="6" t="e">
        <f>IF($A23+AL$1-1&lt;=MAX(portfolio_returns!$A$2:$A$50),(AK23+VLOOKUP(AL$1-1,Scheduled_Contributions!$A$2:$B$11,2,1))*(1+VLOOKUP($A23+AL$1-1,portfolio_returns!$A$2:$B$49,2,1)),NA())</f>
        <v>#N/A</v>
      </c>
      <c r="AM23" s="6" t="e">
        <f>IF($A23+AM$1-1&lt;=MAX(portfolio_returns!$A$2:$A$50),(AL23+VLOOKUP(AM$1-1,Scheduled_Contributions!$A$2:$B$11,2,1))*(1+VLOOKUP($A23+AM$1-1,portfolio_returns!$A$2:$B$49,2,1)),NA())</f>
        <v>#N/A</v>
      </c>
      <c r="AN23" s="6" t="e">
        <f>IF($A23+AN$1-1&lt;=MAX(portfolio_returns!$A$2:$A$50),(AM23+VLOOKUP(AN$1-1,Scheduled_Contributions!$A$2:$B$11,2,1))*(1+VLOOKUP($A23+AN$1-1,portfolio_returns!$A$2:$B$49,2,1)),NA())</f>
        <v>#N/A</v>
      </c>
      <c r="AO23" s="6" t="e">
        <f>IF($A23+AO$1-1&lt;=MAX(portfolio_returns!$A$2:$A$50),(AN23+VLOOKUP(AO$1-1,Scheduled_Contributions!$A$2:$B$11,2,1))*(1+VLOOKUP($A23+AO$1-1,portfolio_returns!$A$2:$B$49,2,1)),NA())</f>
        <v>#N/A</v>
      </c>
      <c r="AP23" s="6" t="e">
        <f>IF($A23+AP$1-1&lt;=MAX(portfolio_returns!$A$2:$A$50),(AO23+VLOOKUP(AP$1-1,Scheduled_Contributions!$A$2:$B$11,2,1))*(1+VLOOKUP($A23+AP$1-1,portfolio_returns!$A$2:$B$49,2,1)),NA())</f>
        <v>#N/A</v>
      </c>
      <c r="AQ23" s="6" t="e">
        <f>IF($A23+AQ$1-1&lt;=MAX(portfolio_returns!$A$2:$A$50),(AP23+VLOOKUP(AQ$1-1,Scheduled_Contributions!$A$2:$B$11,2,1))*(1+VLOOKUP($A23+AQ$1-1,portfolio_returns!$A$2:$B$49,2,1)),NA())</f>
        <v>#N/A</v>
      </c>
      <c r="AR23" s="6" t="e">
        <f>IF($A23+AR$1-1&lt;=MAX(portfolio_returns!$A$2:$A$50),(AQ23+VLOOKUP(AR$1-1,Scheduled_Contributions!$A$2:$B$11,2,1))*(1+VLOOKUP($A23+AR$1-1,portfolio_returns!$A$2:$B$49,2,1)),NA())</f>
        <v>#N/A</v>
      </c>
      <c r="AS23" s="6" t="e">
        <f>IF($A23+AS$1-1&lt;=MAX(portfolio_returns!$A$2:$A$50),(AR23+VLOOKUP(AS$1-1,Scheduled_Contributions!$A$2:$B$11,2,1))*(1+VLOOKUP($A23+AS$1-1,portfolio_returns!$A$2:$B$49,2,1)),NA())</f>
        <v>#N/A</v>
      </c>
      <c r="AT23" s="6" t="e">
        <f>IF($A23+AT$1-1&lt;=MAX(portfolio_returns!$A$2:$A$50),(AS23+VLOOKUP(AT$1-1,Scheduled_Contributions!$A$2:$B$11,2,1))*(1+VLOOKUP($A23+AT$1-1,portfolio_returns!$A$2:$B$49,2,1)),NA())</f>
        <v>#N/A</v>
      </c>
      <c r="AU23" s="6" t="e">
        <f>IF($A23+AU$1-1&lt;=MAX(portfolio_returns!$A$2:$A$50),(AT23+VLOOKUP(AU$1-1,Scheduled_Contributions!$A$2:$B$11,2,1))*(1+VLOOKUP($A23+AU$1-1,portfolio_returns!$A$2:$B$49,2,1)),NA())</f>
        <v>#N/A</v>
      </c>
      <c r="AV23" s="6" t="e">
        <f>IF($A23+AV$1-1&lt;=MAX(portfolio_returns!$A$2:$A$50),(AU23+VLOOKUP(AV$1-1,Scheduled_Contributions!$A$2:$B$11,2,1))*(1+VLOOKUP($A23+AV$1-1,portfolio_returns!$A$2:$B$49,2,1)),NA())</f>
        <v>#N/A</v>
      </c>
      <c r="AW23" s="6" t="e">
        <f>IF($A23+AW$1-1&lt;=MAX(portfolio_returns!$A$2:$A$50),(AV23+VLOOKUP(AW$1-1,Scheduled_Contributions!$A$2:$B$11,2,1))*(1+VLOOKUP($A23+AW$1-1,portfolio_returns!$A$2:$B$49,2,1)),NA())</f>
        <v>#N/A</v>
      </c>
      <c r="AX23" s="6" t="e">
        <f>IF($A23+AX$1-1&lt;=MAX(portfolio_returns!$A$2:$A$50),(AW23+VLOOKUP(AX$1-1,Scheduled_Contributions!$A$2:$B$11,2,1))*(1+VLOOKUP($A23+AX$1-1,portfolio_returns!$A$2:$B$49,2,1)),NA())</f>
        <v>#N/A</v>
      </c>
    </row>
    <row r="24" spans="1:50" x14ac:dyDescent="0.25">
      <c r="A24">
        <v>1992</v>
      </c>
      <c r="B24" s="5">
        <v>19</v>
      </c>
      <c r="C24" s="6">
        <f>VLOOKUP(C$1-1,Scheduled_Contributions!$A$2:$B$11,2,1)*(1+VLOOKUP($A24+C$1-1,portfolio_returns!$A$2:$B$49,2,1))</f>
        <v>985</v>
      </c>
      <c r="D24" s="6">
        <f>IF($A24+D$1-1&lt;=MAX(portfolio_returns!$A$2:$A$50),(C24+VLOOKUP(D$1-1,Scheduled_Contributions!$A$2:$B$11,2,1))*(1+VLOOKUP($A24+D$1-1,portfolio_returns!$A$2:$B$49,2,1)),NA())</f>
        <v>1311.9075</v>
      </c>
      <c r="E24" s="6">
        <f>IF($A24+E$1-1&lt;=MAX(portfolio_returns!$A$2:$A$50),(D24+VLOOKUP(E$1-1,Scheduled_Contributions!$A$2:$B$11,2,1))*(1+VLOOKUP($A24+E$1-1,portfolio_returns!$A$2:$B$49,2,1)),NA())</f>
        <v>1275.971214375</v>
      </c>
      <c r="F24" s="6">
        <f>IF($A24+F$1-1&lt;=MAX(portfolio_returns!$A$2:$A$50),(E24+VLOOKUP(F$1-1,Scheduled_Contributions!$A$2:$B$11,2,1))*(1+VLOOKUP($A24+F$1-1,portfolio_returns!$A$2:$B$49,2,1)),NA())</f>
        <v>1298.5094337151561</v>
      </c>
      <c r="G24" s="6">
        <f>IF($A24+G$1-1&lt;=MAX(portfolio_returns!$A$2:$A$50),(F24+VLOOKUP(G$1-1,Scheduled_Contributions!$A$2:$B$11,2,1))*(1+VLOOKUP($A24+G$1-1,portfolio_returns!$A$2:$B$49,2,1)),NA())</f>
        <v>1317.3418723927334</v>
      </c>
      <c r="H24" s="6">
        <f>IF($A24+H$1-1&lt;=MAX(portfolio_returns!$A$2:$A$50),(G24+VLOOKUP(H$1-1,Scheduled_Contributions!$A$2:$B$11,2,1))*(1+VLOOKUP($A24+H$1-1,portfolio_returns!$A$2:$B$49,2,1)),NA())</f>
        <v>1849.8181496374996</v>
      </c>
      <c r="I24" s="6">
        <f>IF($A24+I$1-1&lt;=MAX(portfolio_returns!$A$2:$A$50),(H24+VLOOKUP(I$1-1,Scheduled_Contributions!$A$2:$B$11,2,1))*(1+VLOOKUP($A24+I$1-1,portfolio_returns!$A$2:$B$49,2,1)),NA())</f>
        <v>1765.4323785433965</v>
      </c>
      <c r="J24" s="6">
        <f>IF($A24+J$1-1&lt;=MAX(portfolio_returns!$A$2:$A$50),(I24+VLOOKUP(J$1-1,Scheduled_Contributions!$A$2:$B$11,2,1))*(1+VLOOKUP($A24+J$1-1,portfolio_returns!$A$2:$B$49,2,1)),NA())</f>
        <v>2063.0524238674266</v>
      </c>
      <c r="K24" s="6">
        <f>IF($A24+K$1-1&lt;=MAX(portfolio_returns!$A$2:$A$50),(J24+VLOOKUP(K$1-1,Scheduled_Contributions!$A$2:$B$11,2,1))*(1+VLOOKUP($A24+K$1-1,portfolio_returns!$A$2:$B$49,2,1)),NA())</f>
        <v>1847.6079727718438</v>
      </c>
      <c r="L24" s="6">
        <f>IF($A24+L$1-1&lt;=MAX(portfolio_returns!$A$2:$A$50),(K24+VLOOKUP(L$1-1,Scheduled_Contributions!$A$2:$B$11,2,1))*(1+VLOOKUP($A24+L$1-1,portfolio_returns!$A$2:$B$49,2,1)),NA())</f>
        <v>1855.2859628058791</v>
      </c>
      <c r="M24" s="6">
        <f>IF($A24+M$1-1&lt;=MAX(portfolio_returns!$A$2:$A$50),(L24+VLOOKUP(M$1-1,Scheduled_Contributions!$A$2:$B$11,2,1))*(1+VLOOKUP($A24+M$1-1,portfolio_returns!$A$2:$B$49,2,1)),NA())</f>
        <v>2190.3120418248036</v>
      </c>
      <c r="N24" s="6">
        <f>IF($A24+N$1-1&lt;=MAX(portfolio_returns!$A$2:$A$50),(M24+VLOOKUP(N$1-1,Scheduled_Contributions!$A$2:$B$11,2,1))*(1+VLOOKUP($A24+N$1-1,portfolio_returns!$A$2:$B$49,2,1)),NA())</f>
        <v>2848.8540161526648</v>
      </c>
      <c r="O24" s="6">
        <f>IF($A24+O$1-1&lt;=MAX(portfolio_returns!$A$2:$A$50),(N24+VLOOKUP(O$1-1,Scheduled_Contributions!$A$2:$B$11,2,1))*(1+VLOOKUP($A24+O$1-1,portfolio_returns!$A$2:$B$49,2,1)),NA())</f>
        <v>3146.8835582800461</v>
      </c>
      <c r="P24" s="6">
        <f>IF($A24+P$1-1&lt;=MAX(portfolio_returns!$A$2:$A$50),(O24+VLOOKUP(P$1-1,Scheduled_Contributions!$A$2:$B$11,2,1))*(1+VLOOKUP($A24+P$1-1,portfolio_returns!$A$2:$B$49,2,1)),NA())</f>
        <v>3834.8243024206859</v>
      </c>
      <c r="Q24" s="6">
        <f>IF($A24+Q$1-1&lt;=MAX(portfolio_returns!$A$2:$A$50),(P24+VLOOKUP(Q$1-1,Scheduled_Contributions!$A$2:$B$11,2,1))*(1+VLOOKUP($A24+Q$1-1,portfolio_returns!$A$2:$B$49,2,1)),NA())</f>
        <v>4800.2631415722262</v>
      </c>
      <c r="R24" s="6">
        <f>IF($A24+R$1-1&lt;=MAX(portfolio_returns!$A$2:$A$50),(Q24+VLOOKUP(R$1-1,Scheduled_Contributions!$A$2:$B$11,2,1))*(1+VLOOKUP($A24+R$1-1,portfolio_returns!$A$2:$B$49,2,1)),NA())</f>
        <v>6434.9295176382457</v>
      </c>
      <c r="S24" s="6">
        <f>IF($A24+S$1-1&lt;=MAX(portfolio_returns!$A$2:$A$50),(R24+VLOOKUP(S$1-1,Scheduled_Contributions!$A$2:$B$11,2,1))*(1+VLOOKUP($A24+S$1-1,portfolio_returns!$A$2:$B$49,2,1)),NA())</f>
        <v>5803.65903063324</v>
      </c>
      <c r="T24" s="6">
        <f>IF($A24+T$1-1&lt;=MAX(portfolio_returns!$A$2:$A$50),(S24+VLOOKUP(T$1-1,Scheduled_Contributions!$A$2:$B$11,2,1))*(1+VLOOKUP($A24+T$1-1,portfolio_returns!$A$2:$B$49,2,1)),NA())</f>
        <v>8017.0358032432378</v>
      </c>
      <c r="U24" s="6">
        <f>IF($A24+U$1-1&lt;=MAX(portfolio_returns!$A$2:$A$50),(T24+VLOOKUP(U$1-1,Scheduled_Contributions!$A$2:$B$11,2,1))*(1+VLOOKUP($A24+U$1-1,portfolio_returns!$A$2:$B$49,2,1)),NA())</f>
        <v>10172.261121659993</v>
      </c>
      <c r="V24" s="6">
        <f>IF($A24+V$1-1&lt;=MAX(portfolio_returns!$A$2:$A$50),(U24+VLOOKUP(V$1-1,Scheduled_Contributions!$A$2:$B$11,2,1))*(1+VLOOKUP($A24+V$1-1,portfolio_returns!$A$2:$B$49,2,1)),NA())</f>
        <v>10390.997474654023</v>
      </c>
      <c r="W24" s="6">
        <f>IF($A24+W$1-1&lt;=MAX(portfolio_returns!$A$2:$A$50),(V24+VLOOKUP(W$1-1,Scheduled_Contributions!$A$2:$B$11,2,1))*(1+VLOOKUP($A24+W$1-1,portfolio_returns!$A$2:$B$49,2,1)),NA())</f>
        <v>11542.506947497302</v>
      </c>
      <c r="X24" s="6">
        <f>IF($A24+X$1-1&lt;=MAX(portfolio_returns!$A$2:$A$50),(W24+VLOOKUP(X$1-1,Scheduled_Contributions!$A$2:$B$11,2,1))*(1+VLOOKUP($A24+X$1-1,portfolio_returns!$A$2:$B$49,2,1)),NA())</f>
        <v>9045.6129398903868</v>
      </c>
      <c r="Y24" s="6">
        <f>IF($A24+Y$1-1&lt;=MAX(portfolio_returns!$A$2:$A$50),(X24+VLOOKUP(Y$1-1,Scheduled_Contributions!$A$2:$B$11,2,1))*(1+VLOOKUP($A24+Y$1-1,portfolio_returns!$A$2:$B$49,2,1)),NA())</f>
        <v>9080.5158754750864</v>
      </c>
      <c r="Z24" s="6">
        <f>IF($A24+Z$1-1&lt;=MAX(portfolio_returns!$A$2:$A$50),(Y24+VLOOKUP(Z$1-1,Scheduled_Contributions!$A$2:$B$11,2,1))*(1+VLOOKUP($A24+Z$1-1,portfolio_returns!$A$2:$B$49,2,1)),NA())</f>
        <v>7920.1119565076688</v>
      </c>
      <c r="AA24" s="6">
        <f>IF($A24+AA$1-1&lt;=MAX(portfolio_returns!$A$2:$A$50),(Z24+VLOOKUP(AA$1-1,Scheduled_Contributions!$A$2:$B$11,2,1))*(1+VLOOKUP($A24+AA$1-1,portfolio_returns!$A$2:$B$49,2,1)),NA())</f>
        <v>8647.7870885716129</v>
      </c>
      <c r="AB24" s="6">
        <f>IF($A24+AB$1-1&lt;=MAX(portfolio_returns!$A$2:$A$50),(AA24+VLOOKUP(AB$1-1,Scheduled_Contributions!$A$2:$B$11,2,1))*(1+VLOOKUP($A24+AB$1-1,portfolio_returns!$A$2:$B$49,2,1)),NA())</f>
        <v>10166.406488755216</v>
      </c>
      <c r="AC24" s="6" t="e">
        <f>IF($A24+AC$1-1&lt;=MAX(portfolio_returns!$A$2:$A$50),(AB24+VLOOKUP(AC$1-1,Scheduled_Contributions!$A$2:$B$11,2,1))*(1+VLOOKUP($A24+AC$1-1,portfolio_returns!$A$2:$B$49,2,1)),NA())</f>
        <v>#N/A</v>
      </c>
      <c r="AD24" s="6" t="e">
        <f>IF($A24+AD$1-1&lt;=MAX(portfolio_returns!$A$2:$A$50),(AC24+VLOOKUP(AD$1-1,Scheduled_Contributions!$A$2:$B$11,2,1))*(1+VLOOKUP($A24+AD$1-1,portfolio_returns!$A$2:$B$49,2,1)),NA())</f>
        <v>#N/A</v>
      </c>
      <c r="AE24" s="6" t="e">
        <f>IF($A24+AE$1-1&lt;=MAX(portfolio_returns!$A$2:$A$50),(AD24+VLOOKUP(AE$1-1,Scheduled_Contributions!$A$2:$B$11,2,1))*(1+VLOOKUP($A24+AE$1-1,portfolio_returns!$A$2:$B$49,2,1)),NA())</f>
        <v>#N/A</v>
      </c>
      <c r="AF24" s="6" t="e">
        <f>IF($A24+AF$1-1&lt;=MAX(portfolio_returns!$A$2:$A$50),(AE24+VLOOKUP(AF$1-1,Scheduled_Contributions!$A$2:$B$11,2,1))*(1+VLOOKUP($A24+AF$1-1,portfolio_returns!$A$2:$B$49,2,1)),NA())</f>
        <v>#N/A</v>
      </c>
      <c r="AG24" s="6" t="e">
        <f>IF($A24+AG$1-1&lt;=MAX(portfolio_returns!$A$2:$A$50),(AF24+VLOOKUP(AG$1-1,Scheduled_Contributions!$A$2:$B$11,2,1))*(1+VLOOKUP($A24+AG$1-1,portfolio_returns!$A$2:$B$49,2,1)),NA())</f>
        <v>#N/A</v>
      </c>
      <c r="AH24" s="6" t="e">
        <f>IF($A24+AH$1-1&lt;=MAX(portfolio_returns!$A$2:$A$50),(AG24+VLOOKUP(AH$1-1,Scheduled_Contributions!$A$2:$B$11,2,1))*(1+VLOOKUP($A24+AH$1-1,portfolio_returns!$A$2:$B$49,2,1)),NA())</f>
        <v>#N/A</v>
      </c>
      <c r="AI24" s="6" t="e">
        <f>IF($A24+AI$1-1&lt;=MAX(portfolio_returns!$A$2:$A$50),(AH24+VLOOKUP(AI$1-1,Scheduled_Contributions!$A$2:$B$11,2,1))*(1+VLOOKUP($A24+AI$1-1,portfolio_returns!$A$2:$B$49,2,1)),NA())</f>
        <v>#N/A</v>
      </c>
      <c r="AJ24" s="6" t="e">
        <f>IF($A24+AJ$1-1&lt;=MAX(portfolio_returns!$A$2:$A$50),(AI24+VLOOKUP(AJ$1-1,Scheduled_Contributions!$A$2:$B$11,2,1))*(1+VLOOKUP($A24+AJ$1-1,portfolio_returns!$A$2:$B$49,2,1)),NA())</f>
        <v>#N/A</v>
      </c>
      <c r="AK24" s="6" t="e">
        <f>IF($A24+AK$1-1&lt;=MAX(portfolio_returns!$A$2:$A$50),(AJ24+VLOOKUP(AK$1-1,Scheduled_Contributions!$A$2:$B$11,2,1))*(1+VLOOKUP($A24+AK$1-1,portfolio_returns!$A$2:$B$49,2,1)),NA())</f>
        <v>#N/A</v>
      </c>
      <c r="AL24" s="6" t="e">
        <f>IF($A24+AL$1-1&lt;=MAX(portfolio_returns!$A$2:$A$50),(AK24+VLOOKUP(AL$1-1,Scheduled_Contributions!$A$2:$B$11,2,1))*(1+VLOOKUP($A24+AL$1-1,portfolio_returns!$A$2:$B$49,2,1)),NA())</f>
        <v>#N/A</v>
      </c>
      <c r="AM24" s="6" t="e">
        <f>IF($A24+AM$1-1&lt;=MAX(portfolio_returns!$A$2:$A$50),(AL24+VLOOKUP(AM$1-1,Scheduled_Contributions!$A$2:$B$11,2,1))*(1+VLOOKUP($A24+AM$1-1,portfolio_returns!$A$2:$B$49,2,1)),NA())</f>
        <v>#N/A</v>
      </c>
      <c r="AN24" s="6" t="e">
        <f>IF($A24+AN$1-1&lt;=MAX(portfolio_returns!$A$2:$A$50),(AM24+VLOOKUP(AN$1-1,Scheduled_Contributions!$A$2:$B$11,2,1))*(1+VLOOKUP($A24+AN$1-1,portfolio_returns!$A$2:$B$49,2,1)),NA())</f>
        <v>#N/A</v>
      </c>
      <c r="AO24" s="6" t="e">
        <f>IF($A24+AO$1-1&lt;=MAX(portfolio_returns!$A$2:$A$50),(AN24+VLOOKUP(AO$1-1,Scheduled_Contributions!$A$2:$B$11,2,1))*(1+VLOOKUP($A24+AO$1-1,portfolio_returns!$A$2:$B$49,2,1)),NA())</f>
        <v>#N/A</v>
      </c>
      <c r="AP24" s="6" t="e">
        <f>IF($A24+AP$1-1&lt;=MAX(portfolio_returns!$A$2:$A$50),(AO24+VLOOKUP(AP$1-1,Scheduled_Contributions!$A$2:$B$11,2,1))*(1+VLOOKUP($A24+AP$1-1,portfolio_returns!$A$2:$B$49,2,1)),NA())</f>
        <v>#N/A</v>
      </c>
      <c r="AQ24" s="6" t="e">
        <f>IF($A24+AQ$1-1&lt;=MAX(portfolio_returns!$A$2:$A$50),(AP24+VLOOKUP(AQ$1-1,Scheduled_Contributions!$A$2:$B$11,2,1))*(1+VLOOKUP($A24+AQ$1-1,portfolio_returns!$A$2:$B$49,2,1)),NA())</f>
        <v>#N/A</v>
      </c>
      <c r="AR24" s="6" t="e">
        <f>IF($A24+AR$1-1&lt;=MAX(portfolio_returns!$A$2:$A$50),(AQ24+VLOOKUP(AR$1-1,Scheduled_Contributions!$A$2:$B$11,2,1))*(1+VLOOKUP($A24+AR$1-1,portfolio_returns!$A$2:$B$49,2,1)),NA())</f>
        <v>#N/A</v>
      </c>
      <c r="AS24" s="6" t="e">
        <f>IF($A24+AS$1-1&lt;=MAX(portfolio_returns!$A$2:$A$50),(AR24+VLOOKUP(AS$1-1,Scheduled_Contributions!$A$2:$B$11,2,1))*(1+VLOOKUP($A24+AS$1-1,portfolio_returns!$A$2:$B$49,2,1)),NA())</f>
        <v>#N/A</v>
      </c>
      <c r="AT24" s="6" t="e">
        <f>IF($A24+AT$1-1&lt;=MAX(portfolio_returns!$A$2:$A$50),(AS24+VLOOKUP(AT$1-1,Scheduled_Contributions!$A$2:$B$11,2,1))*(1+VLOOKUP($A24+AT$1-1,portfolio_returns!$A$2:$B$49,2,1)),NA())</f>
        <v>#N/A</v>
      </c>
      <c r="AU24" s="6" t="e">
        <f>IF($A24+AU$1-1&lt;=MAX(portfolio_returns!$A$2:$A$50),(AT24+VLOOKUP(AU$1-1,Scheduled_Contributions!$A$2:$B$11,2,1))*(1+VLOOKUP($A24+AU$1-1,portfolio_returns!$A$2:$B$49,2,1)),NA())</f>
        <v>#N/A</v>
      </c>
      <c r="AV24" s="6" t="e">
        <f>IF($A24+AV$1-1&lt;=MAX(portfolio_returns!$A$2:$A$50),(AU24+VLOOKUP(AV$1-1,Scheduled_Contributions!$A$2:$B$11,2,1))*(1+VLOOKUP($A24+AV$1-1,portfolio_returns!$A$2:$B$49,2,1)),NA())</f>
        <v>#N/A</v>
      </c>
      <c r="AW24" s="6" t="e">
        <f>IF($A24+AW$1-1&lt;=MAX(portfolio_returns!$A$2:$A$50),(AV24+VLOOKUP(AW$1-1,Scheduled_Contributions!$A$2:$B$11,2,1))*(1+VLOOKUP($A24+AW$1-1,portfolio_returns!$A$2:$B$49,2,1)),NA())</f>
        <v>#N/A</v>
      </c>
      <c r="AX24" s="6" t="e">
        <f>IF($A24+AX$1-1&lt;=MAX(portfolio_returns!$A$2:$A$50),(AW24+VLOOKUP(AX$1-1,Scheduled_Contributions!$A$2:$B$11,2,1))*(1+VLOOKUP($A24+AX$1-1,portfolio_returns!$A$2:$B$49,2,1)),NA())</f>
        <v>#N/A</v>
      </c>
    </row>
    <row r="25" spans="1:50" x14ac:dyDescent="0.25">
      <c r="A25">
        <v>1993</v>
      </c>
      <c r="B25" s="5">
        <v>18</v>
      </c>
      <c r="C25" s="6">
        <f>VLOOKUP(C$1-1,Scheduled_Contributions!$A$2:$B$11,2,1)*(1+VLOOKUP($A25+C$1-1,portfolio_returns!$A$2:$B$49,2,1))</f>
        <v>1318.5</v>
      </c>
      <c r="D25" s="6">
        <f>IF($A25+D$1-1&lt;=MAX(portfolio_returns!$A$2:$A$50),(C25+VLOOKUP(D$1-1,Scheduled_Contributions!$A$2:$B$11,2,1))*(1+VLOOKUP($A25+D$1-1,portfolio_returns!$A$2:$B$49,2,1)),NA())</f>
        <v>1282.334625</v>
      </c>
      <c r="E25" s="6">
        <f>IF($A25+E$1-1&lt;=MAX(portfolio_returns!$A$2:$A$50),(D25+VLOOKUP(E$1-1,Scheduled_Contributions!$A$2:$B$11,2,1))*(1+VLOOKUP($A25+E$1-1,portfolio_returns!$A$2:$B$49,2,1)),NA())</f>
        <v>1304.9348875937499</v>
      </c>
      <c r="F25" s="6">
        <f>IF($A25+F$1-1&lt;=MAX(portfolio_returns!$A$2:$A$50),(E25+VLOOKUP(F$1-1,Scheduled_Contributions!$A$2:$B$11,2,1))*(1+VLOOKUP($A25+F$1-1,portfolio_returns!$A$2:$B$49,2,1)),NA())</f>
        <v>1323.8106980850077</v>
      </c>
      <c r="G25" s="6">
        <f>IF($A25+G$1-1&lt;=MAX(portfolio_returns!$A$2:$A$50),(F25+VLOOKUP(G$1-1,Scheduled_Contributions!$A$2:$B$11,2,1))*(1+VLOOKUP($A25+G$1-1,portfolio_returns!$A$2:$B$49,2,1)),NA())</f>
        <v>1064.7143897463575</v>
      </c>
      <c r="H25" s="6">
        <f>IF($A25+H$1-1&lt;=MAX(portfolio_returns!$A$2:$A$50),(G25+VLOOKUP(H$1-1,Scheduled_Contributions!$A$2:$B$11,2,1))*(1+VLOOKUP($A25+H$1-1,portfolio_returns!$A$2:$B$49,2,1)),NA())</f>
        <v>1959.9301344667299</v>
      </c>
      <c r="I25" s="6">
        <f>IF($A25+I$1-1&lt;=MAX(portfolio_returns!$A$2:$A$50),(H25+VLOOKUP(I$1-1,Scheduled_Contributions!$A$2:$B$11,2,1))*(1+VLOOKUP($A25+I$1-1,portfolio_returns!$A$2:$B$49,2,1)),NA())</f>
        <v>2289.05881625034</v>
      </c>
      <c r="J25" s="6">
        <f>IF($A25+J$1-1&lt;=MAX(portfolio_returns!$A$2:$A$50),(I25+VLOOKUP(J$1-1,Scheduled_Contributions!$A$2:$B$11,2,1))*(1+VLOOKUP($A25+J$1-1,portfolio_returns!$A$2:$B$49,2,1)),NA())</f>
        <v>2049.0361699831155</v>
      </c>
      <c r="K25" s="6">
        <f>IF($A25+K$1-1&lt;=MAX(portfolio_returns!$A$2:$A$50),(J25+VLOOKUP(K$1-1,Scheduled_Contributions!$A$2:$B$11,2,1))*(1+VLOOKUP($A25+K$1-1,portfolio_returns!$A$2:$B$49,2,1)),NA())</f>
        <v>2056.4623747706369</v>
      </c>
      <c r="L25" s="6">
        <f>IF($A25+L$1-1&lt;=MAX(portfolio_returns!$A$2:$A$50),(K25+VLOOKUP(L$1-1,Scheduled_Contributions!$A$2:$B$11,2,1))*(1+VLOOKUP($A25+L$1-1,portfolio_returns!$A$2:$B$49,2,1)),NA())</f>
        <v>2426.5434435744205</v>
      </c>
      <c r="M25" s="6">
        <f>IF($A25+M$1-1&lt;=MAX(portfolio_returns!$A$2:$A$50),(L25+VLOOKUP(M$1-1,Scheduled_Contributions!$A$2:$B$11,2,1))*(1+VLOOKUP($A25+M$1-1,portfolio_returns!$A$2:$B$49,2,1)),NA())</f>
        <v>3154.7146235679811</v>
      </c>
      <c r="N25" s="6">
        <f>IF($A25+N$1-1&lt;=MAX(portfolio_returns!$A$2:$A$50),(M25+VLOOKUP(N$1-1,Scheduled_Contributions!$A$2:$B$11,2,1))*(1+VLOOKUP($A25+N$1-1,portfolio_returns!$A$2:$B$49,2,1)),NA())</f>
        <v>3483.5596218924557</v>
      </c>
      <c r="O25" s="6">
        <f>IF($A25+O$1-1&lt;=MAX(portfolio_returns!$A$2:$A$50),(N25+VLOOKUP(O$1-1,Scheduled_Contributions!$A$2:$B$11,2,1))*(1+VLOOKUP($A25+O$1-1,portfolio_returns!$A$2:$B$49,2,1)),NA())</f>
        <v>4243.8015506938609</v>
      </c>
      <c r="P25" s="6">
        <f>IF($A25+P$1-1&lt;=MAX(portfolio_returns!$A$2:$A$50),(O25+VLOOKUP(P$1-1,Scheduled_Contributions!$A$2:$B$11,2,1))*(1+VLOOKUP($A25+P$1-1,portfolio_returns!$A$2:$B$49,2,1)),NA())</f>
        <v>5310.8712360412856</v>
      </c>
      <c r="Q25" s="6">
        <f>IF($A25+Q$1-1&lt;=MAX(portfolio_returns!$A$2:$A$50),(P25+VLOOKUP(Q$1-1,Scheduled_Contributions!$A$2:$B$11,2,1))*(1+VLOOKUP($A25+Q$1-1,portfolio_returns!$A$2:$B$49,2,1)),NA())</f>
        <v>7117.9954960142295</v>
      </c>
      <c r="R25" s="6">
        <f>IF($A25+R$1-1&lt;=MAX(portfolio_returns!$A$2:$A$50),(Q25+VLOOKUP(R$1-1,Scheduled_Contributions!$A$2:$B$11,2,1))*(1+VLOOKUP($A25+R$1-1,portfolio_returns!$A$2:$B$49,2,1)),NA())</f>
        <v>6418.7599441608136</v>
      </c>
      <c r="S25" s="6">
        <f>IF($A25+S$1-1&lt;=MAX(portfolio_returns!$A$2:$A$50),(R25+VLOOKUP(S$1-1,Scheduled_Contributions!$A$2:$B$11,2,1))*(1+VLOOKUP($A25+S$1-1,portfolio_returns!$A$2:$B$49,2,1)),NA())</f>
        <v>8865.2599629977612</v>
      </c>
      <c r="T25" s="6">
        <f>IF($A25+T$1-1&lt;=MAX(portfolio_returns!$A$2:$A$50),(S25+VLOOKUP(T$1-1,Scheduled_Contributions!$A$2:$B$11,2,1))*(1+VLOOKUP($A25+T$1-1,portfolio_returns!$A$2:$B$49,2,1)),NA())</f>
        <v>11247.173188108913</v>
      </c>
      <c r="U25" s="6">
        <f>IF($A25+U$1-1&lt;=MAX(portfolio_returns!$A$2:$A$50),(T25+VLOOKUP(U$1-1,Scheduled_Contributions!$A$2:$B$11,2,1))*(1+VLOOKUP($A25+U$1-1,portfolio_returns!$A$2:$B$49,2,1)),NA())</f>
        <v>11487.945238465145</v>
      </c>
      <c r="V25" s="6">
        <f>IF($A25+V$1-1&lt;=MAX(portfolio_returns!$A$2:$A$50),(U25+VLOOKUP(V$1-1,Scheduled_Contributions!$A$2:$B$11,2,1))*(1+VLOOKUP($A25+V$1-1,portfolio_returns!$A$2:$B$49,2,1)),NA())</f>
        <v>12759.844728386695</v>
      </c>
      <c r="W25" s="6">
        <f>IF($A25+W$1-1&lt;=MAX(portfolio_returns!$A$2:$A$50),(V25+VLOOKUP(W$1-1,Scheduled_Contributions!$A$2:$B$11,2,1))*(1+VLOOKUP($A25+W$1-1,portfolio_returns!$A$2:$B$49,2,1)),NA())</f>
        <v>9998.7884223267811</v>
      </c>
      <c r="X25" s="6">
        <f>IF($A25+X$1-1&lt;=MAX(portfolio_returns!$A$2:$A$50),(W25+VLOOKUP(X$1-1,Scheduled_Contributions!$A$2:$B$11,2,1))*(1+VLOOKUP($A25+X$1-1,portfolio_returns!$A$2:$B$49,2,1)),NA())</f>
        <v>10036.31259048818</v>
      </c>
      <c r="Y25" s="6">
        <f>IF($A25+Y$1-1&lt;=MAX(portfolio_returns!$A$2:$A$50),(X25+VLOOKUP(Y$1-1,Scheduled_Contributions!$A$2:$B$11,2,1))*(1+VLOOKUP($A25+Y$1-1,portfolio_returns!$A$2:$B$49,2,1)),NA())</f>
        <v>8752.8498444628258</v>
      </c>
      <c r="Z25" s="6">
        <f>IF($A25+Z$1-1&lt;=MAX(portfolio_returns!$A$2:$A$50),(Y25+VLOOKUP(Z$1-1,Scheduled_Contributions!$A$2:$B$11,2,1))*(1+VLOOKUP($A25+Z$1-1,portfolio_returns!$A$2:$B$49,2,1)),NA())</f>
        <v>9555.8877553867114</v>
      </c>
      <c r="AA25" s="6">
        <f>IF($A25+AA$1-1&lt;=MAX(portfolio_returns!$A$2:$A$50),(Z25+VLOOKUP(AA$1-1,Scheduled_Contributions!$A$2:$B$11,2,1))*(1+VLOOKUP($A25+AA$1-1,portfolio_returns!$A$2:$B$49,2,1)),NA())</f>
        <v>11232.743696762846</v>
      </c>
      <c r="AB25" s="6" t="e">
        <f>IF($A25+AB$1-1&lt;=MAX(portfolio_returns!$A$2:$A$50),(AA25+VLOOKUP(AB$1-1,Scheduled_Contributions!$A$2:$B$11,2,1))*(1+VLOOKUP($A25+AB$1-1,portfolio_returns!$A$2:$B$49,2,1)),NA())</f>
        <v>#N/A</v>
      </c>
      <c r="AC25" s="6" t="e">
        <f>IF($A25+AC$1-1&lt;=MAX(portfolio_returns!$A$2:$A$50),(AB25+VLOOKUP(AC$1-1,Scheduled_Contributions!$A$2:$B$11,2,1))*(1+VLOOKUP($A25+AC$1-1,portfolio_returns!$A$2:$B$49,2,1)),NA())</f>
        <v>#N/A</v>
      </c>
      <c r="AD25" s="6" t="e">
        <f>IF($A25+AD$1-1&lt;=MAX(portfolio_returns!$A$2:$A$50),(AC25+VLOOKUP(AD$1-1,Scheduled_Contributions!$A$2:$B$11,2,1))*(1+VLOOKUP($A25+AD$1-1,portfolio_returns!$A$2:$B$49,2,1)),NA())</f>
        <v>#N/A</v>
      </c>
      <c r="AE25" s="6" t="e">
        <f>IF($A25+AE$1-1&lt;=MAX(portfolio_returns!$A$2:$A$50),(AD25+VLOOKUP(AE$1-1,Scheduled_Contributions!$A$2:$B$11,2,1))*(1+VLOOKUP($A25+AE$1-1,portfolio_returns!$A$2:$B$49,2,1)),NA())</f>
        <v>#N/A</v>
      </c>
      <c r="AF25" s="6" t="e">
        <f>IF($A25+AF$1-1&lt;=MAX(portfolio_returns!$A$2:$A$50),(AE25+VLOOKUP(AF$1-1,Scheduled_Contributions!$A$2:$B$11,2,1))*(1+VLOOKUP($A25+AF$1-1,portfolio_returns!$A$2:$B$49,2,1)),NA())</f>
        <v>#N/A</v>
      </c>
      <c r="AG25" s="6" t="e">
        <f>IF($A25+AG$1-1&lt;=MAX(portfolio_returns!$A$2:$A$50),(AF25+VLOOKUP(AG$1-1,Scheduled_Contributions!$A$2:$B$11,2,1))*(1+VLOOKUP($A25+AG$1-1,portfolio_returns!$A$2:$B$49,2,1)),NA())</f>
        <v>#N/A</v>
      </c>
      <c r="AH25" s="6" t="e">
        <f>IF($A25+AH$1-1&lt;=MAX(portfolio_returns!$A$2:$A$50),(AG25+VLOOKUP(AH$1-1,Scheduled_Contributions!$A$2:$B$11,2,1))*(1+VLOOKUP($A25+AH$1-1,portfolio_returns!$A$2:$B$49,2,1)),NA())</f>
        <v>#N/A</v>
      </c>
      <c r="AI25" s="6" t="e">
        <f>IF($A25+AI$1-1&lt;=MAX(portfolio_returns!$A$2:$A$50),(AH25+VLOOKUP(AI$1-1,Scheduled_Contributions!$A$2:$B$11,2,1))*(1+VLOOKUP($A25+AI$1-1,portfolio_returns!$A$2:$B$49,2,1)),NA())</f>
        <v>#N/A</v>
      </c>
      <c r="AJ25" s="6" t="e">
        <f>IF($A25+AJ$1-1&lt;=MAX(portfolio_returns!$A$2:$A$50),(AI25+VLOOKUP(AJ$1-1,Scheduled_Contributions!$A$2:$B$11,2,1))*(1+VLOOKUP($A25+AJ$1-1,portfolio_returns!$A$2:$B$49,2,1)),NA())</f>
        <v>#N/A</v>
      </c>
      <c r="AK25" s="6" t="e">
        <f>IF($A25+AK$1-1&lt;=MAX(portfolio_returns!$A$2:$A$50),(AJ25+VLOOKUP(AK$1-1,Scheduled_Contributions!$A$2:$B$11,2,1))*(1+VLOOKUP($A25+AK$1-1,portfolio_returns!$A$2:$B$49,2,1)),NA())</f>
        <v>#N/A</v>
      </c>
      <c r="AL25" s="6" t="e">
        <f>IF($A25+AL$1-1&lt;=MAX(portfolio_returns!$A$2:$A$50),(AK25+VLOOKUP(AL$1-1,Scheduled_Contributions!$A$2:$B$11,2,1))*(1+VLOOKUP($A25+AL$1-1,portfolio_returns!$A$2:$B$49,2,1)),NA())</f>
        <v>#N/A</v>
      </c>
      <c r="AM25" s="6" t="e">
        <f>IF($A25+AM$1-1&lt;=MAX(portfolio_returns!$A$2:$A$50),(AL25+VLOOKUP(AM$1-1,Scheduled_Contributions!$A$2:$B$11,2,1))*(1+VLOOKUP($A25+AM$1-1,portfolio_returns!$A$2:$B$49,2,1)),NA())</f>
        <v>#N/A</v>
      </c>
      <c r="AN25" s="6" t="e">
        <f>IF($A25+AN$1-1&lt;=MAX(portfolio_returns!$A$2:$A$50),(AM25+VLOOKUP(AN$1-1,Scheduled_Contributions!$A$2:$B$11,2,1))*(1+VLOOKUP($A25+AN$1-1,portfolio_returns!$A$2:$B$49,2,1)),NA())</f>
        <v>#N/A</v>
      </c>
      <c r="AO25" s="6" t="e">
        <f>IF($A25+AO$1-1&lt;=MAX(portfolio_returns!$A$2:$A$50),(AN25+VLOOKUP(AO$1-1,Scheduled_Contributions!$A$2:$B$11,2,1))*(1+VLOOKUP($A25+AO$1-1,portfolio_returns!$A$2:$B$49,2,1)),NA())</f>
        <v>#N/A</v>
      </c>
      <c r="AP25" s="6" t="e">
        <f>IF($A25+AP$1-1&lt;=MAX(portfolio_returns!$A$2:$A$50),(AO25+VLOOKUP(AP$1-1,Scheduled_Contributions!$A$2:$B$11,2,1))*(1+VLOOKUP($A25+AP$1-1,portfolio_returns!$A$2:$B$49,2,1)),NA())</f>
        <v>#N/A</v>
      </c>
      <c r="AQ25" s="6" t="e">
        <f>IF($A25+AQ$1-1&lt;=MAX(portfolio_returns!$A$2:$A$50),(AP25+VLOOKUP(AQ$1-1,Scheduled_Contributions!$A$2:$B$11,2,1))*(1+VLOOKUP($A25+AQ$1-1,portfolio_returns!$A$2:$B$49,2,1)),NA())</f>
        <v>#N/A</v>
      </c>
      <c r="AR25" s="6" t="e">
        <f>IF($A25+AR$1-1&lt;=MAX(portfolio_returns!$A$2:$A$50),(AQ25+VLOOKUP(AR$1-1,Scheduled_Contributions!$A$2:$B$11,2,1))*(1+VLOOKUP($A25+AR$1-1,portfolio_returns!$A$2:$B$49,2,1)),NA())</f>
        <v>#N/A</v>
      </c>
      <c r="AS25" s="6" t="e">
        <f>IF($A25+AS$1-1&lt;=MAX(portfolio_returns!$A$2:$A$50),(AR25+VLOOKUP(AS$1-1,Scheduled_Contributions!$A$2:$B$11,2,1))*(1+VLOOKUP($A25+AS$1-1,portfolio_returns!$A$2:$B$49,2,1)),NA())</f>
        <v>#N/A</v>
      </c>
      <c r="AT25" s="6" t="e">
        <f>IF($A25+AT$1-1&lt;=MAX(portfolio_returns!$A$2:$A$50),(AS25+VLOOKUP(AT$1-1,Scheduled_Contributions!$A$2:$B$11,2,1))*(1+VLOOKUP($A25+AT$1-1,portfolio_returns!$A$2:$B$49,2,1)),NA())</f>
        <v>#N/A</v>
      </c>
      <c r="AU25" s="6" t="e">
        <f>IF($A25+AU$1-1&lt;=MAX(portfolio_returns!$A$2:$A$50),(AT25+VLOOKUP(AU$1-1,Scheduled_Contributions!$A$2:$B$11,2,1))*(1+VLOOKUP($A25+AU$1-1,portfolio_returns!$A$2:$B$49,2,1)),NA())</f>
        <v>#N/A</v>
      </c>
      <c r="AV25" s="6" t="e">
        <f>IF($A25+AV$1-1&lt;=MAX(portfolio_returns!$A$2:$A$50),(AU25+VLOOKUP(AV$1-1,Scheduled_Contributions!$A$2:$B$11,2,1))*(1+VLOOKUP($A25+AV$1-1,portfolio_returns!$A$2:$B$49,2,1)),NA())</f>
        <v>#N/A</v>
      </c>
      <c r="AW25" s="6" t="e">
        <f>IF($A25+AW$1-1&lt;=MAX(portfolio_returns!$A$2:$A$50),(AV25+VLOOKUP(AW$1-1,Scheduled_Contributions!$A$2:$B$11,2,1))*(1+VLOOKUP($A25+AW$1-1,portfolio_returns!$A$2:$B$49,2,1)),NA())</f>
        <v>#N/A</v>
      </c>
      <c r="AX25" s="6" t="e">
        <f>IF($A25+AX$1-1&lt;=MAX(portfolio_returns!$A$2:$A$50),(AW25+VLOOKUP(AX$1-1,Scheduled_Contributions!$A$2:$B$11,2,1))*(1+VLOOKUP($A25+AX$1-1,portfolio_returns!$A$2:$B$49,2,1)),NA())</f>
        <v>#N/A</v>
      </c>
    </row>
    <row r="26" spans="1:50" x14ac:dyDescent="0.25">
      <c r="A26">
        <v>1994</v>
      </c>
      <c r="B26" s="5">
        <v>17</v>
      </c>
      <c r="C26" s="6">
        <f>VLOOKUP(C$1-1,Scheduled_Contributions!$A$2:$B$11,2,1)*(1+VLOOKUP($A26+C$1-1,portfolio_returns!$A$2:$B$49,2,1))</f>
        <v>965.24999999999989</v>
      </c>
      <c r="D26" s="6">
        <f>IF($A26+D$1-1&lt;=MAX(portfolio_returns!$A$2:$A$50),(C26+VLOOKUP(D$1-1,Scheduled_Contributions!$A$2:$B$11,2,1))*(1+VLOOKUP($A26+D$1-1,portfolio_returns!$A$2:$B$49,2,1)),NA())</f>
        <v>984.75868749999984</v>
      </c>
      <c r="E26" s="6">
        <f>IF($A26+E$1-1&lt;=MAX(portfolio_returns!$A$2:$A$50),(D26+VLOOKUP(E$1-1,Scheduled_Contributions!$A$2:$B$11,2,1))*(1+VLOOKUP($A26+E$1-1,portfolio_returns!$A$2:$B$49,2,1)),NA())</f>
        <v>1001.4733086406249</v>
      </c>
      <c r="F26" s="6">
        <f>IF($A26+F$1-1&lt;=MAX(portfolio_returns!$A$2:$A$50),(E26+VLOOKUP(F$1-1,Scheduled_Contributions!$A$2:$B$11,2,1))*(1+VLOOKUP($A26+F$1-1,portfolio_returns!$A$2:$B$49,2,1)),NA())</f>
        <v>807.40856862237877</v>
      </c>
      <c r="G26" s="6">
        <f>IF($A26+G$1-1&lt;=MAX(portfolio_returns!$A$2:$A$50),(F26+VLOOKUP(G$1-1,Scheduled_Contributions!$A$2:$B$11,2,1))*(1+VLOOKUP($A26+G$1-1,portfolio_returns!$A$2:$B$49,2,1)),NA())</f>
        <v>775.92508376479304</v>
      </c>
      <c r="H26" s="6">
        <f>IF($A26+H$1-1&lt;=MAX(portfolio_returns!$A$2:$A$50),(G26+VLOOKUP(H$1-1,Scheduled_Contributions!$A$2:$B$11,2,1))*(1+VLOOKUP($A26+H$1-1,portfolio_returns!$A$2:$B$49,2,1)),NA())</f>
        <v>2063.6249473346893</v>
      </c>
      <c r="I26" s="6">
        <f>IF($A26+I$1-1&lt;=MAX(portfolio_returns!$A$2:$A$50),(H26+VLOOKUP(I$1-1,Scheduled_Contributions!$A$2:$B$11,2,1))*(1+VLOOKUP($A26+I$1-1,portfolio_returns!$A$2:$B$49,2,1)),NA())</f>
        <v>1848.1182343120417</v>
      </c>
      <c r="J26" s="6">
        <f>IF($A26+J$1-1&lt;=MAX(portfolio_returns!$A$2:$A$50),(I26+VLOOKUP(J$1-1,Scheduled_Contributions!$A$2:$B$11,2,1))*(1+VLOOKUP($A26+J$1-1,portfolio_returns!$A$2:$B$49,2,1)),NA())</f>
        <v>1855.7955865191518</v>
      </c>
      <c r="K26" s="6">
        <f>IF($A26+K$1-1&lt;=MAX(portfolio_returns!$A$2:$A$50),(J26+VLOOKUP(K$1-1,Scheduled_Contributions!$A$2:$B$11,2,1))*(1+VLOOKUP($A26+K$1-1,portfolio_returns!$A$2:$B$49,2,1)),NA())</f>
        <v>2190.9104674701139</v>
      </c>
      <c r="L26" s="6">
        <f>IF($A26+L$1-1&lt;=MAX(portfolio_returns!$A$2:$A$50),(K26+VLOOKUP(L$1-1,Scheduled_Contributions!$A$2:$B$11,2,1))*(1+VLOOKUP($A26+L$1-1,portfolio_returns!$A$2:$B$49,2,1)),NA())</f>
        <v>2849.6288277569301</v>
      </c>
      <c r="M26" s="6">
        <f>IF($A26+M$1-1&lt;=MAX(portfolio_returns!$A$2:$A$50),(L26+VLOOKUP(M$1-1,Scheduled_Contributions!$A$2:$B$11,2,1))*(1+VLOOKUP($A26+M$1-1,portfolio_returns!$A$2:$B$49,2,1)),NA())</f>
        <v>3147.736432153441</v>
      </c>
      <c r="N26" s="6">
        <f>IF($A26+N$1-1&lt;=MAX(portfolio_returns!$A$2:$A$50),(M26+VLOOKUP(N$1-1,Scheduled_Contributions!$A$2:$B$11,2,1))*(1+VLOOKUP($A26+N$1-1,portfolio_returns!$A$2:$B$49,2,1)),NA())</f>
        <v>3835.8603309583923</v>
      </c>
      <c r="O26" s="6">
        <f>IF($A26+O$1-1&lt;=MAX(portfolio_returns!$A$2:$A$50),(N26+VLOOKUP(O$1-1,Scheduled_Contributions!$A$2:$B$11,2,1))*(1+VLOOKUP($A26+O$1-1,portfolio_returns!$A$2:$B$49,2,1)),NA())</f>
        <v>4801.5566232015526</v>
      </c>
      <c r="P26" s="6">
        <f>IF($A26+P$1-1&lt;=MAX(portfolio_returns!$A$2:$A$50),(O26+VLOOKUP(P$1-1,Scheduled_Contributions!$A$2:$B$11,2,1))*(1+VLOOKUP($A26+P$1-1,portfolio_returns!$A$2:$B$49,2,1)),NA())</f>
        <v>6436.6598726878774</v>
      </c>
      <c r="Q26" s="6">
        <f>IF($A26+Q$1-1&lt;=MAX(portfolio_returns!$A$2:$A$50),(P26+VLOOKUP(Q$1-1,Scheduled_Contributions!$A$2:$B$11,2,1))*(1+VLOOKUP($A26+Q$1-1,portfolio_returns!$A$2:$B$49,2,1)),NA())</f>
        <v>5805.2172153554338</v>
      </c>
      <c r="R26" s="6">
        <f>IF($A26+R$1-1&lt;=MAX(portfolio_returns!$A$2:$A$50),(Q26+VLOOKUP(R$1-1,Scheduled_Contributions!$A$2:$B$11,2,1))*(1+VLOOKUP($A26+R$1-1,portfolio_returns!$A$2:$B$49,2,1)),NA())</f>
        <v>8019.1845399751437</v>
      </c>
      <c r="S26" s="6">
        <f>IF($A26+S$1-1&lt;=MAX(portfolio_returns!$A$2:$A$50),(R26+VLOOKUP(S$1-1,Scheduled_Contributions!$A$2:$B$11,2,1))*(1+VLOOKUP($A26+S$1-1,portfolio_returns!$A$2:$B$49,2,1)),NA())</f>
        <v>10174.984108283501</v>
      </c>
      <c r="T26" s="6">
        <f>IF($A26+T$1-1&lt;=MAX(portfolio_returns!$A$2:$A$50),(S26+VLOOKUP(T$1-1,Scheduled_Contributions!$A$2:$B$11,2,1))*(1+VLOOKUP($A26+T$1-1,portfolio_returns!$A$2:$B$49,2,1)),NA())</f>
        <v>10393.776282503313</v>
      </c>
      <c r="U26" s="6">
        <f>IF($A26+U$1-1&lt;=MAX(portfolio_returns!$A$2:$A$50),(T26+VLOOKUP(U$1-1,Scheduled_Contributions!$A$2:$B$11,2,1))*(1+VLOOKUP($A26+U$1-1,portfolio_returns!$A$2:$B$49,2,1)),NA())</f>
        <v>11545.590729508052</v>
      </c>
      <c r="V26" s="6">
        <f>IF($A26+V$1-1&lt;=MAX(portfolio_returns!$A$2:$A$50),(U26+VLOOKUP(V$1-1,Scheduled_Contributions!$A$2:$B$11,2,1))*(1+VLOOKUP($A26+V$1-1,portfolio_returns!$A$2:$B$49,2,1)),NA())</f>
        <v>9048.0275412048049</v>
      </c>
      <c r="W26" s="6">
        <f>IF($A26+W$1-1&lt;=MAX(portfolio_returns!$A$2:$A$50),(V26+VLOOKUP(W$1-1,Scheduled_Contributions!$A$2:$B$11,2,1))*(1+VLOOKUP($A26+W$1-1,portfolio_returns!$A$2:$B$49,2,1)),NA())</f>
        <v>9082.9371169431179</v>
      </c>
      <c r="X26" s="6">
        <f>IF($A26+X$1-1&lt;=MAX(portfolio_returns!$A$2:$A$50),(W26+VLOOKUP(X$1-1,Scheduled_Contributions!$A$2:$B$11,2,1))*(1+VLOOKUP($A26+X$1-1,portfolio_returns!$A$2:$B$49,2,1)),NA())</f>
        <v>7922.2214631366915</v>
      </c>
      <c r="Y26" s="6">
        <f>IF($A26+Y$1-1&lt;=MAX(portfolio_returns!$A$2:$A$50),(X26+VLOOKUP(Y$1-1,Scheduled_Contributions!$A$2:$B$11,2,1))*(1+VLOOKUP($A26+Y$1-1,portfolio_returns!$A$2:$B$49,2,1)),NA())</f>
        <v>8650.0875055505621</v>
      </c>
      <c r="Z26" s="6">
        <f>IF($A26+Z$1-1&lt;=MAX(portfolio_returns!$A$2:$A$50),(Y26+VLOOKUP(Z$1-1,Scheduled_Contributions!$A$2:$B$11,2,1))*(1+VLOOKUP($A26+Z$1-1,portfolio_returns!$A$2:$B$49,2,1)),NA())</f>
        <v>10169.107753392747</v>
      </c>
      <c r="AA26" s="6" t="e">
        <f>IF($A26+AA$1-1&lt;=MAX(portfolio_returns!$A$2:$A$50),(Z26+VLOOKUP(AA$1-1,Scheduled_Contributions!$A$2:$B$11,2,1))*(1+VLOOKUP($A26+AA$1-1,portfolio_returns!$A$2:$B$49,2,1)),NA())</f>
        <v>#N/A</v>
      </c>
      <c r="AB26" s="6" t="e">
        <f>IF($A26+AB$1-1&lt;=MAX(portfolio_returns!$A$2:$A$50),(AA26+VLOOKUP(AB$1-1,Scheduled_Contributions!$A$2:$B$11,2,1))*(1+VLOOKUP($A26+AB$1-1,portfolio_returns!$A$2:$B$49,2,1)),NA())</f>
        <v>#N/A</v>
      </c>
      <c r="AC26" s="6" t="e">
        <f>IF($A26+AC$1-1&lt;=MAX(portfolio_returns!$A$2:$A$50),(AB26+VLOOKUP(AC$1-1,Scheduled_Contributions!$A$2:$B$11,2,1))*(1+VLOOKUP($A26+AC$1-1,portfolio_returns!$A$2:$B$49,2,1)),NA())</f>
        <v>#N/A</v>
      </c>
      <c r="AD26" s="6" t="e">
        <f>IF($A26+AD$1-1&lt;=MAX(portfolio_returns!$A$2:$A$50),(AC26+VLOOKUP(AD$1-1,Scheduled_Contributions!$A$2:$B$11,2,1))*(1+VLOOKUP($A26+AD$1-1,portfolio_returns!$A$2:$B$49,2,1)),NA())</f>
        <v>#N/A</v>
      </c>
      <c r="AE26" s="6" t="e">
        <f>IF($A26+AE$1-1&lt;=MAX(portfolio_returns!$A$2:$A$50),(AD26+VLOOKUP(AE$1-1,Scheduled_Contributions!$A$2:$B$11,2,1))*(1+VLOOKUP($A26+AE$1-1,portfolio_returns!$A$2:$B$49,2,1)),NA())</f>
        <v>#N/A</v>
      </c>
      <c r="AF26" s="6" t="e">
        <f>IF($A26+AF$1-1&lt;=MAX(portfolio_returns!$A$2:$A$50),(AE26+VLOOKUP(AF$1-1,Scheduled_Contributions!$A$2:$B$11,2,1))*(1+VLOOKUP($A26+AF$1-1,portfolio_returns!$A$2:$B$49,2,1)),NA())</f>
        <v>#N/A</v>
      </c>
      <c r="AG26" s="6" t="e">
        <f>IF($A26+AG$1-1&lt;=MAX(portfolio_returns!$A$2:$A$50),(AF26+VLOOKUP(AG$1-1,Scheduled_Contributions!$A$2:$B$11,2,1))*(1+VLOOKUP($A26+AG$1-1,portfolio_returns!$A$2:$B$49,2,1)),NA())</f>
        <v>#N/A</v>
      </c>
      <c r="AH26" s="6" t="e">
        <f>IF($A26+AH$1-1&lt;=MAX(portfolio_returns!$A$2:$A$50),(AG26+VLOOKUP(AH$1-1,Scheduled_Contributions!$A$2:$B$11,2,1))*(1+VLOOKUP($A26+AH$1-1,portfolio_returns!$A$2:$B$49,2,1)),NA())</f>
        <v>#N/A</v>
      </c>
      <c r="AI26" s="6" t="e">
        <f>IF($A26+AI$1-1&lt;=MAX(portfolio_returns!$A$2:$A$50),(AH26+VLOOKUP(AI$1-1,Scheduled_Contributions!$A$2:$B$11,2,1))*(1+VLOOKUP($A26+AI$1-1,portfolio_returns!$A$2:$B$49,2,1)),NA())</f>
        <v>#N/A</v>
      </c>
      <c r="AJ26" s="6" t="e">
        <f>IF($A26+AJ$1-1&lt;=MAX(portfolio_returns!$A$2:$A$50),(AI26+VLOOKUP(AJ$1-1,Scheduled_Contributions!$A$2:$B$11,2,1))*(1+VLOOKUP($A26+AJ$1-1,portfolio_returns!$A$2:$B$49,2,1)),NA())</f>
        <v>#N/A</v>
      </c>
      <c r="AK26" s="6" t="e">
        <f>IF($A26+AK$1-1&lt;=MAX(portfolio_returns!$A$2:$A$50),(AJ26+VLOOKUP(AK$1-1,Scheduled_Contributions!$A$2:$B$11,2,1))*(1+VLOOKUP($A26+AK$1-1,portfolio_returns!$A$2:$B$49,2,1)),NA())</f>
        <v>#N/A</v>
      </c>
      <c r="AL26" s="6" t="e">
        <f>IF($A26+AL$1-1&lt;=MAX(portfolio_returns!$A$2:$A$50),(AK26+VLOOKUP(AL$1-1,Scheduled_Contributions!$A$2:$B$11,2,1))*(1+VLOOKUP($A26+AL$1-1,portfolio_returns!$A$2:$B$49,2,1)),NA())</f>
        <v>#N/A</v>
      </c>
      <c r="AM26" s="6" t="e">
        <f>IF($A26+AM$1-1&lt;=MAX(portfolio_returns!$A$2:$A$50),(AL26+VLOOKUP(AM$1-1,Scheduled_Contributions!$A$2:$B$11,2,1))*(1+VLOOKUP($A26+AM$1-1,portfolio_returns!$A$2:$B$49,2,1)),NA())</f>
        <v>#N/A</v>
      </c>
      <c r="AN26" s="6" t="e">
        <f>IF($A26+AN$1-1&lt;=MAX(portfolio_returns!$A$2:$A$50),(AM26+VLOOKUP(AN$1-1,Scheduled_Contributions!$A$2:$B$11,2,1))*(1+VLOOKUP($A26+AN$1-1,portfolio_returns!$A$2:$B$49,2,1)),NA())</f>
        <v>#N/A</v>
      </c>
      <c r="AO26" s="6" t="e">
        <f>IF($A26+AO$1-1&lt;=MAX(portfolio_returns!$A$2:$A$50),(AN26+VLOOKUP(AO$1-1,Scheduled_Contributions!$A$2:$B$11,2,1))*(1+VLOOKUP($A26+AO$1-1,portfolio_returns!$A$2:$B$49,2,1)),NA())</f>
        <v>#N/A</v>
      </c>
      <c r="AP26" s="6" t="e">
        <f>IF($A26+AP$1-1&lt;=MAX(portfolio_returns!$A$2:$A$50),(AO26+VLOOKUP(AP$1-1,Scheduled_Contributions!$A$2:$B$11,2,1))*(1+VLOOKUP($A26+AP$1-1,portfolio_returns!$A$2:$B$49,2,1)),NA())</f>
        <v>#N/A</v>
      </c>
      <c r="AQ26" s="6" t="e">
        <f>IF($A26+AQ$1-1&lt;=MAX(portfolio_returns!$A$2:$A$50),(AP26+VLOOKUP(AQ$1-1,Scheduled_Contributions!$A$2:$B$11,2,1))*(1+VLOOKUP($A26+AQ$1-1,portfolio_returns!$A$2:$B$49,2,1)),NA())</f>
        <v>#N/A</v>
      </c>
      <c r="AR26" s="6" t="e">
        <f>IF($A26+AR$1-1&lt;=MAX(portfolio_returns!$A$2:$A$50),(AQ26+VLOOKUP(AR$1-1,Scheduled_Contributions!$A$2:$B$11,2,1))*(1+VLOOKUP($A26+AR$1-1,portfolio_returns!$A$2:$B$49,2,1)),NA())</f>
        <v>#N/A</v>
      </c>
      <c r="AS26" s="6" t="e">
        <f>IF($A26+AS$1-1&lt;=MAX(portfolio_returns!$A$2:$A$50),(AR26+VLOOKUP(AS$1-1,Scheduled_Contributions!$A$2:$B$11,2,1))*(1+VLOOKUP($A26+AS$1-1,portfolio_returns!$A$2:$B$49,2,1)),NA())</f>
        <v>#N/A</v>
      </c>
      <c r="AT26" s="6" t="e">
        <f>IF($A26+AT$1-1&lt;=MAX(portfolio_returns!$A$2:$A$50),(AS26+VLOOKUP(AT$1-1,Scheduled_Contributions!$A$2:$B$11,2,1))*(1+VLOOKUP($A26+AT$1-1,portfolio_returns!$A$2:$B$49,2,1)),NA())</f>
        <v>#N/A</v>
      </c>
      <c r="AU26" s="6" t="e">
        <f>IF($A26+AU$1-1&lt;=MAX(portfolio_returns!$A$2:$A$50),(AT26+VLOOKUP(AU$1-1,Scheduled_Contributions!$A$2:$B$11,2,1))*(1+VLOOKUP($A26+AU$1-1,portfolio_returns!$A$2:$B$49,2,1)),NA())</f>
        <v>#N/A</v>
      </c>
      <c r="AV26" s="6" t="e">
        <f>IF($A26+AV$1-1&lt;=MAX(portfolio_returns!$A$2:$A$50),(AU26+VLOOKUP(AV$1-1,Scheduled_Contributions!$A$2:$B$11,2,1))*(1+VLOOKUP($A26+AV$1-1,portfolio_returns!$A$2:$B$49,2,1)),NA())</f>
        <v>#N/A</v>
      </c>
      <c r="AW26" s="6" t="e">
        <f>IF($A26+AW$1-1&lt;=MAX(portfolio_returns!$A$2:$A$50),(AV26+VLOOKUP(AW$1-1,Scheduled_Contributions!$A$2:$B$11,2,1))*(1+VLOOKUP($A26+AW$1-1,portfolio_returns!$A$2:$B$49,2,1)),NA())</f>
        <v>#N/A</v>
      </c>
      <c r="AX26" s="6" t="e">
        <f>IF($A26+AX$1-1&lt;=MAX(portfolio_returns!$A$2:$A$50),(AW26+VLOOKUP(AX$1-1,Scheduled_Contributions!$A$2:$B$11,2,1))*(1+VLOOKUP($A26+AX$1-1,portfolio_returns!$A$2:$B$49,2,1)),NA())</f>
        <v>#N/A</v>
      </c>
    </row>
    <row r="27" spans="1:50" x14ac:dyDescent="0.25">
      <c r="A27">
        <v>1995</v>
      </c>
      <c r="B27" s="5">
        <v>18</v>
      </c>
      <c r="C27" s="6">
        <f>VLOOKUP(C$1-1,Scheduled_Contributions!$A$2:$B$11,2,1)*(1+VLOOKUP($A27+C$1-1,portfolio_returns!$A$2:$B$49,2,1))</f>
        <v>1009.7499999999999</v>
      </c>
      <c r="D27" s="6">
        <f>IF($A27+D$1-1&lt;=MAX(portfolio_returns!$A$2:$A$50),(C27+VLOOKUP(D$1-1,Scheduled_Contributions!$A$2:$B$11,2,1))*(1+VLOOKUP($A27+D$1-1,portfolio_returns!$A$2:$B$49,2,1)),NA())</f>
        <v>1026.6333124999999</v>
      </c>
      <c r="E27" s="6">
        <f>IF($A27+E$1-1&lt;=MAX(portfolio_returns!$A$2:$A$50),(D27+VLOOKUP(E$1-1,Scheduled_Contributions!$A$2:$B$11,2,1))*(1+VLOOKUP($A27+E$1-1,portfolio_returns!$A$2:$B$49,2,1)),NA())</f>
        <v>827.49254170312497</v>
      </c>
      <c r="F27" s="6">
        <f>IF($A27+F$1-1&lt;=MAX(portfolio_returns!$A$2:$A$50),(E27+VLOOKUP(F$1-1,Scheduled_Contributions!$A$2:$B$11,2,1))*(1+VLOOKUP($A27+F$1-1,portfolio_returns!$A$2:$B$49,2,1)),NA())</f>
        <v>794.98979521169144</v>
      </c>
      <c r="G27" s="6">
        <f>IF($A27+G$1-1&lt;=MAX(portfolio_returns!$A$2:$A$50),(F27+VLOOKUP(G$1-1,Scheduled_Contributions!$A$2:$B$11,2,1))*(1+VLOOKUP($A27+G$1-1,portfolio_returns!$A$2:$B$49,2,1)),NA())</f>
        <v>935.39814203598542</v>
      </c>
      <c r="H27" s="6">
        <f>IF($A27+H$1-1&lt;=MAX(portfolio_returns!$A$2:$A$50),(G27+VLOOKUP(H$1-1,Scheduled_Contributions!$A$2:$B$11,2,1))*(1+VLOOKUP($A27+H$1-1,portfolio_returns!$A$2:$B$49,2,1)),NA())</f>
        <v>1724.9235940895721</v>
      </c>
      <c r="I27" s="6">
        <f>IF($A27+I$1-1&lt;=MAX(portfolio_returns!$A$2:$A$50),(H27+VLOOKUP(I$1-1,Scheduled_Contributions!$A$2:$B$11,2,1))*(1+VLOOKUP($A27+I$1-1,portfolio_returns!$A$2:$B$49,2,1)),NA())</f>
        <v>1732.7549395969602</v>
      </c>
      <c r="J27" s="6">
        <f>IF($A27+J$1-1&lt;=MAX(portfolio_returns!$A$2:$A$50),(I27+VLOOKUP(J$1-1,Scheduled_Contributions!$A$2:$B$11,2,1))*(1+VLOOKUP($A27+J$1-1,portfolio_returns!$A$2:$B$49,2,1)),NA())</f>
        <v>2046.4299878217305</v>
      </c>
      <c r="K27" s="6">
        <f>IF($A27+K$1-1&lt;=MAX(portfolio_returns!$A$2:$A$50),(J27+VLOOKUP(K$1-1,Scheduled_Contributions!$A$2:$B$11,2,1))*(1+VLOOKUP($A27+K$1-1,portfolio_returns!$A$2:$B$49,2,1)),NA())</f>
        <v>2662.5627267321861</v>
      </c>
      <c r="L27" s="6">
        <f>IF($A27+L$1-1&lt;=MAX(portfolio_returns!$A$2:$A$50),(K27+VLOOKUP(L$1-1,Scheduled_Contributions!$A$2:$B$11,2,1))*(1+VLOOKUP($A27+L$1-1,portfolio_returns!$A$2:$B$49,2,1)),NA())</f>
        <v>2941.8234214504541</v>
      </c>
      <c r="M27" s="6">
        <f>IF($A27+M$1-1&lt;=MAX(portfolio_returns!$A$2:$A$50),(L27+VLOOKUP(M$1-1,Scheduled_Contributions!$A$2:$B$11,2,1))*(1+VLOOKUP($A27+M$1-1,portfolio_returns!$A$2:$B$49,2,1)),NA())</f>
        <v>3585.727501206939</v>
      </c>
      <c r="N27" s="6">
        <f>IF($A27+N$1-1&lt;=MAX(portfolio_returns!$A$2:$A$50),(M27+VLOOKUP(N$1-1,Scheduled_Contributions!$A$2:$B$11,2,1))*(1+VLOOKUP($A27+N$1-1,portfolio_returns!$A$2:$B$49,2,1)),NA())</f>
        <v>4489.2657852568627</v>
      </c>
      <c r="O27" s="6">
        <f>IF($A27+O$1-1&lt;=MAX(portfolio_returns!$A$2:$A$50),(N27+VLOOKUP(O$1-1,Scheduled_Contributions!$A$2:$B$11,2,1))*(1+VLOOKUP($A27+O$1-1,portfolio_returns!$A$2:$B$49,2,1)),NA())</f>
        <v>6018.8928042273683</v>
      </c>
      <c r="P27" s="6">
        <f>IF($A27+P$1-1&lt;=MAX(portfolio_returns!$A$2:$A$50),(O27+VLOOKUP(P$1-1,Scheduled_Contributions!$A$2:$B$11,2,1))*(1+VLOOKUP($A27+P$1-1,portfolio_returns!$A$2:$B$49,2,1)),NA())</f>
        <v>5429.0179702067453</v>
      </c>
      <c r="Q27" s="6">
        <f>IF($A27+Q$1-1&lt;=MAX(portfolio_returns!$A$2:$A$50),(P27+VLOOKUP(Q$1-1,Scheduled_Contributions!$A$2:$B$11,2,1))*(1+VLOOKUP($A27+Q$1-1,portfolio_returns!$A$2:$B$49,2,1)),NA())</f>
        <v>7500.4057809151018</v>
      </c>
      <c r="R27" s="6">
        <f>IF($A27+R$1-1&lt;=MAX(portfolio_returns!$A$2:$A$50),(Q27+VLOOKUP(R$1-1,Scheduled_Contributions!$A$2:$B$11,2,1))*(1+VLOOKUP($A27+R$1-1,portfolio_returns!$A$2:$B$49,2,1)),NA())</f>
        <v>9517.5617258646635</v>
      </c>
      <c r="S27" s="6">
        <f>IF($A27+S$1-1&lt;=MAX(portfolio_returns!$A$2:$A$50),(R27+VLOOKUP(S$1-1,Scheduled_Contributions!$A$2:$B$11,2,1))*(1+VLOOKUP($A27+S$1-1,portfolio_returns!$A$2:$B$49,2,1)),NA())</f>
        <v>9722.8767412448888</v>
      </c>
      <c r="T27" s="6">
        <f>IF($A27+T$1-1&lt;=MAX(portfolio_returns!$A$2:$A$50),(S27+VLOOKUP(T$1-1,Scheduled_Contributions!$A$2:$B$11,2,1))*(1+VLOOKUP($A27+T$1-1,portfolio_returns!$A$2:$B$49,2,1)),NA())</f>
        <v>10801.059963596515</v>
      </c>
      <c r="U27" s="6">
        <f>IF($A27+U$1-1&lt;=MAX(portfolio_returns!$A$2:$A$50),(T27+VLOOKUP(U$1-1,Scheduled_Contributions!$A$2:$B$11,2,1))*(1+VLOOKUP($A27+U$1-1,portfolio_returns!$A$2:$B$49,2,1)),NA())</f>
        <v>8465.0599514960704</v>
      </c>
      <c r="V27" s="6">
        <f>IF($A27+V$1-1&lt;=MAX(portfolio_returns!$A$2:$A$50),(U27+VLOOKUP(V$1-1,Scheduled_Contributions!$A$2:$B$11,2,1))*(1+VLOOKUP($A27+V$1-1,portfolio_returns!$A$2:$B$49,2,1)),NA())</f>
        <v>8498.3663663626849</v>
      </c>
      <c r="W27" s="6">
        <f>IF($A27+W$1-1&lt;=MAX(portfolio_returns!$A$2:$A$50),(V27+VLOOKUP(W$1-1,Scheduled_Contributions!$A$2:$B$11,2,1))*(1+VLOOKUP($A27+W$1-1,portfolio_returns!$A$2:$B$49,2,1)),NA())</f>
        <v>7412.9141966934885</v>
      </c>
      <c r="X27" s="6">
        <f>IF($A27+X$1-1&lt;=MAX(portfolio_returns!$A$2:$A$50),(W27+VLOOKUP(X$1-1,Scheduled_Contributions!$A$2:$B$11,2,1))*(1+VLOOKUP($A27+X$1-1,portfolio_returns!$A$2:$B$49,2,1)),NA())</f>
        <v>8094.6879314942498</v>
      </c>
      <c r="Y27" s="6">
        <f>IF($A27+Y$1-1&lt;=MAX(portfolio_returns!$A$2:$A$50),(X27+VLOOKUP(Y$1-1,Scheduled_Contributions!$A$2:$B$11,2,1))*(1+VLOOKUP($A27+Y$1-1,portfolio_returns!$A$2:$B$49,2,1)),NA())</f>
        <v>9516.9298035571228</v>
      </c>
      <c r="Z27" s="6" t="e">
        <f>IF($A27+Z$1-1&lt;=MAX(portfolio_returns!$A$2:$A$50),(Y27+VLOOKUP(Z$1-1,Scheduled_Contributions!$A$2:$B$11,2,1))*(1+VLOOKUP($A27+Z$1-1,portfolio_returns!$A$2:$B$49,2,1)),NA())</f>
        <v>#N/A</v>
      </c>
      <c r="AA27" s="6" t="e">
        <f>IF($A27+AA$1-1&lt;=MAX(portfolio_returns!$A$2:$A$50),(Z27+VLOOKUP(AA$1-1,Scheduled_Contributions!$A$2:$B$11,2,1))*(1+VLOOKUP($A27+AA$1-1,portfolio_returns!$A$2:$B$49,2,1)),NA())</f>
        <v>#N/A</v>
      </c>
      <c r="AB27" s="6" t="e">
        <f>IF($A27+AB$1-1&lt;=MAX(portfolio_returns!$A$2:$A$50),(AA27+VLOOKUP(AB$1-1,Scheduled_Contributions!$A$2:$B$11,2,1))*(1+VLOOKUP($A27+AB$1-1,portfolio_returns!$A$2:$B$49,2,1)),NA())</f>
        <v>#N/A</v>
      </c>
      <c r="AC27" s="6" t="e">
        <f>IF($A27+AC$1-1&lt;=MAX(portfolio_returns!$A$2:$A$50),(AB27+VLOOKUP(AC$1-1,Scheduled_Contributions!$A$2:$B$11,2,1))*(1+VLOOKUP($A27+AC$1-1,portfolio_returns!$A$2:$B$49,2,1)),NA())</f>
        <v>#N/A</v>
      </c>
      <c r="AD27" s="6" t="e">
        <f>IF($A27+AD$1-1&lt;=MAX(portfolio_returns!$A$2:$A$50),(AC27+VLOOKUP(AD$1-1,Scheduled_Contributions!$A$2:$B$11,2,1))*(1+VLOOKUP($A27+AD$1-1,portfolio_returns!$A$2:$B$49,2,1)),NA())</f>
        <v>#N/A</v>
      </c>
      <c r="AE27" s="6" t="e">
        <f>IF($A27+AE$1-1&lt;=MAX(portfolio_returns!$A$2:$A$50),(AD27+VLOOKUP(AE$1-1,Scheduled_Contributions!$A$2:$B$11,2,1))*(1+VLOOKUP($A27+AE$1-1,portfolio_returns!$A$2:$B$49,2,1)),NA())</f>
        <v>#N/A</v>
      </c>
      <c r="AF27" s="6" t="e">
        <f>IF($A27+AF$1-1&lt;=MAX(portfolio_returns!$A$2:$A$50),(AE27+VLOOKUP(AF$1-1,Scheduled_Contributions!$A$2:$B$11,2,1))*(1+VLOOKUP($A27+AF$1-1,portfolio_returns!$A$2:$B$49,2,1)),NA())</f>
        <v>#N/A</v>
      </c>
      <c r="AG27" s="6" t="e">
        <f>IF($A27+AG$1-1&lt;=MAX(portfolio_returns!$A$2:$A$50),(AF27+VLOOKUP(AG$1-1,Scheduled_Contributions!$A$2:$B$11,2,1))*(1+VLOOKUP($A27+AG$1-1,portfolio_returns!$A$2:$B$49,2,1)),NA())</f>
        <v>#N/A</v>
      </c>
      <c r="AH27" s="6" t="e">
        <f>IF($A27+AH$1-1&lt;=MAX(portfolio_returns!$A$2:$A$50),(AG27+VLOOKUP(AH$1-1,Scheduled_Contributions!$A$2:$B$11,2,1))*(1+VLOOKUP($A27+AH$1-1,portfolio_returns!$A$2:$B$49,2,1)),NA())</f>
        <v>#N/A</v>
      </c>
      <c r="AI27" s="6" t="e">
        <f>IF($A27+AI$1-1&lt;=MAX(portfolio_returns!$A$2:$A$50),(AH27+VLOOKUP(AI$1-1,Scheduled_Contributions!$A$2:$B$11,2,1))*(1+VLOOKUP($A27+AI$1-1,portfolio_returns!$A$2:$B$49,2,1)),NA())</f>
        <v>#N/A</v>
      </c>
      <c r="AJ27" s="6" t="e">
        <f>IF($A27+AJ$1-1&lt;=MAX(portfolio_returns!$A$2:$A$50),(AI27+VLOOKUP(AJ$1-1,Scheduled_Contributions!$A$2:$B$11,2,1))*(1+VLOOKUP($A27+AJ$1-1,portfolio_returns!$A$2:$B$49,2,1)),NA())</f>
        <v>#N/A</v>
      </c>
      <c r="AK27" s="6" t="e">
        <f>IF($A27+AK$1-1&lt;=MAX(portfolio_returns!$A$2:$A$50),(AJ27+VLOOKUP(AK$1-1,Scheduled_Contributions!$A$2:$B$11,2,1))*(1+VLOOKUP($A27+AK$1-1,portfolio_returns!$A$2:$B$49,2,1)),NA())</f>
        <v>#N/A</v>
      </c>
      <c r="AL27" s="6" t="e">
        <f>IF($A27+AL$1-1&lt;=MAX(portfolio_returns!$A$2:$A$50),(AK27+VLOOKUP(AL$1-1,Scheduled_Contributions!$A$2:$B$11,2,1))*(1+VLOOKUP($A27+AL$1-1,portfolio_returns!$A$2:$B$49,2,1)),NA())</f>
        <v>#N/A</v>
      </c>
      <c r="AM27" s="6" t="e">
        <f>IF($A27+AM$1-1&lt;=MAX(portfolio_returns!$A$2:$A$50),(AL27+VLOOKUP(AM$1-1,Scheduled_Contributions!$A$2:$B$11,2,1))*(1+VLOOKUP($A27+AM$1-1,portfolio_returns!$A$2:$B$49,2,1)),NA())</f>
        <v>#N/A</v>
      </c>
      <c r="AN27" s="6" t="e">
        <f>IF($A27+AN$1-1&lt;=MAX(portfolio_returns!$A$2:$A$50),(AM27+VLOOKUP(AN$1-1,Scheduled_Contributions!$A$2:$B$11,2,1))*(1+VLOOKUP($A27+AN$1-1,portfolio_returns!$A$2:$B$49,2,1)),NA())</f>
        <v>#N/A</v>
      </c>
      <c r="AO27" s="6" t="e">
        <f>IF($A27+AO$1-1&lt;=MAX(portfolio_returns!$A$2:$A$50),(AN27+VLOOKUP(AO$1-1,Scheduled_Contributions!$A$2:$B$11,2,1))*(1+VLOOKUP($A27+AO$1-1,portfolio_returns!$A$2:$B$49,2,1)),NA())</f>
        <v>#N/A</v>
      </c>
      <c r="AP27" s="6" t="e">
        <f>IF($A27+AP$1-1&lt;=MAX(portfolio_returns!$A$2:$A$50),(AO27+VLOOKUP(AP$1-1,Scheduled_Contributions!$A$2:$B$11,2,1))*(1+VLOOKUP($A27+AP$1-1,portfolio_returns!$A$2:$B$49,2,1)),NA())</f>
        <v>#N/A</v>
      </c>
      <c r="AQ27" s="6" t="e">
        <f>IF($A27+AQ$1-1&lt;=MAX(portfolio_returns!$A$2:$A$50),(AP27+VLOOKUP(AQ$1-1,Scheduled_Contributions!$A$2:$B$11,2,1))*(1+VLOOKUP($A27+AQ$1-1,portfolio_returns!$A$2:$B$49,2,1)),NA())</f>
        <v>#N/A</v>
      </c>
      <c r="AR27" s="6" t="e">
        <f>IF($A27+AR$1-1&lt;=MAX(portfolio_returns!$A$2:$A$50),(AQ27+VLOOKUP(AR$1-1,Scheduled_Contributions!$A$2:$B$11,2,1))*(1+VLOOKUP($A27+AR$1-1,portfolio_returns!$A$2:$B$49,2,1)),NA())</f>
        <v>#N/A</v>
      </c>
      <c r="AS27" s="6" t="e">
        <f>IF($A27+AS$1-1&lt;=MAX(portfolio_returns!$A$2:$A$50),(AR27+VLOOKUP(AS$1-1,Scheduled_Contributions!$A$2:$B$11,2,1))*(1+VLOOKUP($A27+AS$1-1,portfolio_returns!$A$2:$B$49,2,1)),NA())</f>
        <v>#N/A</v>
      </c>
      <c r="AT27" s="6" t="e">
        <f>IF($A27+AT$1-1&lt;=MAX(portfolio_returns!$A$2:$A$50),(AS27+VLOOKUP(AT$1-1,Scheduled_Contributions!$A$2:$B$11,2,1))*(1+VLOOKUP($A27+AT$1-1,portfolio_returns!$A$2:$B$49,2,1)),NA())</f>
        <v>#N/A</v>
      </c>
      <c r="AU27" s="6" t="e">
        <f>IF($A27+AU$1-1&lt;=MAX(portfolio_returns!$A$2:$A$50),(AT27+VLOOKUP(AU$1-1,Scheduled_Contributions!$A$2:$B$11,2,1))*(1+VLOOKUP($A27+AU$1-1,portfolio_returns!$A$2:$B$49,2,1)),NA())</f>
        <v>#N/A</v>
      </c>
      <c r="AV27" s="6" t="e">
        <f>IF($A27+AV$1-1&lt;=MAX(portfolio_returns!$A$2:$A$50),(AU27+VLOOKUP(AV$1-1,Scheduled_Contributions!$A$2:$B$11,2,1))*(1+VLOOKUP($A27+AV$1-1,portfolio_returns!$A$2:$B$49,2,1)),NA())</f>
        <v>#N/A</v>
      </c>
      <c r="AW27" s="6" t="e">
        <f>IF($A27+AW$1-1&lt;=MAX(portfolio_returns!$A$2:$A$50),(AV27+VLOOKUP(AW$1-1,Scheduled_Contributions!$A$2:$B$11,2,1))*(1+VLOOKUP($A27+AW$1-1,portfolio_returns!$A$2:$B$49,2,1)),NA())</f>
        <v>#N/A</v>
      </c>
      <c r="AX27" s="6" t="e">
        <f>IF($A27+AX$1-1&lt;=MAX(portfolio_returns!$A$2:$A$50),(AW27+VLOOKUP(AX$1-1,Scheduled_Contributions!$A$2:$B$11,2,1))*(1+VLOOKUP($A27+AX$1-1,portfolio_returns!$A$2:$B$49,2,1)),NA())</f>
        <v>#N/A</v>
      </c>
    </row>
    <row r="28" spans="1:50" x14ac:dyDescent="0.25">
      <c r="A28">
        <v>1996</v>
      </c>
      <c r="B28" s="5">
        <v>15</v>
      </c>
      <c r="C28" s="6">
        <f>VLOOKUP(C$1-1,Scheduled_Contributions!$A$2:$B$11,2,1)*(1+VLOOKUP($A28+C$1-1,portfolio_returns!$A$2:$B$49,2,1))</f>
        <v>1006.75</v>
      </c>
      <c r="D28" s="6">
        <f>IF($A28+D$1-1&lt;=MAX(portfolio_returns!$A$2:$A$50),(C28+VLOOKUP(D$1-1,Scheduled_Contributions!$A$2:$B$11,2,1))*(1+VLOOKUP($A28+D$1-1,portfolio_returns!$A$2:$B$49,2,1)),NA())</f>
        <v>811.62068750000003</v>
      </c>
      <c r="E28" s="6">
        <f>IF($A28+E$1-1&lt;=MAX(portfolio_returns!$A$2:$A$50),(D28+VLOOKUP(E$1-1,Scheduled_Contributions!$A$2:$B$11,2,1))*(1+VLOOKUP($A28+E$1-1,portfolio_returns!$A$2:$B$49,2,1)),NA())</f>
        <v>779.92343760937501</v>
      </c>
      <c r="F28" s="6">
        <f>IF($A28+F$1-1&lt;=MAX(portfolio_returns!$A$2:$A$50),(E28+VLOOKUP(F$1-1,Scheduled_Contributions!$A$2:$B$11,2,1))*(1+VLOOKUP($A28+F$1-1,portfolio_returns!$A$2:$B$49,2,1)),NA())</f>
        <v>917.8910345020937</v>
      </c>
      <c r="G28" s="6">
        <f>IF($A28+G$1-1&lt;=MAX(portfolio_returns!$A$2:$A$50),(F28+VLOOKUP(G$1-1,Scheduled_Contributions!$A$2:$B$11,2,1))*(1+VLOOKUP($A28+G$1-1,portfolio_returns!$A$2:$B$49,2,1)),NA())</f>
        <v>826.98288449999097</v>
      </c>
      <c r="H28" s="6">
        <f>IF($A28+H$1-1&lt;=MAX(portfolio_returns!$A$2:$A$50),(G28+VLOOKUP(H$1-1,Scheduled_Contributions!$A$2:$B$11,2,1))*(1+VLOOKUP($A28+H$1-1,portfolio_returns!$A$2:$B$49,2,1)),NA())</f>
        <v>1824.6991558943662</v>
      </c>
      <c r="I28" s="6">
        <f>IF($A28+I$1-1&lt;=MAX(portfolio_returns!$A$2:$A$50),(H28+VLOOKUP(I$1-1,Scheduled_Contributions!$A$2:$B$11,2,1))*(1+VLOOKUP($A28+I$1-1,portfolio_returns!$A$2:$B$49,2,1)),NA())</f>
        <v>2154.3954838089594</v>
      </c>
      <c r="J28" s="6">
        <f>IF($A28+J$1-1&lt;=MAX(portfolio_returns!$A$2:$A$50),(I28+VLOOKUP(J$1-1,Scheduled_Contributions!$A$2:$B$11,2,1))*(1+VLOOKUP($A28+J$1-1,portfolio_returns!$A$2:$B$49,2,1)),NA())</f>
        <v>2802.3510526616501</v>
      </c>
      <c r="K28" s="6">
        <f>IF($A28+K$1-1&lt;=MAX(portfolio_returns!$A$2:$A$50),(J28+VLOOKUP(K$1-1,Scheduled_Contributions!$A$2:$B$11,2,1))*(1+VLOOKUP($A28+K$1-1,portfolio_returns!$A$2:$B$49,2,1)),NA())</f>
        <v>3095.6954212173118</v>
      </c>
      <c r="L28" s="6">
        <f>IF($A28+L$1-1&lt;=MAX(portfolio_returns!$A$2:$A$50),(K28+VLOOKUP(L$1-1,Scheduled_Contributions!$A$2:$B$11,2,1))*(1+VLOOKUP($A28+L$1-1,portfolio_returns!$A$2:$B$49,2,1)),NA())</f>
        <v>3772.6435129237298</v>
      </c>
      <c r="M28" s="6">
        <f>IF($A28+M$1-1&lt;=MAX(portfolio_returns!$A$2:$A$50),(L28+VLOOKUP(M$1-1,Scheduled_Contributions!$A$2:$B$11,2,1))*(1+VLOOKUP($A28+M$1-1,portfolio_returns!$A$2:$B$49,2,1)),NA())</f>
        <v>4722.6304258852761</v>
      </c>
      <c r="N28" s="6">
        <f>IF($A28+N$1-1&lt;=MAX(portfolio_returns!$A$2:$A$50),(M28+VLOOKUP(N$1-1,Scheduled_Contributions!$A$2:$B$11,2,1))*(1+VLOOKUP($A28+N$1-1,portfolio_returns!$A$2:$B$49,2,1)),NA())</f>
        <v>6331.0763522280276</v>
      </c>
      <c r="O28" s="6">
        <f>IF($A28+O$1-1&lt;=MAX(portfolio_returns!$A$2:$A$50),(N28+VLOOKUP(O$1-1,Scheduled_Contributions!$A$2:$B$11,2,1))*(1+VLOOKUP($A28+O$1-1,portfolio_returns!$A$2:$B$49,2,1)),NA())</f>
        <v>5710.1392551813387</v>
      </c>
      <c r="P28" s="6">
        <f>IF($A28+P$1-1&lt;=MAX(portfolio_returns!$A$2:$A$50),(O28+VLOOKUP(P$1-1,Scheduled_Contributions!$A$2:$B$11,2,1))*(1+VLOOKUP($A28+P$1-1,portfolio_returns!$A$2:$B$49,2,1)),NA())</f>
        <v>7888.0720328950665</v>
      </c>
      <c r="Q28" s="6">
        <f>IF($A28+Q$1-1&lt;=MAX(portfolio_returns!$A$2:$A$50),(P28+VLOOKUP(Q$1-1,Scheduled_Contributions!$A$2:$B$11,2,1))*(1+VLOOKUP($A28+Q$1-1,portfolio_returns!$A$2:$B$49,2,1)),NA())</f>
        <v>10008.831783686273</v>
      </c>
      <c r="R28" s="6">
        <f>IF($A28+R$1-1&lt;=MAX(portfolio_returns!$A$2:$A$50),(Q28+VLOOKUP(R$1-1,Scheduled_Contributions!$A$2:$B$11,2,1))*(1+VLOOKUP($A28+R$1-1,portfolio_returns!$A$2:$B$49,2,1)),NA())</f>
        <v>10224.217835251842</v>
      </c>
      <c r="S28" s="6">
        <f>IF($A28+S$1-1&lt;=MAX(portfolio_returns!$A$2:$A$50),(R28+VLOOKUP(S$1-1,Scheduled_Contributions!$A$2:$B$11,2,1))*(1+VLOOKUP($A28+S$1-1,portfolio_returns!$A$2:$B$49,2,1)),NA())</f>
        <v>11357.423242670731</v>
      </c>
      <c r="T28" s="6">
        <f>IF($A28+T$1-1&lt;=MAX(portfolio_returns!$A$2:$A$50),(S28+VLOOKUP(T$1-1,Scheduled_Contributions!$A$2:$B$11,2,1))*(1+VLOOKUP($A28+T$1-1,portfolio_returns!$A$2:$B$49,2,1)),NA())</f>
        <v>8900.6923990111809</v>
      </c>
      <c r="U28" s="6">
        <f>IF($A28+U$1-1&lt;=MAX(portfolio_returns!$A$2:$A$50),(T28+VLOOKUP(U$1-1,Scheduled_Contributions!$A$2:$B$11,2,1))*(1+VLOOKUP($A28+U$1-1,portfolio_returns!$A$2:$B$49,2,1)),NA())</f>
        <v>8935.1968031084616</v>
      </c>
      <c r="V28" s="6">
        <f>IF($A28+V$1-1&lt;=MAX(portfolio_returns!$A$2:$A$50),(U28+VLOOKUP(V$1-1,Scheduled_Contributions!$A$2:$B$11,2,1))*(1+VLOOKUP($A28+V$1-1,portfolio_returns!$A$2:$B$49,2,1)),NA())</f>
        <v>7793.5027147082465</v>
      </c>
      <c r="W28" s="6">
        <f>IF($A28+W$1-1&lt;=MAX(portfolio_returns!$A$2:$A$50),(V28+VLOOKUP(W$1-1,Scheduled_Contributions!$A$2:$B$11,2,1))*(1+VLOOKUP($A28+W$1-1,portfolio_returns!$A$2:$B$49,2,1)),NA())</f>
        <v>8509.7197103893432</v>
      </c>
      <c r="X28" s="6">
        <f>IF($A28+X$1-1&lt;=MAX(portfolio_returns!$A$2:$A$50),(W28+VLOOKUP(X$1-1,Scheduled_Contributions!$A$2:$B$11,2,1))*(1+VLOOKUP($A28+X$1-1,portfolio_returns!$A$2:$B$49,2,1)),NA())</f>
        <v>10004.280869924687</v>
      </c>
      <c r="Y28" s="6" t="e">
        <f>IF($A28+Y$1-1&lt;=MAX(portfolio_returns!$A$2:$A$50),(X28+VLOOKUP(Y$1-1,Scheduled_Contributions!$A$2:$B$11,2,1))*(1+VLOOKUP($A28+Y$1-1,portfolio_returns!$A$2:$B$49,2,1)),NA())</f>
        <v>#N/A</v>
      </c>
      <c r="Z28" s="6" t="e">
        <f>IF($A28+Z$1-1&lt;=MAX(portfolio_returns!$A$2:$A$50),(Y28+VLOOKUP(Z$1-1,Scheduled_Contributions!$A$2:$B$11,2,1))*(1+VLOOKUP($A28+Z$1-1,portfolio_returns!$A$2:$B$49,2,1)),NA())</f>
        <v>#N/A</v>
      </c>
      <c r="AA28" s="6" t="e">
        <f>IF($A28+AA$1-1&lt;=MAX(portfolio_returns!$A$2:$A$50),(Z28+VLOOKUP(AA$1-1,Scheduled_Contributions!$A$2:$B$11,2,1))*(1+VLOOKUP($A28+AA$1-1,portfolio_returns!$A$2:$B$49,2,1)),NA())</f>
        <v>#N/A</v>
      </c>
      <c r="AB28" s="6" t="e">
        <f>IF($A28+AB$1-1&lt;=MAX(portfolio_returns!$A$2:$A$50),(AA28+VLOOKUP(AB$1-1,Scheduled_Contributions!$A$2:$B$11,2,1))*(1+VLOOKUP($A28+AB$1-1,portfolio_returns!$A$2:$B$49,2,1)),NA())</f>
        <v>#N/A</v>
      </c>
      <c r="AC28" s="6" t="e">
        <f>IF($A28+AC$1-1&lt;=MAX(portfolio_returns!$A$2:$A$50),(AB28+VLOOKUP(AC$1-1,Scheduled_Contributions!$A$2:$B$11,2,1))*(1+VLOOKUP($A28+AC$1-1,portfolio_returns!$A$2:$B$49,2,1)),NA())</f>
        <v>#N/A</v>
      </c>
      <c r="AD28" s="6" t="e">
        <f>IF($A28+AD$1-1&lt;=MAX(portfolio_returns!$A$2:$A$50),(AC28+VLOOKUP(AD$1-1,Scheduled_Contributions!$A$2:$B$11,2,1))*(1+VLOOKUP($A28+AD$1-1,portfolio_returns!$A$2:$B$49,2,1)),NA())</f>
        <v>#N/A</v>
      </c>
      <c r="AE28" s="6" t="e">
        <f>IF($A28+AE$1-1&lt;=MAX(portfolio_returns!$A$2:$A$50),(AD28+VLOOKUP(AE$1-1,Scheduled_Contributions!$A$2:$B$11,2,1))*(1+VLOOKUP($A28+AE$1-1,portfolio_returns!$A$2:$B$49,2,1)),NA())</f>
        <v>#N/A</v>
      </c>
      <c r="AF28" s="6" t="e">
        <f>IF($A28+AF$1-1&lt;=MAX(portfolio_returns!$A$2:$A$50),(AE28+VLOOKUP(AF$1-1,Scheduled_Contributions!$A$2:$B$11,2,1))*(1+VLOOKUP($A28+AF$1-1,portfolio_returns!$A$2:$B$49,2,1)),NA())</f>
        <v>#N/A</v>
      </c>
      <c r="AG28" s="6" t="e">
        <f>IF($A28+AG$1-1&lt;=MAX(portfolio_returns!$A$2:$A$50),(AF28+VLOOKUP(AG$1-1,Scheduled_Contributions!$A$2:$B$11,2,1))*(1+VLOOKUP($A28+AG$1-1,portfolio_returns!$A$2:$B$49,2,1)),NA())</f>
        <v>#N/A</v>
      </c>
      <c r="AH28" s="6" t="e">
        <f>IF($A28+AH$1-1&lt;=MAX(portfolio_returns!$A$2:$A$50),(AG28+VLOOKUP(AH$1-1,Scheduled_Contributions!$A$2:$B$11,2,1))*(1+VLOOKUP($A28+AH$1-1,portfolio_returns!$A$2:$B$49,2,1)),NA())</f>
        <v>#N/A</v>
      </c>
      <c r="AI28" s="6" t="e">
        <f>IF($A28+AI$1-1&lt;=MAX(portfolio_returns!$A$2:$A$50),(AH28+VLOOKUP(AI$1-1,Scheduled_Contributions!$A$2:$B$11,2,1))*(1+VLOOKUP($A28+AI$1-1,portfolio_returns!$A$2:$B$49,2,1)),NA())</f>
        <v>#N/A</v>
      </c>
      <c r="AJ28" s="6" t="e">
        <f>IF($A28+AJ$1-1&lt;=MAX(portfolio_returns!$A$2:$A$50),(AI28+VLOOKUP(AJ$1-1,Scheduled_Contributions!$A$2:$B$11,2,1))*(1+VLOOKUP($A28+AJ$1-1,portfolio_returns!$A$2:$B$49,2,1)),NA())</f>
        <v>#N/A</v>
      </c>
      <c r="AK28" s="6" t="e">
        <f>IF($A28+AK$1-1&lt;=MAX(portfolio_returns!$A$2:$A$50),(AJ28+VLOOKUP(AK$1-1,Scheduled_Contributions!$A$2:$B$11,2,1))*(1+VLOOKUP($A28+AK$1-1,portfolio_returns!$A$2:$B$49,2,1)),NA())</f>
        <v>#N/A</v>
      </c>
      <c r="AL28" s="6" t="e">
        <f>IF($A28+AL$1-1&lt;=MAX(portfolio_returns!$A$2:$A$50),(AK28+VLOOKUP(AL$1-1,Scheduled_Contributions!$A$2:$B$11,2,1))*(1+VLOOKUP($A28+AL$1-1,portfolio_returns!$A$2:$B$49,2,1)),NA())</f>
        <v>#N/A</v>
      </c>
      <c r="AM28" s="6" t="e">
        <f>IF($A28+AM$1-1&lt;=MAX(portfolio_returns!$A$2:$A$50),(AL28+VLOOKUP(AM$1-1,Scheduled_Contributions!$A$2:$B$11,2,1))*(1+VLOOKUP($A28+AM$1-1,portfolio_returns!$A$2:$B$49,2,1)),NA())</f>
        <v>#N/A</v>
      </c>
      <c r="AN28" s="6" t="e">
        <f>IF($A28+AN$1-1&lt;=MAX(portfolio_returns!$A$2:$A$50),(AM28+VLOOKUP(AN$1-1,Scheduled_Contributions!$A$2:$B$11,2,1))*(1+VLOOKUP($A28+AN$1-1,portfolio_returns!$A$2:$B$49,2,1)),NA())</f>
        <v>#N/A</v>
      </c>
      <c r="AO28" s="6" t="e">
        <f>IF($A28+AO$1-1&lt;=MAX(portfolio_returns!$A$2:$A$50),(AN28+VLOOKUP(AO$1-1,Scheduled_Contributions!$A$2:$B$11,2,1))*(1+VLOOKUP($A28+AO$1-1,portfolio_returns!$A$2:$B$49,2,1)),NA())</f>
        <v>#N/A</v>
      </c>
      <c r="AP28" s="6" t="e">
        <f>IF($A28+AP$1-1&lt;=MAX(portfolio_returns!$A$2:$A$50),(AO28+VLOOKUP(AP$1-1,Scheduled_Contributions!$A$2:$B$11,2,1))*(1+VLOOKUP($A28+AP$1-1,portfolio_returns!$A$2:$B$49,2,1)),NA())</f>
        <v>#N/A</v>
      </c>
      <c r="AQ28" s="6" t="e">
        <f>IF($A28+AQ$1-1&lt;=MAX(portfolio_returns!$A$2:$A$50),(AP28+VLOOKUP(AQ$1-1,Scheduled_Contributions!$A$2:$B$11,2,1))*(1+VLOOKUP($A28+AQ$1-1,portfolio_returns!$A$2:$B$49,2,1)),NA())</f>
        <v>#N/A</v>
      </c>
      <c r="AR28" s="6" t="e">
        <f>IF($A28+AR$1-1&lt;=MAX(portfolio_returns!$A$2:$A$50),(AQ28+VLOOKUP(AR$1-1,Scheduled_Contributions!$A$2:$B$11,2,1))*(1+VLOOKUP($A28+AR$1-1,portfolio_returns!$A$2:$B$49,2,1)),NA())</f>
        <v>#N/A</v>
      </c>
      <c r="AS28" s="6" t="e">
        <f>IF($A28+AS$1-1&lt;=MAX(portfolio_returns!$A$2:$A$50),(AR28+VLOOKUP(AS$1-1,Scheduled_Contributions!$A$2:$B$11,2,1))*(1+VLOOKUP($A28+AS$1-1,portfolio_returns!$A$2:$B$49,2,1)),NA())</f>
        <v>#N/A</v>
      </c>
      <c r="AT28" s="6" t="e">
        <f>IF($A28+AT$1-1&lt;=MAX(portfolio_returns!$A$2:$A$50),(AS28+VLOOKUP(AT$1-1,Scheduled_Contributions!$A$2:$B$11,2,1))*(1+VLOOKUP($A28+AT$1-1,portfolio_returns!$A$2:$B$49,2,1)),NA())</f>
        <v>#N/A</v>
      </c>
      <c r="AU28" s="6" t="e">
        <f>IF($A28+AU$1-1&lt;=MAX(portfolio_returns!$A$2:$A$50),(AT28+VLOOKUP(AU$1-1,Scheduled_Contributions!$A$2:$B$11,2,1))*(1+VLOOKUP($A28+AU$1-1,portfolio_returns!$A$2:$B$49,2,1)),NA())</f>
        <v>#N/A</v>
      </c>
      <c r="AV28" s="6" t="e">
        <f>IF($A28+AV$1-1&lt;=MAX(portfolio_returns!$A$2:$A$50),(AU28+VLOOKUP(AV$1-1,Scheduled_Contributions!$A$2:$B$11,2,1))*(1+VLOOKUP($A28+AV$1-1,portfolio_returns!$A$2:$B$49,2,1)),NA())</f>
        <v>#N/A</v>
      </c>
      <c r="AW28" s="6" t="e">
        <f>IF($A28+AW$1-1&lt;=MAX(portfolio_returns!$A$2:$A$50),(AV28+VLOOKUP(AW$1-1,Scheduled_Contributions!$A$2:$B$11,2,1))*(1+VLOOKUP($A28+AW$1-1,portfolio_returns!$A$2:$B$49,2,1)),NA())</f>
        <v>#N/A</v>
      </c>
      <c r="AX28" s="6" t="e">
        <f>IF($A28+AX$1-1&lt;=MAX(portfolio_returns!$A$2:$A$50),(AW28+VLOOKUP(AX$1-1,Scheduled_Contributions!$A$2:$B$11,2,1))*(1+VLOOKUP($A28+AX$1-1,portfolio_returns!$A$2:$B$49,2,1)),NA())</f>
        <v>#N/A</v>
      </c>
    </row>
    <row r="29" spans="1:50" x14ac:dyDescent="0.25">
      <c r="A29">
        <v>1997</v>
      </c>
      <c r="B29" s="5">
        <v>15</v>
      </c>
      <c r="C29" s="6">
        <f>VLOOKUP(C$1-1,Scheduled_Contributions!$A$2:$B$11,2,1)*(1+VLOOKUP($A29+C$1-1,portfolio_returns!$A$2:$B$49,2,1))</f>
        <v>798.25</v>
      </c>
      <c r="D29" s="6">
        <f>IF($A29+D$1-1&lt;=MAX(portfolio_returns!$A$2:$A$50),(C29+VLOOKUP(D$1-1,Scheduled_Contributions!$A$2:$B$11,2,1))*(1+VLOOKUP($A29+D$1-1,portfolio_returns!$A$2:$B$49,2,1)),NA())</f>
        <v>767.23131250000006</v>
      </c>
      <c r="E29" s="6">
        <f>IF($A29+E$1-1&lt;=MAX(portfolio_returns!$A$2:$A$50),(D29+VLOOKUP(E$1-1,Scheduled_Contributions!$A$2:$B$11,2,1))*(1+VLOOKUP($A29+E$1-1,portfolio_returns!$A$2:$B$49,2,1)),NA())</f>
        <v>903.14278512500005</v>
      </c>
      <c r="F29" s="6">
        <f>IF($A29+F$1-1&lt;=MAX(portfolio_returns!$A$2:$A$50),(E29+VLOOKUP(F$1-1,Scheduled_Contributions!$A$2:$B$11,2,1))*(1+VLOOKUP($A29+F$1-1,portfolio_returns!$A$2:$B$49,2,1)),NA())</f>
        <v>813.83850724265631</v>
      </c>
      <c r="G29" s="6">
        <f>IF($A29+G$1-1&lt;=MAX(portfolio_returns!$A$2:$A$50),(F29+VLOOKUP(G$1-1,Scheduled_Contributions!$A$2:$B$11,2,1))*(1+VLOOKUP($A29+G$1-1,portfolio_returns!$A$2:$B$49,2,1)),NA())</f>
        <v>822.80870910860301</v>
      </c>
      <c r="H29" s="6">
        <f>IF($A29+H$1-1&lt;=MAX(portfolio_returns!$A$2:$A$50),(G29+VLOOKUP(H$1-1,Scheduled_Contributions!$A$2:$B$11,2,1))*(1+VLOOKUP($A29+H$1-1,portfolio_returns!$A$2:$B$49,2,1)),NA())</f>
        <v>2140.4331266707773</v>
      </c>
      <c r="I29" s="6">
        <f>IF($A29+I$1-1&lt;=MAX(portfolio_returns!$A$2:$A$50),(H29+VLOOKUP(I$1-1,Scheduled_Contributions!$A$2:$B$11,2,1))*(1+VLOOKUP($A29+I$1-1,portfolio_returns!$A$2:$B$49,2,1)),NA())</f>
        <v>2784.2732907569889</v>
      </c>
      <c r="J29" s="6">
        <f>IF($A29+J$1-1&lt;=MAX(portfolio_returns!$A$2:$A$50),(I29+VLOOKUP(J$1-1,Scheduled_Contributions!$A$2:$B$11,2,1))*(1+VLOOKUP($A29+J$1-1,portfolio_returns!$A$2:$B$49,2,1)),NA())</f>
        <v>3075.7963248007559</v>
      </c>
      <c r="K29" s="6">
        <f>IF($A29+K$1-1&lt;=MAX(portfolio_returns!$A$2:$A$50),(J29+VLOOKUP(K$1-1,Scheduled_Contributions!$A$2:$B$11,2,1))*(1+VLOOKUP($A29+K$1-1,portfolio_returns!$A$2:$B$49,2,1)),NA())</f>
        <v>3748.4710855517183</v>
      </c>
      <c r="L29" s="6">
        <f>IF($A29+L$1-1&lt;=MAX(portfolio_returns!$A$2:$A$50),(K29+VLOOKUP(L$1-1,Scheduled_Contributions!$A$2:$B$11,2,1))*(1+VLOOKUP($A29+L$1-1,portfolio_returns!$A$2:$B$49,2,1)),NA())</f>
        <v>4692.4511503113199</v>
      </c>
      <c r="M29" s="6">
        <f>IF($A29+M$1-1&lt;=MAX(portfolio_returns!$A$2:$A$50),(L29+VLOOKUP(M$1-1,Scheduled_Contributions!$A$2:$B$11,2,1))*(1+VLOOKUP($A29+M$1-1,portfolio_returns!$A$2:$B$49,2,1)),NA())</f>
        <v>6290.7040263289682</v>
      </c>
      <c r="N29" s="6">
        <f>IF($A29+N$1-1&lt;=MAX(portfolio_returns!$A$2:$A$50),(M29+VLOOKUP(N$1-1,Scheduled_Contributions!$A$2:$B$11,2,1))*(1+VLOOKUP($A29+N$1-1,portfolio_returns!$A$2:$B$49,2,1)),NA())</f>
        <v>5673.7839757092361</v>
      </c>
      <c r="O29" s="6">
        <f>IF($A29+O$1-1&lt;=MAX(portfolio_returns!$A$2:$A$50),(N29+VLOOKUP(O$1-1,Scheduled_Contributions!$A$2:$B$11,2,1))*(1+VLOOKUP($A29+O$1-1,portfolio_returns!$A$2:$B$49,2,1)),NA())</f>
        <v>7837.9381025030361</v>
      </c>
      <c r="P29" s="6">
        <f>IF($A29+P$1-1&lt;=MAX(portfolio_returns!$A$2:$A$50),(O29+VLOOKUP(P$1-1,Scheduled_Contributions!$A$2:$B$11,2,1))*(1+VLOOKUP($A29+P$1-1,portfolio_returns!$A$2:$B$49,2,1)),NA())</f>
        <v>9945.2995603969721</v>
      </c>
      <c r="Q29" s="6">
        <f>IF($A29+Q$1-1&lt;=MAX(portfolio_returns!$A$2:$A$50),(P29+VLOOKUP(Q$1-1,Scheduled_Contributions!$A$2:$B$11,2,1))*(1+VLOOKUP($A29+Q$1-1,portfolio_returns!$A$2:$B$49,2,1)),NA())</f>
        <v>10159.38320138511</v>
      </c>
      <c r="R29" s="6">
        <f>IF($A29+R$1-1&lt;=MAX(portfolio_returns!$A$2:$A$50),(Q29+VLOOKUP(R$1-1,Scheduled_Contributions!$A$2:$B$11,2,1))*(1+VLOOKUP($A29+R$1-1,portfolio_returns!$A$2:$B$49,2,1)),NA())</f>
        <v>11285.473007737126</v>
      </c>
      <c r="S29" s="6">
        <f>IF($A29+S$1-1&lt;=MAX(portfolio_returns!$A$2:$A$50),(R29+VLOOKUP(S$1-1,Scheduled_Contributions!$A$2:$B$11,2,1))*(1+VLOOKUP($A29+S$1-1,portfolio_returns!$A$2:$B$49,2,1)),NA())</f>
        <v>8844.3553650581689</v>
      </c>
      <c r="T29" s="6">
        <f>IF($A29+T$1-1&lt;=MAX(portfolio_returns!$A$2:$A$50),(S29+VLOOKUP(T$1-1,Scheduled_Contributions!$A$2:$B$11,2,1))*(1+VLOOKUP($A29+T$1-1,portfolio_returns!$A$2:$B$49,2,1)),NA())</f>
        <v>8878.7048423120796</v>
      </c>
      <c r="U29" s="6">
        <f>IF($A29+U$1-1&lt;=MAX(portfolio_returns!$A$2:$A$50),(T29+VLOOKUP(U$1-1,Scheduled_Contributions!$A$2:$B$11,2,1))*(1+VLOOKUP($A29+U$1-1,portfolio_returns!$A$2:$B$49,2,1)),NA())</f>
        <v>7744.2840938643994</v>
      </c>
      <c r="V29" s="6">
        <f>IF($A29+V$1-1&lt;=MAX(portfolio_returns!$A$2:$A$50),(U29+VLOOKUP(V$1-1,Scheduled_Contributions!$A$2:$B$11,2,1))*(1+VLOOKUP($A29+V$1-1,portfolio_returns!$A$2:$B$49,2,1)),NA())</f>
        <v>8456.0468043591281</v>
      </c>
      <c r="W29" s="6">
        <f>IF($A29+W$1-1&lt;=MAX(portfolio_returns!$A$2:$A$50),(V29+VLOOKUP(W$1-1,Scheduled_Contributions!$A$2:$B$11,2,1))*(1+VLOOKUP($A29+W$1-1,portfolio_returns!$A$2:$B$49,2,1)),NA())</f>
        <v>9941.2554600187068</v>
      </c>
      <c r="X29" s="6" t="e">
        <f>IF($A29+X$1-1&lt;=MAX(portfolio_returns!$A$2:$A$50),(W29+VLOOKUP(X$1-1,Scheduled_Contributions!$A$2:$B$11,2,1))*(1+VLOOKUP($A29+X$1-1,portfolio_returns!$A$2:$B$49,2,1)),NA())</f>
        <v>#N/A</v>
      </c>
      <c r="Y29" s="6" t="e">
        <f>IF($A29+Y$1-1&lt;=MAX(portfolio_returns!$A$2:$A$50),(X29+VLOOKUP(Y$1-1,Scheduled_Contributions!$A$2:$B$11,2,1))*(1+VLOOKUP($A29+Y$1-1,portfolio_returns!$A$2:$B$49,2,1)),NA())</f>
        <v>#N/A</v>
      </c>
      <c r="Z29" s="6" t="e">
        <f>IF($A29+Z$1-1&lt;=MAX(portfolio_returns!$A$2:$A$50),(Y29+VLOOKUP(Z$1-1,Scheduled_Contributions!$A$2:$B$11,2,1))*(1+VLOOKUP($A29+Z$1-1,portfolio_returns!$A$2:$B$49,2,1)),NA())</f>
        <v>#N/A</v>
      </c>
      <c r="AA29" s="6" t="e">
        <f>IF($A29+AA$1-1&lt;=MAX(portfolio_returns!$A$2:$A$50),(Z29+VLOOKUP(AA$1-1,Scheduled_Contributions!$A$2:$B$11,2,1))*(1+VLOOKUP($A29+AA$1-1,portfolio_returns!$A$2:$B$49,2,1)),NA())</f>
        <v>#N/A</v>
      </c>
      <c r="AB29" s="6" t="e">
        <f>IF($A29+AB$1-1&lt;=MAX(portfolio_returns!$A$2:$A$50),(AA29+VLOOKUP(AB$1-1,Scheduled_Contributions!$A$2:$B$11,2,1))*(1+VLOOKUP($A29+AB$1-1,portfolio_returns!$A$2:$B$49,2,1)),NA())</f>
        <v>#N/A</v>
      </c>
      <c r="AC29" s="6" t="e">
        <f>IF($A29+AC$1-1&lt;=MAX(portfolio_returns!$A$2:$A$50),(AB29+VLOOKUP(AC$1-1,Scheduled_Contributions!$A$2:$B$11,2,1))*(1+VLOOKUP($A29+AC$1-1,portfolio_returns!$A$2:$B$49,2,1)),NA())</f>
        <v>#N/A</v>
      </c>
      <c r="AD29" s="6" t="e">
        <f>IF($A29+AD$1-1&lt;=MAX(portfolio_returns!$A$2:$A$50),(AC29+VLOOKUP(AD$1-1,Scheduled_Contributions!$A$2:$B$11,2,1))*(1+VLOOKUP($A29+AD$1-1,portfolio_returns!$A$2:$B$49,2,1)),NA())</f>
        <v>#N/A</v>
      </c>
      <c r="AE29" s="6" t="e">
        <f>IF($A29+AE$1-1&lt;=MAX(portfolio_returns!$A$2:$A$50),(AD29+VLOOKUP(AE$1-1,Scheduled_Contributions!$A$2:$B$11,2,1))*(1+VLOOKUP($A29+AE$1-1,portfolio_returns!$A$2:$B$49,2,1)),NA())</f>
        <v>#N/A</v>
      </c>
      <c r="AF29" s="6" t="e">
        <f>IF($A29+AF$1-1&lt;=MAX(portfolio_returns!$A$2:$A$50),(AE29+VLOOKUP(AF$1-1,Scheduled_Contributions!$A$2:$B$11,2,1))*(1+VLOOKUP($A29+AF$1-1,portfolio_returns!$A$2:$B$49,2,1)),NA())</f>
        <v>#N/A</v>
      </c>
      <c r="AG29" s="6" t="e">
        <f>IF($A29+AG$1-1&lt;=MAX(portfolio_returns!$A$2:$A$50),(AF29+VLOOKUP(AG$1-1,Scheduled_Contributions!$A$2:$B$11,2,1))*(1+VLOOKUP($A29+AG$1-1,portfolio_returns!$A$2:$B$49,2,1)),NA())</f>
        <v>#N/A</v>
      </c>
      <c r="AH29" s="6" t="e">
        <f>IF($A29+AH$1-1&lt;=MAX(portfolio_returns!$A$2:$A$50),(AG29+VLOOKUP(AH$1-1,Scheduled_Contributions!$A$2:$B$11,2,1))*(1+VLOOKUP($A29+AH$1-1,portfolio_returns!$A$2:$B$49,2,1)),NA())</f>
        <v>#N/A</v>
      </c>
      <c r="AI29" s="6" t="e">
        <f>IF($A29+AI$1-1&lt;=MAX(portfolio_returns!$A$2:$A$50),(AH29+VLOOKUP(AI$1-1,Scheduled_Contributions!$A$2:$B$11,2,1))*(1+VLOOKUP($A29+AI$1-1,portfolio_returns!$A$2:$B$49,2,1)),NA())</f>
        <v>#N/A</v>
      </c>
      <c r="AJ29" s="6" t="e">
        <f>IF($A29+AJ$1-1&lt;=MAX(portfolio_returns!$A$2:$A$50),(AI29+VLOOKUP(AJ$1-1,Scheduled_Contributions!$A$2:$B$11,2,1))*(1+VLOOKUP($A29+AJ$1-1,portfolio_returns!$A$2:$B$49,2,1)),NA())</f>
        <v>#N/A</v>
      </c>
      <c r="AK29" s="6" t="e">
        <f>IF($A29+AK$1-1&lt;=MAX(portfolio_returns!$A$2:$A$50),(AJ29+VLOOKUP(AK$1-1,Scheduled_Contributions!$A$2:$B$11,2,1))*(1+VLOOKUP($A29+AK$1-1,portfolio_returns!$A$2:$B$49,2,1)),NA())</f>
        <v>#N/A</v>
      </c>
      <c r="AL29" s="6" t="e">
        <f>IF($A29+AL$1-1&lt;=MAX(portfolio_returns!$A$2:$A$50),(AK29+VLOOKUP(AL$1-1,Scheduled_Contributions!$A$2:$B$11,2,1))*(1+VLOOKUP($A29+AL$1-1,portfolio_returns!$A$2:$B$49,2,1)),NA())</f>
        <v>#N/A</v>
      </c>
      <c r="AM29" s="6" t="e">
        <f>IF($A29+AM$1-1&lt;=MAX(portfolio_returns!$A$2:$A$50),(AL29+VLOOKUP(AM$1-1,Scheduled_Contributions!$A$2:$B$11,2,1))*(1+VLOOKUP($A29+AM$1-1,portfolio_returns!$A$2:$B$49,2,1)),NA())</f>
        <v>#N/A</v>
      </c>
      <c r="AN29" s="6" t="e">
        <f>IF($A29+AN$1-1&lt;=MAX(portfolio_returns!$A$2:$A$50),(AM29+VLOOKUP(AN$1-1,Scheduled_Contributions!$A$2:$B$11,2,1))*(1+VLOOKUP($A29+AN$1-1,portfolio_returns!$A$2:$B$49,2,1)),NA())</f>
        <v>#N/A</v>
      </c>
      <c r="AO29" s="6" t="e">
        <f>IF($A29+AO$1-1&lt;=MAX(portfolio_returns!$A$2:$A$50),(AN29+VLOOKUP(AO$1-1,Scheduled_Contributions!$A$2:$B$11,2,1))*(1+VLOOKUP($A29+AO$1-1,portfolio_returns!$A$2:$B$49,2,1)),NA())</f>
        <v>#N/A</v>
      </c>
      <c r="AP29" s="6" t="e">
        <f>IF($A29+AP$1-1&lt;=MAX(portfolio_returns!$A$2:$A$50),(AO29+VLOOKUP(AP$1-1,Scheduled_Contributions!$A$2:$B$11,2,1))*(1+VLOOKUP($A29+AP$1-1,portfolio_returns!$A$2:$B$49,2,1)),NA())</f>
        <v>#N/A</v>
      </c>
      <c r="AQ29" s="6" t="e">
        <f>IF($A29+AQ$1-1&lt;=MAX(portfolio_returns!$A$2:$A$50),(AP29+VLOOKUP(AQ$1-1,Scheduled_Contributions!$A$2:$B$11,2,1))*(1+VLOOKUP($A29+AQ$1-1,portfolio_returns!$A$2:$B$49,2,1)),NA())</f>
        <v>#N/A</v>
      </c>
      <c r="AR29" s="6" t="e">
        <f>IF($A29+AR$1-1&lt;=MAX(portfolio_returns!$A$2:$A$50),(AQ29+VLOOKUP(AR$1-1,Scheduled_Contributions!$A$2:$B$11,2,1))*(1+VLOOKUP($A29+AR$1-1,portfolio_returns!$A$2:$B$49,2,1)),NA())</f>
        <v>#N/A</v>
      </c>
      <c r="AS29" s="6" t="e">
        <f>IF($A29+AS$1-1&lt;=MAX(portfolio_returns!$A$2:$A$50),(AR29+VLOOKUP(AS$1-1,Scheduled_Contributions!$A$2:$B$11,2,1))*(1+VLOOKUP($A29+AS$1-1,portfolio_returns!$A$2:$B$49,2,1)),NA())</f>
        <v>#N/A</v>
      </c>
      <c r="AT29" s="6" t="e">
        <f>IF($A29+AT$1-1&lt;=MAX(portfolio_returns!$A$2:$A$50),(AS29+VLOOKUP(AT$1-1,Scheduled_Contributions!$A$2:$B$11,2,1))*(1+VLOOKUP($A29+AT$1-1,portfolio_returns!$A$2:$B$49,2,1)),NA())</f>
        <v>#N/A</v>
      </c>
      <c r="AU29" s="6" t="e">
        <f>IF($A29+AU$1-1&lt;=MAX(portfolio_returns!$A$2:$A$50),(AT29+VLOOKUP(AU$1-1,Scheduled_Contributions!$A$2:$B$11,2,1))*(1+VLOOKUP($A29+AU$1-1,portfolio_returns!$A$2:$B$49,2,1)),NA())</f>
        <v>#N/A</v>
      </c>
      <c r="AV29" s="6" t="e">
        <f>IF($A29+AV$1-1&lt;=MAX(portfolio_returns!$A$2:$A$50),(AU29+VLOOKUP(AV$1-1,Scheduled_Contributions!$A$2:$B$11,2,1))*(1+VLOOKUP($A29+AV$1-1,portfolio_returns!$A$2:$B$49,2,1)),NA())</f>
        <v>#N/A</v>
      </c>
      <c r="AW29" s="6" t="e">
        <f>IF($A29+AW$1-1&lt;=MAX(portfolio_returns!$A$2:$A$50),(AV29+VLOOKUP(AW$1-1,Scheduled_Contributions!$A$2:$B$11,2,1))*(1+VLOOKUP($A29+AW$1-1,portfolio_returns!$A$2:$B$49,2,1)),NA())</f>
        <v>#N/A</v>
      </c>
      <c r="AX29" s="6" t="e">
        <f>IF($A29+AX$1-1&lt;=MAX(portfolio_returns!$A$2:$A$50),(AW29+VLOOKUP(AX$1-1,Scheduled_Contributions!$A$2:$B$11,2,1))*(1+VLOOKUP($A29+AX$1-1,portfolio_returns!$A$2:$B$49,2,1)),NA())</f>
        <v>#N/A</v>
      </c>
    </row>
    <row r="30" spans="1:50" x14ac:dyDescent="0.25">
      <c r="A30">
        <v>1998</v>
      </c>
      <c r="B30" s="5">
        <v>13</v>
      </c>
      <c r="C30" s="6">
        <f>VLOOKUP(C$1-1,Scheduled_Contributions!$A$2:$B$11,2,1)*(1+VLOOKUP($A30+C$1-1,portfolio_returns!$A$2:$B$49,2,1))</f>
        <v>949.25</v>
      </c>
      <c r="D30" s="6">
        <f>IF($A30+D$1-1&lt;=MAX(portfolio_returns!$A$2:$A$50),(C30+VLOOKUP(D$1-1,Scheduled_Contributions!$A$2:$B$11,2,1))*(1+VLOOKUP($A30+D$1-1,portfolio_returns!$A$2:$B$49,2,1)),NA())</f>
        <v>1114.6485</v>
      </c>
      <c r="E30" s="6">
        <f>IF($A30+E$1-1&lt;=MAX(portfolio_returns!$A$2:$A$50),(D30+VLOOKUP(E$1-1,Scheduled_Contributions!$A$2:$B$11,2,1))*(1+VLOOKUP($A30+E$1-1,portfolio_returns!$A$2:$B$49,2,1)),NA())</f>
        <v>1002.342975625</v>
      </c>
      <c r="F30" s="6">
        <f>IF($A30+F$1-1&lt;=MAX(portfolio_returns!$A$2:$A$50),(E30+VLOOKUP(F$1-1,Scheduled_Contributions!$A$2:$B$11,2,1))*(1+VLOOKUP($A30+F$1-1,portfolio_returns!$A$2:$B$49,2,1)),NA())</f>
        <v>1011.0775469054688</v>
      </c>
      <c r="G30" s="6">
        <f>IF($A30+G$1-1&lt;=MAX(portfolio_returns!$A$2:$A$50),(F30+VLOOKUP(G$1-1,Scheduled_Contributions!$A$2:$B$11,2,1))*(1+VLOOKUP($A30+G$1-1,portfolio_returns!$A$2:$B$49,2,1)),NA())</f>
        <v>1199.0003094537467</v>
      </c>
      <c r="H30" s="6">
        <f>IF($A30+H$1-1&lt;=MAX(portfolio_returns!$A$2:$A$50),(G30+VLOOKUP(H$1-1,Scheduled_Contributions!$A$2:$B$11,2,1))*(1+VLOOKUP($A30+H$1-1,portfolio_returns!$A$2:$B$49,2,1)),NA())</f>
        <v>2847.1556506652391</v>
      </c>
      <c r="I30" s="6">
        <f>IF($A30+I$1-1&lt;=MAX(portfolio_returns!$A$2:$A$50),(H30+VLOOKUP(I$1-1,Scheduled_Contributions!$A$2:$B$11,2,1))*(1+VLOOKUP($A30+I$1-1,portfolio_returns!$A$2:$B$49,2,1)),NA())</f>
        <v>3145.0140824697623</v>
      </c>
      <c r="J30" s="6">
        <f>IF($A30+J$1-1&lt;=MAX(portfolio_returns!$A$2:$A$50),(I30+VLOOKUP(J$1-1,Scheduled_Contributions!$A$2:$B$11,2,1))*(1+VLOOKUP($A30+J$1-1,portfolio_returns!$A$2:$B$49,2,1)),NA())</f>
        <v>3832.5533566801437</v>
      </c>
      <c r="K30" s="6">
        <f>IF($A30+K$1-1&lt;=MAX(portfolio_returns!$A$2:$A$50),(J30+VLOOKUP(K$1-1,Scheduled_Contributions!$A$2:$B$11,2,1))*(1+VLOOKUP($A30+K$1-1,portfolio_returns!$A$2:$B$49,2,1)),NA())</f>
        <v>4797.4278658151588</v>
      </c>
      <c r="L30" s="6">
        <f>IF($A30+L$1-1&lt;=MAX(portfolio_returns!$A$2:$A$50),(K30+VLOOKUP(L$1-1,Scheduled_Contributions!$A$2:$B$11,2,1))*(1+VLOOKUP($A30+L$1-1,portfolio_returns!$A$2:$B$49,2,1)),NA())</f>
        <v>6431.1366274942284</v>
      </c>
      <c r="M30" s="6">
        <f>IF($A30+M$1-1&lt;=MAX(portfolio_returns!$A$2:$A$50),(L30+VLOOKUP(M$1-1,Scheduled_Contributions!$A$2:$B$11,2,1))*(1+VLOOKUP($A30+M$1-1,portfolio_returns!$A$2:$B$49,2,1)),NA())</f>
        <v>5800.2435330585522</v>
      </c>
      <c r="N30" s="6">
        <f>IF($A30+N$1-1&lt;=MAX(portfolio_returns!$A$2:$A$50),(M30+VLOOKUP(N$1-1,Scheduled_Contributions!$A$2:$B$11,2,1))*(1+VLOOKUP($A30+N$1-1,portfolio_returns!$A$2:$B$49,2,1)),NA())</f>
        <v>8012.3258320877439</v>
      </c>
      <c r="O30" s="6">
        <f>IF($A30+O$1-1&lt;=MAX(portfolio_returns!$A$2:$A$50),(N30+VLOOKUP(O$1-1,Scheduled_Contributions!$A$2:$B$11,2,1))*(1+VLOOKUP($A30+O$1-1,portfolio_returns!$A$2:$B$49,2,1)),NA())</f>
        <v>10166.292410713193</v>
      </c>
      <c r="P30" s="6">
        <f>IF($A30+P$1-1&lt;=MAX(portfolio_returns!$A$2:$A$50),(O30+VLOOKUP(P$1-1,Scheduled_Contributions!$A$2:$B$11,2,1))*(1+VLOOKUP($A30+P$1-1,portfolio_returns!$A$2:$B$49,2,1)),NA())</f>
        <v>10384.906405132813</v>
      </c>
      <c r="Q30" s="6">
        <f>IF($A30+Q$1-1&lt;=MAX(portfolio_returns!$A$2:$A$50),(P30+VLOOKUP(Q$1-1,Scheduled_Contributions!$A$2:$B$11,2,1))*(1+VLOOKUP($A30+Q$1-1,portfolio_returns!$A$2:$B$49,2,1)),NA())</f>
        <v>11535.747383096139</v>
      </c>
      <c r="R30" s="6">
        <f>IF($A30+R$1-1&lt;=MAX(portfolio_returns!$A$2:$A$50),(Q30+VLOOKUP(R$1-1,Scheduled_Contributions!$A$2:$B$11,2,1))*(1+VLOOKUP($A30+R$1-1,portfolio_returns!$A$2:$B$49,2,1)),NA())</f>
        <v>9040.3202009642755</v>
      </c>
      <c r="S30" s="6">
        <f>IF($A30+S$1-1&lt;=MAX(portfolio_returns!$A$2:$A$50),(R30+VLOOKUP(S$1-1,Scheduled_Contributions!$A$2:$B$11,2,1))*(1+VLOOKUP($A30+S$1-1,portfolio_returns!$A$2:$B$49,2,1)),NA())</f>
        <v>9075.2085815169266</v>
      </c>
      <c r="T30" s="6">
        <f>IF($A30+T$1-1&lt;=MAX(portfolio_returns!$A$2:$A$50),(S30+VLOOKUP(T$1-1,Scheduled_Contributions!$A$2:$B$11,2,1))*(1+VLOOKUP($A30+T$1-1,portfolio_returns!$A$2:$B$49,2,1)),NA())</f>
        <v>7915.487976646622</v>
      </c>
      <c r="U30" s="6">
        <f>IF($A30+U$1-1&lt;=MAX(portfolio_returns!$A$2:$A$50),(T30+VLOOKUP(U$1-1,Scheduled_Contributions!$A$2:$B$11,2,1))*(1+VLOOKUP($A30+U$1-1,portfolio_returns!$A$2:$B$49,2,1)),NA())</f>
        <v>8642.7446385331423</v>
      </c>
      <c r="V30" s="6">
        <f>IF($A30+V$1-1&lt;=MAX(portfolio_returns!$A$2:$A$50),(U30+VLOOKUP(V$1-1,Scheduled_Contributions!$A$2:$B$11,2,1))*(1+VLOOKUP($A30+V$1-1,portfolio_returns!$A$2:$B$49,2,1)),NA())</f>
        <v>10160.485391797543</v>
      </c>
      <c r="W30" s="6" t="e">
        <f>IF($A30+W$1-1&lt;=MAX(portfolio_returns!$A$2:$A$50),(V30+VLOOKUP(W$1-1,Scheduled_Contributions!$A$2:$B$11,2,1))*(1+VLOOKUP($A30+W$1-1,portfolio_returns!$A$2:$B$49,2,1)),NA())</f>
        <v>#N/A</v>
      </c>
      <c r="X30" s="6" t="e">
        <f>IF($A30+X$1-1&lt;=MAX(portfolio_returns!$A$2:$A$50),(W30+VLOOKUP(X$1-1,Scheduled_Contributions!$A$2:$B$11,2,1))*(1+VLOOKUP($A30+X$1-1,portfolio_returns!$A$2:$B$49,2,1)),NA())</f>
        <v>#N/A</v>
      </c>
      <c r="Y30" s="6" t="e">
        <f>IF($A30+Y$1-1&lt;=MAX(portfolio_returns!$A$2:$A$50),(X30+VLOOKUP(Y$1-1,Scheduled_Contributions!$A$2:$B$11,2,1))*(1+VLOOKUP($A30+Y$1-1,portfolio_returns!$A$2:$B$49,2,1)),NA())</f>
        <v>#N/A</v>
      </c>
      <c r="Z30" s="6" t="e">
        <f>IF($A30+Z$1-1&lt;=MAX(portfolio_returns!$A$2:$A$50),(Y30+VLOOKUP(Z$1-1,Scheduled_Contributions!$A$2:$B$11,2,1))*(1+VLOOKUP($A30+Z$1-1,portfolio_returns!$A$2:$B$49,2,1)),NA())</f>
        <v>#N/A</v>
      </c>
      <c r="AA30" s="6" t="e">
        <f>IF($A30+AA$1-1&lt;=MAX(portfolio_returns!$A$2:$A$50),(Z30+VLOOKUP(AA$1-1,Scheduled_Contributions!$A$2:$B$11,2,1))*(1+VLOOKUP($A30+AA$1-1,portfolio_returns!$A$2:$B$49,2,1)),NA())</f>
        <v>#N/A</v>
      </c>
      <c r="AB30" s="6" t="e">
        <f>IF($A30+AB$1-1&lt;=MAX(portfolio_returns!$A$2:$A$50),(AA30+VLOOKUP(AB$1-1,Scheduled_Contributions!$A$2:$B$11,2,1))*(1+VLOOKUP($A30+AB$1-1,portfolio_returns!$A$2:$B$49,2,1)),NA())</f>
        <v>#N/A</v>
      </c>
      <c r="AC30" s="6" t="e">
        <f>IF($A30+AC$1-1&lt;=MAX(portfolio_returns!$A$2:$A$50),(AB30+VLOOKUP(AC$1-1,Scheduled_Contributions!$A$2:$B$11,2,1))*(1+VLOOKUP($A30+AC$1-1,portfolio_returns!$A$2:$B$49,2,1)),NA())</f>
        <v>#N/A</v>
      </c>
      <c r="AD30" s="6" t="e">
        <f>IF($A30+AD$1-1&lt;=MAX(portfolio_returns!$A$2:$A$50),(AC30+VLOOKUP(AD$1-1,Scheduled_Contributions!$A$2:$B$11,2,1))*(1+VLOOKUP($A30+AD$1-1,portfolio_returns!$A$2:$B$49,2,1)),NA())</f>
        <v>#N/A</v>
      </c>
      <c r="AE30" s="6" t="e">
        <f>IF($A30+AE$1-1&lt;=MAX(portfolio_returns!$A$2:$A$50),(AD30+VLOOKUP(AE$1-1,Scheduled_Contributions!$A$2:$B$11,2,1))*(1+VLOOKUP($A30+AE$1-1,portfolio_returns!$A$2:$B$49,2,1)),NA())</f>
        <v>#N/A</v>
      </c>
      <c r="AF30" s="6" t="e">
        <f>IF($A30+AF$1-1&lt;=MAX(portfolio_returns!$A$2:$A$50),(AE30+VLOOKUP(AF$1-1,Scheduled_Contributions!$A$2:$B$11,2,1))*(1+VLOOKUP($A30+AF$1-1,portfolio_returns!$A$2:$B$49,2,1)),NA())</f>
        <v>#N/A</v>
      </c>
      <c r="AG30" s="6" t="e">
        <f>IF($A30+AG$1-1&lt;=MAX(portfolio_returns!$A$2:$A$50),(AF30+VLOOKUP(AG$1-1,Scheduled_Contributions!$A$2:$B$11,2,1))*(1+VLOOKUP($A30+AG$1-1,portfolio_returns!$A$2:$B$49,2,1)),NA())</f>
        <v>#N/A</v>
      </c>
      <c r="AH30" s="6" t="e">
        <f>IF($A30+AH$1-1&lt;=MAX(portfolio_returns!$A$2:$A$50),(AG30+VLOOKUP(AH$1-1,Scheduled_Contributions!$A$2:$B$11,2,1))*(1+VLOOKUP($A30+AH$1-1,portfolio_returns!$A$2:$B$49,2,1)),NA())</f>
        <v>#N/A</v>
      </c>
      <c r="AI30" s="6" t="e">
        <f>IF($A30+AI$1-1&lt;=MAX(portfolio_returns!$A$2:$A$50),(AH30+VLOOKUP(AI$1-1,Scheduled_Contributions!$A$2:$B$11,2,1))*(1+VLOOKUP($A30+AI$1-1,portfolio_returns!$A$2:$B$49,2,1)),NA())</f>
        <v>#N/A</v>
      </c>
      <c r="AJ30" s="6" t="e">
        <f>IF($A30+AJ$1-1&lt;=MAX(portfolio_returns!$A$2:$A$50),(AI30+VLOOKUP(AJ$1-1,Scheduled_Contributions!$A$2:$B$11,2,1))*(1+VLOOKUP($A30+AJ$1-1,portfolio_returns!$A$2:$B$49,2,1)),NA())</f>
        <v>#N/A</v>
      </c>
      <c r="AK30" s="6" t="e">
        <f>IF($A30+AK$1-1&lt;=MAX(portfolio_returns!$A$2:$A$50),(AJ30+VLOOKUP(AK$1-1,Scheduled_Contributions!$A$2:$B$11,2,1))*(1+VLOOKUP($A30+AK$1-1,portfolio_returns!$A$2:$B$49,2,1)),NA())</f>
        <v>#N/A</v>
      </c>
      <c r="AL30" s="6" t="e">
        <f>IF($A30+AL$1-1&lt;=MAX(portfolio_returns!$A$2:$A$50),(AK30+VLOOKUP(AL$1-1,Scheduled_Contributions!$A$2:$B$11,2,1))*(1+VLOOKUP($A30+AL$1-1,portfolio_returns!$A$2:$B$49,2,1)),NA())</f>
        <v>#N/A</v>
      </c>
      <c r="AM30" s="6" t="e">
        <f>IF($A30+AM$1-1&lt;=MAX(portfolio_returns!$A$2:$A$50),(AL30+VLOOKUP(AM$1-1,Scheduled_Contributions!$A$2:$B$11,2,1))*(1+VLOOKUP($A30+AM$1-1,portfolio_returns!$A$2:$B$49,2,1)),NA())</f>
        <v>#N/A</v>
      </c>
      <c r="AN30" s="6" t="e">
        <f>IF($A30+AN$1-1&lt;=MAX(portfolio_returns!$A$2:$A$50),(AM30+VLOOKUP(AN$1-1,Scheduled_Contributions!$A$2:$B$11,2,1))*(1+VLOOKUP($A30+AN$1-1,portfolio_returns!$A$2:$B$49,2,1)),NA())</f>
        <v>#N/A</v>
      </c>
      <c r="AO30" s="6" t="e">
        <f>IF($A30+AO$1-1&lt;=MAX(portfolio_returns!$A$2:$A$50),(AN30+VLOOKUP(AO$1-1,Scheduled_Contributions!$A$2:$B$11,2,1))*(1+VLOOKUP($A30+AO$1-1,portfolio_returns!$A$2:$B$49,2,1)),NA())</f>
        <v>#N/A</v>
      </c>
      <c r="AP30" s="6" t="e">
        <f>IF($A30+AP$1-1&lt;=MAX(portfolio_returns!$A$2:$A$50),(AO30+VLOOKUP(AP$1-1,Scheduled_Contributions!$A$2:$B$11,2,1))*(1+VLOOKUP($A30+AP$1-1,portfolio_returns!$A$2:$B$49,2,1)),NA())</f>
        <v>#N/A</v>
      </c>
      <c r="AQ30" s="6" t="e">
        <f>IF($A30+AQ$1-1&lt;=MAX(portfolio_returns!$A$2:$A$50),(AP30+VLOOKUP(AQ$1-1,Scheduled_Contributions!$A$2:$B$11,2,1))*(1+VLOOKUP($A30+AQ$1-1,portfolio_returns!$A$2:$B$49,2,1)),NA())</f>
        <v>#N/A</v>
      </c>
      <c r="AR30" s="6" t="e">
        <f>IF($A30+AR$1-1&lt;=MAX(portfolio_returns!$A$2:$A$50),(AQ30+VLOOKUP(AR$1-1,Scheduled_Contributions!$A$2:$B$11,2,1))*(1+VLOOKUP($A30+AR$1-1,portfolio_returns!$A$2:$B$49,2,1)),NA())</f>
        <v>#N/A</v>
      </c>
      <c r="AS30" s="6" t="e">
        <f>IF($A30+AS$1-1&lt;=MAX(portfolio_returns!$A$2:$A$50),(AR30+VLOOKUP(AS$1-1,Scheduled_Contributions!$A$2:$B$11,2,1))*(1+VLOOKUP($A30+AS$1-1,portfolio_returns!$A$2:$B$49,2,1)),NA())</f>
        <v>#N/A</v>
      </c>
      <c r="AT30" s="6" t="e">
        <f>IF($A30+AT$1-1&lt;=MAX(portfolio_returns!$A$2:$A$50),(AS30+VLOOKUP(AT$1-1,Scheduled_Contributions!$A$2:$B$11,2,1))*(1+VLOOKUP($A30+AT$1-1,portfolio_returns!$A$2:$B$49,2,1)),NA())</f>
        <v>#N/A</v>
      </c>
      <c r="AU30" s="6" t="e">
        <f>IF($A30+AU$1-1&lt;=MAX(portfolio_returns!$A$2:$A$50),(AT30+VLOOKUP(AU$1-1,Scheduled_Contributions!$A$2:$B$11,2,1))*(1+VLOOKUP($A30+AU$1-1,portfolio_returns!$A$2:$B$49,2,1)),NA())</f>
        <v>#N/A</v>
      </c>
      <c r="AV30" s="6" t="e">
        <f>IF($A30+AV$1-1&lt;=MAX(portfolio_returns!$A$2:$A$50),(AU30+VLOOKUP(AV$1-1,Scheduled_Contributions!$A$2:$B$11,2,1))*(1+VLOOKUP($A30+AV$1-1,portfolio_returns!$A$2:$B$49,2,1)),NA())</f>
        <v>#N/A</v>
      </c>
      <c r="AW30" s="6" t="e">
        <f>IF($A30+AW$1-1&lt;=MAX(portfolio_returns!$A$2:$A$50),(AV30+VLOOKUP(AW$1-1,Scheduled_Contributions!$A$2:$B$11,2,1))*(1+VLOOKUP($A30+AW$1-1,portfolio_returns!$A$2:$B$49,2,1)),NA())</f>
        <v>#N/A</v>
      </c>
      <c r="AX30" s="6" t="e">
        <f>IF($A30+AX$1-1&lt;=MAX(portfolio_returns!$A$2:$A$50),(AW30+VLOOKUP(AX$1-1,Scheduled_Contributions!$A$2:$B$11,2,1))*(1+VLOOKUP($A30+AX$1-1,portfolio_returns!$A$2:$B$49,2,1)),NA())</f>
        <v>#N/A</v>
      </c>
    </row>
    <row r="31" spans="1:50" x14ac:dyDescent="0.25">
      <c r="A31">
        <v>1999</v>
      </c>
      <c r="B31" s="5">
        <v>14</v>
      </c>
      <c r="C31" s="6">
        <f>VLOOKUP(C$1-1,Scheduled_Contributions!$A$2:$B$11,2,1)*(1+VLOOKUP($A31+C$1-1,portfolio_returns!$A$2:$B$49,2,1))</f>
        <v>1162</v>
      </c>
      <c r="D31" s="6">
        <f>IF($A31+D$1-1&lt;=MAX(portfolio_returns!$A$2:$A$50),(C31+VLOOKUP(D$1-1,Scheduled_Contributions!$A$2:$B$11,2,1))*(1+VLOOKUP($A31+D$1-1,portfolio_returns!$A$2:$B$49,2,1)),NA())</f>
        <v>1044.5450000000001</v>
      </c>
      <c r="E31" s="6">
        <f>IF($A31+E$1-1&lt;=MAX(portfolio_returns!$A$2:$A$50),(D31+VLOOKUP(E$1-1,Scheduled_Contributions!$A$2:$B$11,2,1))*(1+VLOOKUP($A31+E$1-1,portfolio_returns!$A$2:$B$49,2,1)),NA())</f>
        <v>1053.2268187500001</v>
      </c>
      <c r="F31" s="6">
        <f>IF($A31+F$1-1&lt;=MAX(portfolio_returns!$A$2:$A$50),(E31+VLOOKUP(F$1-1,Scheduled_Contributions!$A$2:$B$11,2,1))*(1+VLOOKUP($A31+F$1-1,portfolio_returns!$A$2:$B$49,2,1)),NA())</f>
        <v>1248.4940919171877</v>
      </c>
      <c r="G31" s="6">
        <f>IF($A31+G$1-1&lt;=MAX(portfolio_returns!$A$2:$A$50),(F31+VLOOKUP(G$1-1,Scheduled_Contributions!$A$2:$B$11,2,1))*(1+VLOOKUP($A31+G$1-1,portfolio_returns!$A$2:$B$49,2,1)),NA())</f>
        <v>1629.4352255097788</v>
      </c>
      <c r="H31" s="6">
        <f>IF($A31+H$1-1&lt;=MAX(portfolio_returns!$A$2:$A$50),(G31+VLOOKUP(H$1-1,Scheduled_Contributions!$A$2:$B$11,2,1))*(1+VLOOKUP($A31+H$1-1,portfolio_returns!$A$2:$B$49,2,1)),NA())</f>
        <v>2894.3508244798891</v>
      </c>
      <c r="I31" s="6">
        <f>IF($A31+I$1-1&lt;=MAX(portfolio_returns!$A$2:$A$50),(H31+VLOOKUP(I$1-1,Scheduled_Contributions!$A$2:$B$11,2,1))*(1+VLOOKUP($A31+I$1-1,portfolio_returns!$A$2:$B$49,2,1)),NA())</f>
        <v>3528.060164036945</v>
      </c>
      <c r="J31" s="6">
        <f>IF($A31+J$1-1&lt;=MAX(portfolio_returns!$A$2:$A$50),(I31+VLOOKUP(J$1-1,Scheduled_Contributions!$A$2:$B$11,2,1))*(1+VLOOKUP($A31+J$1-1,portfolio_returns!$A$2:$B$49,2,1)),NA())</f>
        <v>4417.2681148001257</v>
      </c>
      <c r="K31" s="6">
        <f>IF($A31+K$1-1&lt;=MAX(portfolio_returns!$A$2:$A$50),(J31+VLOOKUP(K$1-1,Scheduled_Contributions!$A$2:$B$11,2,1))*(1+VLOOKUP($A31+K$1-1,portfolio_returns!$A$2:$B$49,2,1)),NA())</f>
        <v>5922.5779205738681</v>
      </c>
      <c r="L31" s="6">
        <f>IF($A31+L$1-1&lt;=MAX(portfolio_returns!$A$2:$A$50),(K31+VLOOKUP(L$1-1,Scheduled_Contributions!$A$2:$B$11,2,1))*(1+VLOOKUP($A31+L$1-1,portfolio_returns!$A$2:$B$49,2,1)),NA())</f>
        <v>5342.2864174767683</v>
      </c>
      <c r="M31" s="6">
        <f>IF($A31+M$1-1&lt;=MAX(portfolio_returns!$A$2:$A$50),(L31+VLOOKUP(M$1-1,Scheduled_Contributions!$A$2:$B$11,2,1))*(1+VLOOKUP($A31+M$1-1,portfolio_returns!$A$2:$B$49,2,1)),NA())</f>
        <v>7380.8029697004631</v>
      </c>
      <c r="N31" s="6">
        <f>IF($A31+N$1-1&lt;=MAX(portfolio_returns!$A$2:$A$50),(M31+VLOOKUP(N$1-1,Scheduled_Contributions!$A$2:$B$11,2,1))*(1+VLOOKUP($A31+N$1-1,portfolio_returns!$A$2:$B$49,2,1)),NA())</f>
        <v>9365.9950633529115</v>
      </c>
      <c r="O31" s="6">
        <f>IF($A31+O$1-1&lt;=MAX(portfolio_returns!$A$2:$A$50),(N31+VLOOKUP(O$1-1,Scheduled_Contributions!$A$2:$B$11,2,1))*(1+VLOOKUP($A31+O$1-1,portfolio_returns!$A$2:$B$49,2,1)),NA())</f>
        <v>9568.2029621516467</v>
      </c>
      <c r="P31" s="6">
        <f>IF($A31+P$1-1&lt;=MAX(portfolio_returns!$A$2:$A$50),(O31+VLOOKUP(P$1-1,Scheduled_Contributions!$A$2:$B$11,2,1))*(1+VLOOKUP($A31+P$1-1,portfolio_returns!$A$2:$B$49,2,1)),NA())</f>
        <v>10629.41073724779</v>
      </c>
      <c r="Q31" s="6">
        <f>IF($A31+Q$1-1&lt;=MAX(portfolio_returns!$A$2:$A$50),(P31+VLOOKUP(Q$1-1,Scheduled_Contributions!$A$2:$B$11,2,1))*(1+VLOOKUP($A31+Q$1-1,portfolio_returns!$A$2:$B$49,2,1)),NA())</f>
        <v>8330.6586072650189</v>
      </c>
      <c r="R31" s="6">
        <f>IF($A31+R$1-1&lt;=MAX(portfolio_returns!$A$2:$A$50),(Q31+VLOOKUP(R$1-1,Scheduled_Contributions!$A$2:$B$11,2,1))*(1+VLOOKUP($A31+R$1-1,portfolio_returns!$A$2:$B$49,2,1)),NA())</f>
        <v>8363.5954184349976</v>
      </c>
      <c r="S31" s="6">
        <f>IF($A31+S$1-1&lt;=MAX(portfolio_returns!$A$2:$A$50),(R31+VLOOKUP(S$1-1,Scheduled_Contributions!$A$2:$B$11,2,1))*(1+VLOOKUP($A31+S$1-1,portfolio_returns!$A$2:$B$49,2,1)),NA())</f>
        <v>7295.4950083114918</v>
      </c>
      <c r="T31" s="6">
        <f>IF($A31+T$1-1&lt;=MAX(portfolio_returns!$A$2:$A$50),(S31+VLOOKUP(T$1-1,Scheduled_Contributions!$A$2:$B$11,2,1))*(1+VLOOKUP($A31+T$1-1,portfolio_returns!$A$2:$B$49,2,1)),NA())</f>
        <v>7966.6423065636818</v>
      </c>
      <c r="U31" s="6">
        <f>IF($A31+U$1-1&lt;=MAX(portfolio_returns!$A$2:$A$50),(T31+VLOOKUP(U$1-1,Scheduled_Contributions!$A$2:$B$11,2,1))*(1+VLOOKUP($A31+U$1-1,portfolio_returns!$A$2:$B$49,2,1)),NA())</f>
        <v>9366.5722284824042</v>
      </c>
      <c r="V31" s="6" t="e">
        <f>IF($A31+V$1-1&lt;=MAX(portfolio_returns!$A$2:$A$50),(U31+VLOOKUP(V$1-1,Scheduled_Contributions!$A$2:$B$11,2,1))*(1+VLOOKUP($A31+V$1-1,portfolio_returns!$A$2:$B$49,2,1)),NA())</f>
        <v>#N/A</v>
      </c>
      <c r="W31" s="6" t="e">
        <f>IF($A31+W$1-1&lt;=MAX(portfolio_returns!$A$2:$A$50),(V31+VLOOKUP(W$1-1,Scheduled_Contributions!$A$2:$B$11,2,1))*(1+VLOOKUP($A31+W$1-1,portfolio_returns!$A$2:$B$49,2,1)),NA())</f>
        <v>#N/A</v>
      </c>
      <c r="X31" s="6" t="e">
        <f>IF($A31+X$1-1&lt;=MAX(portfolio_returns!$A$2:$A$50),(W31+VLOOKUP(X$1-1,Scheduled_Contributions!$A$2:$B$11,2,1))*(1+VLOOKUP($A31+X$1-1,portfolio_returns!$A$2:$B$49,2,1)),NA())</f>
        <v>#N/A</v>
      </c>
      <c r="Y31" s="6" t="e">
        <f>IF($A31+Y$1-1&lt;=MAX(portfolio_returns!$A$2:$A$50),(X31+VLOOKUP(Y$1-1,Scheduled_Contributions!$A$2:$B$11,2,1))*(1+VLOOKUP($A31+Y$1-1,portfolio_returns!$A$2:$B$49,2,1)),NA())</f>
        <v>#N/A</v>
      </c>
      <c r="Z31" s="6" t="e">
        <f>IF($A31+Z$1-1&lt;=MAX(portfolio_returns!$A$2:$A$50),(Y31+VLOOKUP(Z$1-1,Scheduled_Contributions!$A$2:$B$11,2,1))*(1+VLOOKUP($A31+Z$1-1,portfolio_returns!$A$2:$B$49,2,1)),NA())</f>
        <v>#N/A</v>
      </c>
      <c r="AA31" s="6" t="e">
        <f>IF($A31+AA$1-1&lt;=MAX(portfolio_returns!$A$2:$A$50),(Z31+VLOOKUP(AA$1-1,Scheduled_Contributions!$A$2:$B$11,2,1))*(1+VLOOKUP($A31+AA$1-1,portfolio_returns!$A$2:$B$49,2,1)),NA())</f>
        <v>#N/A</v>
      </c>
      <c r="AB31" s="6" t="e">
        <f>IF($A31+AB$1-1&lt;=MAX(portfolio_returns!$A$2:$A$50),(AA31+VLOOKUP(AB$1-1,Scheduled_Contributions!$A$2:$B$11,2,1))*(1+VLOOKUP($A31+AB$1-1,portfolio_returns!$A$2:$B$49,2,1)),NA())</f>
        <v>#N/A</v>
      </c>
      <c r="AC31" s="6" t="e">
        <f>IF($A31+AC$1-1&lt;=MAX(portfolio_returns!$A$2:$A$50),(AB31+VLOOKUP(AC$1-1,Scheduled_Contributions!$A$2:$B$11,2,1))*(1+VLOOKUP($A31+AC$1-1,portfolio_returns!$A$2:$B$49,2,1)),NA())</f>
        <v>#N/A</v>
      </c>
      <c r="AD31" s="6" t="e">
        <f>IF($A31+AD$1-1&lt;=MAX(portfolio_returns!$A$2:$A$50),(AC31+VLOOKUP(AD$1-1,Scheduled_Contributions!$A$2:$B$11,2,1))*(1+VLOOKUP($A31+AD$1-1,portfolio_returns!$A$2:$B$49,2,1)),NA())</f>
        <v>#N/A</v>
      </c>
      <c r="AE31" s="6" t="e">
        <f>IF($A31+AE$1-1&lt;=MAX(portfolio_returns!$A$2:$A$50),(AD31+VLOOKUP(AE$1-1,Scheduled_Contributions!$A$2:$B$11,2,1))*(1+VLOOKUP($A31+AE$1-1,portfolio_returns!$A$2:$B$49,2,1)),NA())</f>
        <v>#N/A</v>
      </c>
      <c r="AF31" s="6" t="e">
        <f>IF($A31+AF$1-1&lt;=MAX(portfolio_returns!$A$2:$A$50),(AE31+VLOOKUP(AF$1-1,Scheduled_Contributions!$A$2:$B$11,2,1))*(1+VLOOKUP($A31+AF$1-1,portfolio_returns!$A$2:$B$49,2,1)),NA())</f>
        <v>#N/A</v>
      </c>
      <c r="AG31" s="6" t="e">
        <f>IF($A31+AG$1-1&lt;=MAX(portfolio_returns!$A$2:$A$50),(AF31+VLOOKUP(AG$1-1,Scheduled_Contributions!$A$2:$B$11,2,1))*(1+VLOOKUP($A31+AG$1-1,portfolio_returns!$A$2:$B$49,2,1)),NA())</f>
        <v>#N/A</v>
      </c>
      <c r="AH31" s="6" t="e">
        <f>IF($A31+AH$1-1&lt;=MAX(portfolio_returns!$A$2:$A$50),(AG31+VLOOKUP(AH$1-1,Scheduled_Contributions!$A$2:$B$11,2,1))*(1+VLOOKUP($A31+AH$1-1,portfolio_returns!$A$2:$B$49,2,1)),NA())</f>
        <v>#N/A</v>
      </c>
      <c r="AI31" s="6" t="e">
        <f>IF($A31+AI$1-1&lt;=MAX(portfolio_returns!$A$2:$A$50),(AH31+VLOOKUP(AI$1-1,Scheduled_Contributions!$A$2:$B$11,2,1))*(1+VLOOKUP($A31+AI$1-1,portfolio_returns!$A$2:$B$49,2,1)),NA())</f>
        <v>#N/A</v>
      </c>
      <c r="AJ31" s="6" t="e">
        <f>IF($A31+AJ$1-1&lt;=MAX(portfolio_returns!$A$2:$A$50),(AI31+VLOOKUP(AJ$1-1,Scheduled_Contributions!$A$2:$B$11,2,1))*(1+VLOOKUP($A31+AJ$1-1,portfolio_returns!$A$2:$B$49,2,1)),NA())</f>
        <v>#N/A</v>
      </c>
      <c r="AK31" s="6" t="e">
        <f>IF($A31+AK$1-1&lt;=MAX(portfolio_returns!$A$2:$A$50),(AJ31+VLOOKUP(AK$1-1,Scheduled_Contributions!$A$2:$B$11,2,1))*(1+VLOOKUP($A31+AK$1-1,portfolio_returns!$A$2:$B$49,2,1)),NA())</f>
        <v>#N/A</v>
      </c>
      <c r="AL31" s="6" t="e">
        <f>IF($A31+AL$1-1&lt;=MAX(portfolio_returns!$A$2:$A$50),(AK31+VLOOKUP(AL$1-1,Scheduled_Contributions!$A$2:$B$11,2,1))*(1+VLOOKUP($A31+AL$1-1,portfolio_returns!$A$2:$B$49,2,1)),NA())</f>
        <v>#N/A</v>
      </c>
      <c r="AM31" s="6" t="e">
        <f>IF($A31+AM$1-1&lt;=MAX(portfolio_returns!$A$2:$A$50),(AL31+VLOOKUP(AM$1-1,Scheduled_Contributions!$A$2:$B$11,2,1))*(1+VLOOKUP($A31+AM$1-1,portfolio_returns!$A$2:$B$49,2,1)),NA())</f>
        <v>#N/A</v>
      </c>
      <c r="AN31" s="6" t="e">
        <f>IF($A31+AN$1-1&lt;=MAX(portfolio_returns!$A$2:$A$50),(AM31+VLOOKUP(AN$1-1,Scheduled_Contributions!$A$2:$B$11,2,1))*(1+VLOOKUP($A31+AN$1-1,portfolio_returns!$A$2:$B$49,2,1)),NA())</f>
        <v>#N/A</v>
      </c>
      <c r="AO31" s="6" t="e">
        <f>IF($A31+AO$1-1&lt;=MAX(portfolio_returns!$A$2:$A$50),(AN31+VLOOKUP(AO$1-1,Scheduled_Contributions!$A$2:$B$11,2,1))*(1+VLOOKUP($A31+AO$1-1,portfolio_returns!$A$2:$B$49,2,1)),NA())</f>
        <v>#N/A</v>
      </c>
      <c r="AP31" s="6" t="e">
        <f>IF($A31+AP$1-1&lt;=MAX(portfolio_returns!$A$2:$A$50),(AO31+VLOOKUP(AP$1-1,Scheduled_Contributions!$A$2:$B$11,2,1))*(1+VLOOKUP($A31+AP$1-1,portfolio_returns!$A$2:$B$49,2,1)),NA())</f>
        <v>#N/A</v>
      </c>
      <c r="AQ31" s="6" t="e">
        <f>IF($A31+AQ$1-1&lt;=MAX(portfolio_returns!$A$2:$A$50),(AP31+VLOOKUP(AQ$1-1,Scheduled_Contributions!$A$2:$B$11,2,1))*(1+VLOOKUP($A31+AQ$1-1,portfolio_returns!$A$2:$B$49,2,1)),NA())</f>
        <v>#N/A</v>
      </c>
      <c r="AR31" s="6" t="e">
        <f>IF($A31+AR$1-1&lt;=MAX(portfolio_returns!$A$2:$A$50),(AQ31+VLOOKUP(AR$1-1,Scheduled_Contributions!$A$2:$B$11,2,1))*(1+VLOOKUP($A31+AR$1-1,portfolio_returns!$A$2:$B$49,2,1)),NA())</f>
        <v>#N/A</v>
      </c>
      <c r="AS31" s="6" t="e">
        <f>IF($A31+AS$1-1&lt;=MAX(portfolio_returns!$A$2:$A$50),(AR31+VLOOKUP(AS$1-1,Scheduled_Contributions!$A$2:$B$11,2,1))*(1+VLOOKUP($A31+AS$1-1,portfolio_returns!$A$2:$B$49,2,1)),NA())</f>
        <v>#N/A</v>
      </c>
      <c r="AT31" s="6" t="e">
        <f>IF($A31+AT$1-1&lt;=MAX(portfolio_returns!$A$2:$A$50),(AS31+VLOOKUP(AT$1-1,Scheduled_Contributions!$A$2:$B$11,2,1))*(1+VLOOKUP($A31+AT$1-1,portfolio_returns!$A$2:$B$49,2,1)),NA())</f>
        <v>#N/A</v>
      </c>
      <c r="AU31" s="6" t="e">
        <f>IF($A31+AU$1-1&lt;=MAX(portfolio_returns!$A$2:$A$50),(AT31+VLOOKUP(AU$1-1,Scheduled_Contributions!$A$2:$B$11,2,1))*(1+VLOOKUP($A31+AU$1-1,portfolio_returns!$A$2:$B$49,2,1)),NA())</f>
        <v>#N/A</v>
      </c>
      <c r="AV31" s="6" t="e">
        <f>IF($A31+AV$1-1&lt;=MAX(portfolio_returns!$A$2:$A$50),(AU31+VLOOKUP(AV$1-1,Scheduled_Contributions!$A$2:$B$11,2,1))*(1+VLOOKUP($A31+AV$1-1,portfolio_returns!$A$2:$B$49,2,1)),NA())</f>
        <v>#N/A</v>
      </c>
      <c r="AW31" s="6" t="e">
        <f>IF($A31+AW$1-1&lt;=MAX(portfolio_returns!$A$2:$A$50),(AV31+VLOOKUP(AW$1-1,Scheduled_Contributions!$A$2:$B$11,2,1))*(1+VLOOKUP($A31+AW$1-1,portfolio_returns!$A$2:$B$49,2,1)),NA())</f>
        <v>#N/A</v>
      </c>
      <c r="AX31" s="6" t="e">
        <f>IF($A31+AX$1-1&lt;=MAX(portfolio_returns!$A$2:$A$50),(AW31+VLOOKUP(AX$1-1,Scheduled_Contributions!$A$2:$B$11,2,1))*(1+VLOOKUP($A31+AX$1-1,portfolio_returns!$A$2:$B$49,2,1)),NA())</f>
        <v>#N/A</v>
      </c>
    </row>
    <row r="32" spans="1:50" x14ac:dyDescent="0.25">
      <c r="A32">
        <v>2000</v>
      </c>
      <c r="B32" s="5" t="e">
        <v>#N/A</v>
      </c>
      <c r="C32" s="6">
        <f>VLOOKUP(C$1-1,Scheduled_Contributions!$A$2:$B$11,2,1)*(1+VLOOKUP($A32+C$1-1,portfolio_returns!$A$2:$B$49,2,1))</f>
        <v>891.25</v>
      </c>
      <c r="D32" s="6">
        <f>IF($A32+D$1-1&lt;=MAX(portfolio_returns!$A$2:$A$50),(C32+VLOOKUP(D$1-1,Scheduled_Contributions!$A$2:$B$11,2,1))*(1+VLOOKUP($A32+D$1-1,portfolio_returns!$A$2:$B$49,2,1)),NA())</f>
        <v>900.12343750000002</v>
      </c>
      <c r="E32" s="6">
        <f>IF($A32+E$1-1&lt;=MAX(portfolio_returns!$A$2:$A$50),(D32+VLOOKUP(E$1-1,Scheduled_Contributions!$A$2:$B$11,2,1))*(1+VLOOKUP($A32+E$1-1,portfolio_returns!$A$2:$B$49,2,1)),NA())</f>
        <v>1068.7124464843751</v>
      </c>
      <c r="F32" s="6">
        <f>IF($A32+F$1-1&lt;=MAX(portfolio_returns!$A$2:$A$50),(E32+VLOOKUP(F$1-1,Scheduled_Contributions!$A$2:$B$11,2,1))*(1+VLOOKUP($A32+F$1-1,portfolio_returns!$A$2:$B$49,2,1)),NA())</f>
        <v>1396.6629400856448</v>
      </c>
      <c r="G32" s="6">
        <f>IF($A32+G$1-1&lt;=MAX(portfolio_returns!$A$2:$A$50),(F32+VLOOKUP(G$1-1,Scheduled_Contributions!$A$2:$B$11,2,1))*(1+VLOOKUP($A32+G$1-1,portfolio_returns!$A$2:$B$49,2,1)),NA())</f>
        <v>1548.3842312992736</v>
      </c>
      <c r="H32" s="6">
        <f>IF($A32+H$1-1&lt;=MAX(portfolio_returns!$A$2:$A$50),(G32+VLOOKUP(H$1-1,Scheduled_Contributions!$A$2:$B$11,2,1))*(1+VLOOKUP($A32+H$1-1,portfolio_returns!$A$2:$B$49,2,1)),NA())</f>
        <v>3095.6497449707927</v>
      </c>
      <c r="I32" s="6">
        <f>IF($A32+I$1-1&lt;=MAX(portfolio_returns!$A$2:$A$50),(H32+VLOOKUP(I$1-1,Scheduled_Contributions!$A$2:$B$11,2,1))*(1+VLOOKUP($A32+I$1-1,portfolio_returns!$A$2:$B$49,2,1)),NA())</f>
        <v>3877.4037065960342</v>
      </c>
      <c r="J32" s="6">
        <f>IF($A32+J$1-1&lt;=MAX(portfolio_returns!$A$2:$A$50),(I32+VLOOKUP(J$1-1,Scheduled_Contributions!$A$2:$B$11,2,1))*(1+VLOOKUP($A32+J$1-1,portfolio_returns!$A$2:$B$49,2,1)),NA())</f>
        <v>5200.3743084988446</v>
      </c>
      <c r="K32" s="6">
        <f>IF($A32+K$1-1&lt;=MAX(portfolio_returns!$A$2:$A$50),(J32+VLOOKUP(K$1-1,Scheduled_Contributions!$A$2:$B$11,2,1))*(1+VLOOKUP($A32+K$1-1,portfolio_returns!$A$2:$B$49,2,1)),NA())</f>
        <v>4691.9420648032092</v>
      </c>
      <c r="L32" s="6">
        <f>IF($A32+L$1-1&lt;=MAX(portfolio_returns!$A$2:$A$50),(K32+VLOOKUP(L$1-1,Scheduled_Contributions!$A$2:$B$11,2,1))*(1+VLOOKUP($A32+L$1-1,portfolio_returns!$A$2:$B$49,2,1)),NA())</f>
        <v>6483.9781073636259</v>
      </c>
      <c r="M32" s="6">
        <f>IF($A32+M$1-1&lt;=MAX(portfolio_returns!$A$2:$A$50),(L32+VLOOKUP(M$1-1,Scheduled_Contributions!$A$2:$B$11,2,1))*(1+VLOOKUP($A32+M$1-1,portfolio_returns!$A$2:$B$49,2,1)),NA())</f>
        <v>8229.4937565565542</v>
      </c>
      <c r="N32" s="6">
        <f>IF($A32+N$1-1&lt;=MAX(portfolio_returns!$A$2:$A$50),(M32+VLOOKUP(N$1-1,Scheduled_Contributions!$A$2:$B$11,2,1))*(1+VLOOKUP($A32+N$1-1,portfolio_returns!$A$2:$B$49,2,1)),NA())</f>
        <v>8408.4033785659631</v>
      </c>
      <c r="O32" s="6">
        <f>IF($A32+O$1-1&lt;=MAX(portfolio_returns!$A$2:$A$50),(N32+VLOOKUP(O$1-1,Scheduled_Contributions!$A$2:$B$11,2,1))*(1+VLOOKUP($A32+O$1-1,portfolio_returns!$A$2:$B$49,2,1)),NA())</f>
        <v>9342.3231493635776</v>
      </c>
      <c r="P32" s="6">
        <f>IF($A32+P$1-1&lt;=MAX(portfolio_returns!$A$2:$A$50),(O32+VLOOKUP(P$1-1,Scheduled_Contributions!$A$2:$B$11,2,1))*(1+VLOOKUP($A32+P$1-1,portfolio_returns!$A$2:$B$49,2,1)),NA())</f>
        <v>7322.8690259516807</v>
      </c>
      <c r="Q32" s="6">
        <f>IF($A32+Q$1-1&lt;=MAX(portfolio_returns!$A$2:$A$50),(P32+VLOOKUP(Q$1-1,Scheduled_Contributions!$A$2:$B$11,2,1))*(1+VLOOKUP($A32+Q$1-1,portfolio_returns!$A$2:$B$49,2,1)),NA())</f>
        <v>7353.0344157730478</v>
      </c>
      <c r="R32" s="6">
        <f>IF($A32+R$1-1&lt;=MAX(portfolio_returns!$A$2:$A$50),(Q32+VLOOKUP(R$1-1,Scheduled_Contributions!$A$2:$B$11,2,1))*(1+VLOOKUP($A32+R$1-1,portfolio_returns!$A$2:$B$49,2,1)),NA())</f>
        <v>6415.0437347422676</v>
      </c>
      <c r="S32" s="6">
        <f>IF($A32+S$1-1&lt;=MAX(portfolio_returns!$A$2:$A$50),(R32+VLOOKUP(S$1-1,Scheduled_Contributions!$A$2:$B$11,2,1))*(1+VLOOKUP($A32+S$1-1,portfolio_returns!$A$2:$B$49,2,1)),NA())</f>
        <v>7006.5101927364431</v>
      </c>
      <c r="T32" s="6">
        <f>IF($A32+T$1-1&lt;=MAX(portfolio_returns!$A$2:$A$50),(S32+VLOOKUP(T$1-1,Scheduled_Contributions!$A$2:$B$11,2,1))*(1+VLOOKUP($A32+T$1-1,portfolio_returns!$A$2:$B$49,2,1)),NA())</f>
        <v>8239.1370938207692</v>
      </c>
      <c r="U32" s="6" t="e">
        <f>IF($A32+U$1-1&lt;=MAX(portfolio_returns!$A$2:$A$50),(T32+VLOOKUP(U$1-1,Scheduled_Contributions!$A$2:$B$11,2,1))*(1+VLOOKUP($A32+U$1-1,portfolio_returns!$A$2:$B$49,2,1)),NA())</f>
        <v>#N/A</v>
      </c>
      <c r="V32" s="6" t="e">
        <f>IF($A32+V$1-1&lt;=MAX(portfolio_returns!$A$2:$A$50),(U32+VLOOKUP(V$1-1,Scheduled_Contributions!$A$2:$B$11,2,1))*(1+VLOOKUP($A32+V$1-1,portfolio_returns!$A$2:$B$49,2,1)),NA())</f>
        <v>#N/A</v>
      </c>
      <c r="W32" s="6" t="e">
        <f>IF($A32+W$1-1&lt;=MAX(portfolio_returns!$A$2:$A$50),(V32+VLOOKUP(W$1-1,Scheduled_Contributions!$A$2:$B$11,2,1))*(1+VLOOKUP($A32+W$1-1,portfolio_returns!$A$2:$B$49,2,1)),NA())</f>
        <v>#N/A</v>
      </c>
      <c r="X32" s="6" t="e">
        <f>IF($A32+X$1-1&lt;=MAX(portfolio_returns!$A$2:$A$50),(W32+VLOOKUP(X$1-1,Scheduled_Contributions!$A$2:$B$11,2,1))*(1+VLOOKUP($A32+X$1-1,portfolio_returns!$A$2:$B$49,2,1)),NA())</f>
        <v>#N/A</v>
      </c>
      <c r="Y32" s="6" t="e">
        <f>IF($A32+Y$1-1&lt;=MAX(portfolio_returns!$A$2:$A$50),(X32+VLOOKUP(Y$1-1,Scheduled_Contributions!$A$2:$B$11,2,1))*(1+VLOOKUP($A32+Y$1-1,portfolio_returns!$A$2:$B$49,2,1)),NA())</f>
        <v>#N/A</v>
      </c>
      <c r="Z32" s="6" t="e">
        <f>IF($A32+Z$1-1&lt;=MAX(portfolio_returns!$A$2:$A$50),(Y32+VLOOKUP(Z$1-1,Scheduled_Contributions!$A$2:$B$11,2,1))*(1+VLOOKUP($A32+Z$1-1,portfolio_returns!$A$2:$B$49,2,1)),NA())</f>
        <v>#N/A</v>
      </c>
      <c r="AA32" s="6" t="e">
        <f>IF($A32+AA$1-1&lt;=MAX(portfolio_returns!$A$2:$A$50),(Z32+VLOOKUP(AA$1-1,Scheduled_Contributions!$A$2:$B$11,2,1))*(1+VLOOKUP($A32+AA$1-1,portfolio_returns!$A$2:$B$49,2,1)),NA())</f>
        <v>#N/A</v>
      </c>
      <c r="AB32" s="6" t="e">
        <f>IF($A32+AB$1-1&lt;=MAX(portfolio_returns!$A$2:$A$50),(AA32+VLOOKUP(AB$1-1,Scheduled_Contributions!$A$2:$B$11,2,1))*(1+VLOOKUP($A32+AB$1-1,portfolio_returns!$A$2:$B$49,2,1)),NA())</f>
        <v>#N/A</v>
      </c>
      <c r="AC32" s="6" t="e">
        <f>IF($A32+AC$1-1&lt;=MAX(portfolio_returns!$A$2:$A$50),(AB32+VLOOKUP(AC$1-1,Scheduled_Contributions!$A$2:$B$11,2,1))*(1+VLOOKUP($A32+AC$1-1,portfolio_returns!$A$2:$B$49,2,1)),NA())</f>
        <v>#N/A</v>
      </c>
      <c r="AD32" s="6" t="e">
        <f>IF($A32+AD$1-1&lt;=MAX(portfolio_returns!$A$2:$A$50),(AC32+VLOOKUP(AD$1-1,Scheduled_Contributions!$A$2:$B$11,2,1))*(1+VLOOKUP($A32+AD$1-1,portfolio_returns!$A$2:$B$49,2,1)),NA())</f>
        <v>#N/A</v>
      </c>
      <c r="AE32" s="6" t="e">
        <f>IF($A32+AE$1-1&lt;=MAX(portfolio_returns!$A$2:$A$50),(AD32+VLOOKUP(AE$1-1,Scheduled_Contributions!$A$2:$B$11,2,1))*(1+VLOOKUP($A32+AE$1-1,portfolio_returns!$A$2:$B$49,2,1)),NA())</f>
        <v>#N/A</v>
      </c>
      <c r="AF32" s="6" t="e">
        <f>IF($A32+AF$1-1&lt;=MAX(portfolio_returns!$A$2:$A$50),(AE32+VLOOKUP(AF$1-1,Scheduled_Contributions!$A$2:$B$11,2,1))*(1+VLOOKUP($A32+AF$1-1,portfolio_returns!$A$2:$B$49,2,1)),NA())</f>
        <v>#N/A</v>
      </c>
      <c r="AG32" s="6" t="e">
        <f>IF($A32+AG$1-1&lt;=MAX(portfolio_returns!$A$2:$A$50),(AF32+VLOOKUP(AG$1-1,Scheduled_Contributions!$A$2:$B$11,2,1))*(1+VLOOKUP($A32+AG$1-1,portfolio_returns!$A$2:$B$49,2,1)),NA())</f>
        <v>#N/A</v>
      </c>
      <c r="AH32" s="6" t="e">
        <f>IF($A32+AH$1-1&lt;=MAX(portfolio_returns!$A$2:$A$50),(AG32+VLOOKUP(AH$1-1,Scheduled_Contributions!$A$2:$B$11,2,1))*(1+VLOOKUP($A32+AH$1-1,portfolio_returns!$A$2:$B$49,2,1)),NA())</f>
        <v>#N/A</v>
      </c>
      <c r="AI32" s="6" t="e">
        <f>IF($A32+AI$1-1&lt;=MAX(portfolio_returns!$A$2:$A$50),(AH32+VLOOKUP(AI$1-1,Scheduled_Contributions!$A$2:$B$11,2,1))*(1+VLOOKUP($A32+AI$1-1,portfolio_returns!$A$2:$B$49,2,1)),NA())</f>
        <v>#N/A</v>
      </c>
      <c r="AJ32" s="6" t="e">
        <f>IF($A32+AJ$1-1&lt;=MAX(portfolio_returns!$A$2:$A$50),(AI32+VLOOKUP(AJ$1-1,Scheduled_Contributions!$A$2:$B$11,2,1))*(1+VLOOKUP($A32+AJ$1-1,portfolio_returns!$A$2:$B$49,2,1)),NA())</f>
        <v>#N/A</v>
      </c>
      <c r="AK32" s="6" t="e">
        <f>IF($A32+AK$1-1&lt;=MAX(portfolio_returns!$A$2:$A$50),(AJ32+VLOOKUP(AK$1-1,Scheduled_Contributions!$A$2:$B$11,2,1))*(1+VLOOKUP($A32+AK$1-1,portfolio_returns!$A$2:$B$49,2,1)),NA())</f>
        <v>#N/A</v>
      </c>
      <c r="AL32" s="6" t="e">
        <f>IF($A32+AL$1-1&lt;=MAX(portfolio_returns!$A$2:$A$50),(AK32+VLOOKUP(AL$1-1,Scheduled_Contributions!$A$2:$B$11,2,1))*(1+VLOOKUP($A32+AL$1-1,portfolio_returns!$A$2:$B$49,2,1)),NA())</f>
        <v>#N/A</v>
      </c>
      <c r="AM32" s="6" t="e">
        <f>IF($A32+AM$1-1&lt;=MAX(portfolio_returns!$A$2:$A$50),(AL32+VLOOKUP(AM$1-1,Scheduled_Contributions!$A$2:$B$11,2,1))*(1+VLOOKUP($A32+AM$1-1,portfolio_returns!$A$2:$B$49,2,1)),NA())</f>
        <v>#N/A</v>
      </c>
      <c r="AN32" s="6" t="e">
        <f>IF($A32+AN$1-1&lt;=MAX(portfolio_returns!$A$2:$A$50),(AM32+VLOOKUP(AN$1-1,Scheduled_Contributions!$A$2:$B$11,2,1))*(1+VLOOKUP($A32+AN$1-1,portfolio_returns!$A$2:$B$49,2,1)),NA())</f>
        <v>#N/A</v>
      </c>
      <c r="AO32" s="6" t="e">
        <f>IF($A32+AO$1-1&lt;=MAX(portfolio_returns!$A$2:$A$50),(AN32+VLOOKUP(AO$1-1,Scheduled_Contributions!$A$2:$B$11,2,1))*(1+VLOOKUP($A32+AO$1-1,portfolio_returns!$A$2:$B$49,2,1)),NA())</f>
        <v>#N/A</v>
      </c>
      <c r="AP32" s="6" t="e">
        <f>IF($A32+AP$1-1&lt;=MAX(portfolio_returns!$A$2:$A$50),(AO32+VLOOKUP(AP$1-1,Scheduled_Contributions!$A$2:$B$11,2,1))*(1+VLOOKUP($A32+AP$1-1,portfolio_returns!$A$2:$B$49,2,1)),NA())</f>
        <v>#N/A</v>
      </c>
      <c r="AQ32" s="6" t="e">
        <f>IF($A32+AQ$1-1&lt;=MAX(portfolio_returns!$A$2:$A$50),(AP32+VLOOKUP(AQ$1-1,Scheduled_Contributions!$A$2:$B$11,2,1))*(1+VLOOKUP($A32+AQ$1-1,portfolio_returns!$A$2:$B$49,2,1)),NA())</f>
        <v>#N/A</v>
      </c>
      <c r="AR32" s="6" t="e">
        <f>IF($A32+AR$1-1&lt;=MAX(portfolio_returns!$A$2:$A$50),(AQ32+VLOOKUP(AR$1-1,Scheduled_Contributions!$A$2:$B$11,2,1))*(1+VLOOKUP($A32+AR$1-1,portfolio_returns!$A$2:$B$49,2,1)),NA())</f>
        <v>#N/A</v>
      </c>
      <c r="AS32" s="6" t="e">
        <f>IF($A32+AS$1-1&lt;=MAX(portfolio_returns!$A$2:$A$50),(AR32+VLOOKUP(AS$1-1,Scheduled_Contributions!$A$2:$B$11,2,1))*(1+VLOOKUP($A32+AS$1-1,portfolio_returns!$A$2:$B$49,2,1)),NA())</f>
        <v>#N/A</v>
      </c>
      <c r="AT32" s="6" t="e">
        <f>IF($A32+AT$1-1&lt;=MAX(portfolio_returns!$A$2:$A$50),(AS32+VLOOKUP(AT$1-1,Scheduled_Contributions!$A$2:$B$11,2,1))*(1+VLOOKUP($A32+AT$1-1,portfolio_returns!$A$2:$B$49,2,1)),NA())</f>
        <v>#N/A</v>
      </c>
      <c r="AU32" s="6" t="e">
        <f>IF($A32+AU$1-1&lt;=MAX(portfolio_returns!$A$2:$A$50),(AT32+VLOOKUP(AU$1-1,Scheduled_Contributions!$A$2:$B$11,2,1))*(1+VLOOKUP($A32+AU$1-1,portfolio_returns!$A$2:$B$49,2,1)),NA())</f>
        <v>#N/A</v>
      </c>
      <c r="AV32" s="6" t="e">
        <f>IF($A32+AV$1-1&lt;=MAX(portfolio_returns!$A$2:$A$50),(AU32+VLOOKUP(AV$1-1,Scheduled_Contributions!$A$2:$B$11,2,1))*(1+VLOOKUP($A32+AV$1-1,portfolio_returns!$A$2:$B$49,2,1)),NA())</f>
        <v>#N/A</v>
      </c>
      <c r="AW32" s="6" t="e">
        <f>IF($A32+AW$1-1&lt;=MAX(portfolio_returns!$A$2:$A$50),(AV32+VLOOKUP(AW$1-1,Scheduled_Contributions!$A$2:$B$11,2,1))*(1+VLOOKUP($A32+AW$1-1,portfolio_returns!$A$2:$B$49,2,1)),NA())</f>
        <v>#N/A</v>
      </c>
      <c r="AX32" s="6" t="e">
        <f>IF($A32+AX$1-1&lt;=MAX(portfolio_returns!$A$2:$A$50),(AW32+VLOOKUP(AX$1-1,Scheduled_Contributions!$A$2:$B$11,2,1))*(1+VLOOKUP($A32+AX$1-1,portfolio_returns!$A$2:$B$49,2,1)),NA())</f>
        <v>#N/A</v>
      </c>
    </row>
    <row r="33" spans="1:50" x14ac:dyDescent="0.25">
      <c r="A33">
        <v>2001</v>
      </c>
      <c r="B33" s="5" t="e">
        <v>#N/A</v>
      </c>
      <c r="C33" s="6">
        <f>VLOOKUP(C$1-1,Scheduled_Contributions!$A$2:$B$11,2,1)*(1+VLOOKUP($A33+C$1-1,portfolio_returns!$A$2:$B$49,2,1))</f>
        <v>998.75</v>
      </c>
      <c r="D33" s="6">
        <f>IF($A33+D$1-1&lt;=MAX(portfolio_returns!$A$2:$A$50),(C33+VLOOKUP(D$1-1,Scheduled_Contributions!$A$2:$B$11,2,1))*(1+VLOOKUP($A33+D$1-1,portfolio_returns!$A$2:$B$49,2,1)),NA())</f>
        <v>1184.5246875</v>
      </c>
      <c r="E33" s="6">
        <f>IF($A33+E$1-1&lt;=MAX(portfolio_returns!$A$2:$A$50),(D33+VLOOKUP(E$1-1,Scheduled_Contributions!$A$2:$B$11,2,1))*(1+VLOOKUP($A33+E$1-1,portfolio_returns!$A$2:$B$49,2,1)),NA())</f>
        <v>1546.6108391406251</v>
      </c>
      <c r="F33" s="6">
        <f>IF($A33+F$1-1&lt;=MAX(portfolio_returns!$A$2:$A$50),(E33+VLOOKUP(F$1-1,Scheduled_Contributions!$A$2:$B$11,2,1))*(1+VLOOKUP($A33+F$1-1,portfolio_returns!$A$2:$B$49,2,1)),NA())</f>
        <v>1713.4393811840432</v>
      </c>
      <c r="G33" s="6">
        <f>IF($A33+G$1-1&lt;=MAX(portfolio_returns!$A$2:$A$50),(F33+VLOOKUP(G$1-1,Scheduled_Contributions!$A$2:$B$11,2,1))*(1+VLOOKUP($A33+G$1-1,portfolio_returns!$A$2:$B$49,2,1)),NA())</f>
        <v>2093.5479882933164</v>
      </c>
      <c r="H33" s="6">
        <f>IF($A33+H$1-1&lt;=MAX(portfolio_returns!$A$2:$A$50),(G33+VLOOKUP(H$1-1,Scheduled_Contributions!$A$2:$B$11,2,1))*(1+VLOOKUP($A33+H$1-1,portfolio_returns!$A$2:$B$49,2,1)),NA())</f>
        <v>3862.2946633842053</v>
      </c>
      <c r="I33" s="6">
        <f>IF($A33+I$1-1&lt;=MAX(portfolio_returns!$A$2:$A$50),(H33+VLOOKUP(I$1-1,Scheduled_Contributions!$A$2:$B$11,2,1))*(1+VLOOKUP($A33+I$1-1,portfolio_returns!$A$2:$B$49,2,1)),NA())</f>
        <v>5180.1621859422203</v>
      </c>
      <c r="J33" s="6">
        <f>IF($A33+J$1-1&lt;=MAX(portfolio_returns!$A$2:$A$50),(I33+VLOOKUP(J$1-1,Scheduled_Contributions!$A$2:$B$11,2,1))*(1+VLOOKUP($A33+J$1-1,portfolio_returns!$A$2:$B$49,2,1)),NA())</f>
        <v>4673.7410484409693</v>
      </c>
      <c r="K33" s="6">
        <f>IF($A33+K$1-1&lt;=MAX(portfolio_returns!$A$2:$A$50),(J33+VLOOKUP(K$1-1,Scheduled_Contributions!$A$2:$B$11,2,1))*(1+VLOOKUP($A33+K$1-1,portfolio_returns!$A$2:$B$49,2,1)),NA())</f>
        <v>6458.8789058000966</v>
      </c>
      <c r="L33" s="6">
        <f>IF($A33+L$1-1&lt;=MAX(portfolio_returns!$A$2:$A$50),(K33+VLOOKUP(L$1-1,Scheduled_Contributions!$A$2:$B$11,2,1))*(1+VLOOKUP($A33+L$1-1,portfolio_returns!$A$2:$B$49,2,1)),NA())</f>
        <v>8197.6867933751728</v>
      </c>
      <c r="M33" s="6">
        <f>IF($A33+M$1-1&lt;=MAX(portfolio_returns!$A$2:$A$50),(L33+VLOOKUP(M$1-1,Scheduled_Contributions!$A$2:$B$11,2,1))*(1+VLOOKUP($A33+M$1-1,portfolio_returns!$A$2:$B$49,2,1)),NA())</f>
        <v>8375.9443726393638</v>
      </c>
      <c r="N33" s="6">
        <f>IF($A33+N$1-1&lt;=MAX(portfolio_returns!$A$2:$A$50),(M33+VLOOKUP(N$1-1,Scheduled_Contributions!$A$2:$B$11,2,1))*(1+VLOOKUP($A33+N$1-1,portfolio_returns!$A$2:$B$49,2,1)),NA())</f>
        <v>9306.3017675365336</v>
      </c>
      <c r="O33" s="6">
        <f>IF($A33+O$1-1&lt;=MAX(portfolio_returns!$A$2:$A$50),(N33+VLOOKUP(O$1-1,Scheduled_Contributions!$A$2:$B$11,2,1))*(1+VLOOKUP($A33+O$1-1,portfolio_returns!$A$2:$B$49,2,1)),NA())</f>
        <v>7294.6642839811047</v>
      </c>
      <c r="P33" s="6">
        <f>IF($A33+P$1-1&lt;=MAX(portfolio_returns!$A$2:$A$50),(O33+VLOOKUP(P$1-1,Scheduled_Contributions!$A$2:$B$11,2,1))*(1+VLOOKUP($A33+P$1-1,portfolio_returns!$A$2:$B$49,2,1)),NA())</f>
        <v>7324.7521107620532</v>
      </c>
      <c r="Q33" s="6">
        <f>IF($A33+Q$1-1&lt;=MAX(portfolio_returns!$A$2:$A$50),(P33+VLOOKUP(Q$1-1,Scheduled_Contributions!$A$2:$B$11,2,1))*(1+VLOOKUP($A33+Q$1-1,portfolio_returns!$A$2:$B$49,2,1)),NA())</f>
        <v>6390.4027765014389</v>
      </c>
      <c r="R33" s="6">
        <f>IF($A33+R$1-1&lt;=MAX(portfolio_returns!$A$2:$A$50),(Q33+VLOOKUP(R$1-1,Scheduled_Contributions!$A$2:$B$11,2,1))*(1+VLOOKUP($A33+R$1-1,portfolio_returns!$A$2:$B$49,2,1)),NA())</f>
        <v>6979.6392277748191</v>
      </c>
      <c r="S33" s="6">
        <f>IF($A33+S$1-1&lt;=MAX(portfolio_returns!$A$2:$A$50),(R33+VLOOKUP(S$1-1,Scheduled_Contributions!$A$2:$B$11,2,1))*(1+VLOOKUP($A33+S$1-1,portfolio_returns!$A$2:$B$49,2,1)),NA())</f>
        <v>8207.5838632145806</v>
      </c>
      <c r="T33" s="6" t="e">
        <f>IF($A33+T$1-1&lt;=MAX(portfolio_returns!$A$2:$A$50),(S33+VLOOKUP(T$1-1,Scheduled_Contributions!$A$2:$B$11,2,1))*(1+VLOOKUP($A33+T$1-1,portfolio_returns!$A$2:$B$49,2,1)),NA())</f>
        <v>#N/A</v>
      </c>
      <c r="U33" s="6" t="e">
        <f>IF($A33+U$1-1&lt;=MAX(portfolio_returns!$A$2:$A$50),(T33+VLOOKUP(U$1-1,Scheduled_Contributions!$A$2:$B$11,2,1))*(1+VLOOKUP($A33+U$1-1,portfolio_returns!$A$2:$B$49,2,1)),NA())</f>
        <v>#N/A</v>
      </c>
      <c r="V33" s="6" t="e">
        <f>IF($A33+V$1-1&lt;=MAX(portfolio_returns!$A$2:$A$50),(U33+VLOOKUP(V$1-1,Scheduled_Contributions!$A$2:$B$11,2,1))*(1+VLOOKUP($A33+V$1-1,portfolio_returns!$A$2:$B$49,2,1)),NA())</f>
        <v>#N/A</v>
      </c>
      <c r="W33" s="6" t="e">
        <f>IF($A33+W$1-1&lt;=MAX(portfolio_returns!$A$2:$A$50),(V33+VLOOKUP(W$1-1,Scheduled_Contributions!$A$2:$B$11,2,1))*(1+VLOOKUP($A33+W$1-1,portfolio_returns!$A$2:$B$49,2,1)),NA())</f>
        <v>#N/A</v>
      </c>
      <c r="X33" s="6" t="e">
        <f>IF($A33+X$1-1&lt;=MAX(portfolio_returns!$A$2:$A$50),(W33+VLOOKUP(X$1-1,Scheduled_Contributions!$A$2:$B$11,2,1))*(1+VLOOKUP($A33+X$1-1,portfolio_returns!$A$2:$B$49,2,1)),NA())</f>
        <v>#N/A</v>
      </c>
      <c r="Y33" s="6" t="e">
        <f>IF($A33+Y$1-1&lt;=MAX(portfolio_returns!$A$2:$A$50),(X33+VLOOKUP(Y$1-1,Scheduled_Contributions!$A$2:$B$11,2,1))*(1+VLOOKUP($A33+Y$1-1,portfolio_returns!$A$2:$B$49,2,1)),NA())</f>
        <v>#N/A</v>
      </c>
      <c r="Z33" s="6" t="e">
        <f>IF($A33+Z$1-1&lt;=MAX(portfolio_returns!$A$2:$A$50),(Y33+VLOOKUP(Z$1-1,Scheduled_Contributions!$A$2:$B$11,2,1))*(1+VLOOKUP($A33+Z$1-1,portfolio_returns!$A$2:$B$49,2,1)),NA())</f>
        <v>#N/A</v>
      </c>
      <c r="AA33" s="6" t="e">
        <f>IF($A33+AA$1-1&lt;=MAX(portfolio_returns!$A$2:$A$50),(Z33+VLOOKUP(AA$1-1,Scheduled_Contributions!$A$2:$B$11,2,1))*(1+VLOOKUP($A33+AA$1-1,portfolio_returns!$A$2:$B$49,2,1)),NA())</f>
        <v>#N/A</v>
      </c>
      <c r="AB33" s="6" t="e">
        <f>IF($A33+AB$1-1&lt;=MAX(portfolio_returns!$A$2:$A$50),(AA33+VLOOKUP(AB$1-1,Scheduled_Contributions!$A$2:$B$11,2,1))*(1+VLOOKUP($A33+AB$1-1,portfolio_returns!$A$2:$B$49,2,1)),NA())</f>
        <v>#N/A</v>
      </c>
      <c r="AC33" s="6" t="e">
        <f>IF($A33+AC$1-1&lt;=MAX(portfolio_returns!$A$2:$A$50),(AB33+VLOOKUP(AC$1-1,Scheduled_Contributions!$A$2:$B$11,2,1))*(1+VLOOKUP($A33+AC$1-1,portfolio_returns!$A$2:$B$49,2,1)),NA())</f>
        <v>#N/A</v>
      </c>
      <c r="AD33" s="6" t="e">
        <f>IF($A33+AD$1-1&lt;=MAX(portfolio_returns!$A$2:$A$50),(AC33+VLOOKUP(AD$1-1,Scheduled_Contributions!$A$2:$B$11,2,1))*(1+VLOOKUP($A33+AD$1-1,portfolio_returns!$A$2:$B$49,2,1)),NA())</f>
        <v>#N/A</v>
      </c>
      <c r="AE33" s="6" t="e">
        <f>IF($A33+AE$1-1&lt;=MAX(portfolio_returns!$A$2:$A$50),(AD33+VLOOKUP(AE$1-1,Scheduled_Contributions!$A$2:$B$11,2,1))*(1+VLOOKUP($A33+AE$1-1,portfolio_returns!$A$2:$B$49,2,1)),NA())</f>
        <v>#N/A</v>
      </c>
      <c r="AF33" s="6" t="e">
        <f>IF($A33+AF$1-1&lt;=MAX(portfolio_returns!$A$2:$A$50),(AE33+VLOOKUP(AF$1-1,Scheduled_Contributions!$A$2:$B$11,2,1))*(1+VLOOKUP($A33+AF$1-1,portfolio_returns!$A$2:$B$49,2,1)),NA())</f>
        <v>#N/A</v>
      </c>
      <c r="AG33" s="6" t="e">
        <f>IF($A33+AG$1-1&lt;=MAX(portfolio_returns!$A$2:$A$50),(AF33+VLOOKUP(AG$1-1,Scheduled_Contributions!$A$2:$B$11,2,1))*(1+VLOOKUP($A33+AG$1-1,portfolio_returns!$A$2:$B$49,2,1)),NA())</f>
        <v>#N/A</v>
      </c>
      <c r="AH33" s="6" t="e">
        <f>IF($A33+AH$1-1&lt;=MAX(portfolio_returns!$A$2:$A$50),(AG33+VLOOKUP(AH$1-1,Scheduled_Contributions!$A$2:$B$11,2,1))*(1+VLOOKUP($A33+AH$1-1,portfolio_returns!$A$2:$B$49,2,1)),NA())</f>
        <v>#N/A</v>
      </c>
      <c r="AI33" s="6" t="e">
        <f>IF($A33+AI$1-1&lt;=MAX(portfolio_returns!$A$2:$A$50),(AH33+VLOOKUP(AI$1-1,Scheduled_Contributions!$A$2:$B$11,2,1))*(1+VLOOKUP($A33+AI$1-1,portfolio_returns!$A$2:$B$49,2,1)),NA())</f>
        <v>#N/A</v>
      </c>
      <c r="AJ33" s="6" t="e">
        <f>IF($A33+AJ$1-1&lt;=MAX(portfolio_returns!$A$2:$A$50),(AI33+VLOOKUP(AJ$1-1,Scheduled_Contributions!$A$2:$B$11,2,1))*(1+VLOOKUP($A33+AJ$1-1,portfolio_returns!$A$2:$B$49,2,1)),NA())</f>
        <v>#N/A</v>
      </c>
      <c r="AK33" s="6" t="e">
        <f>IF($A33+AK$1-1&lt;=MAX(portfolio_returns!$A$2:$A$50),(AJ33+VLOOKUP(AK$1-1,Scheduled_Contributions!$A$2:$B$11,2,1))*(1+VLOOKUP($A33+AK$1-1,portfolio_returns!$A$2:$B$49,2,1)),NA())</f>
        <v>#N/A</v>
      </c>
      <c r="AL33" s="6" t="e">
        <f>IF($A33+AL$1-1&lt;=MAX(portfolio_returns!$A$2:$A$50),(AK33+VLOOKUP(AL$1-1,Scheduled_Contributions!$A$2:$B$11,2,1))*(1+VLOOKUP($A33+AL$1-1,portfolio_returns!$A$2:$B$49,2,1)),NA())</f>
        <v>#N/A</v>
      </c>
      <c r="AM33" s="6" t="e">
        <f>IF($A33+AM$1-1&lt;=MAX(portfolio_returns!$A$2:$A$50),(AL33+VLOOKUP(AM$1-1,Scheduled_Contributions!$A$2:$B$11,2,1))*(1+VLOOKUP($A33+AM$1-1,portfolio_returns!$A$2:$B$49,2,1)),NA())</f>
        <v>#N/A</v>
      </c>
      <c r="AN33" s="6" t="e">
        <f>IF($A33+AN$1-1&lt;=MAX(portfolio_returns!$A$2:$A$50),(AM33+VLOOKUP(AN$1-1,Scheduled_Contributions!$A$2:$B$11,2,1))*(1+VLOOKUP($A33+AN$1-1,portfolio_returns!$A$2:$B$49,2,1)),NA())</f>
        <v>#N/A</v>
      </c>
      <c r="AO33" s="6" t="e">
        <f>IF($A33+AO$1-1&lt;=MAX(portfolio_returns!$A$2:$A$50),(AN33+VLOOKUP(AO$1-1,Scheduled_Contributions!$A$2:$B$11,2,1))*(1+VLOOKUP($A33+AO$1-1,portfolio_returns!$A$2:$B$49,2,1)),NA())</f>
        <v>#N/A</v>
      </c>
      <c r="AP33" s="6" t="e">
        <f>IF($A33+AP$1-1&lt;=MAX(portfolio_returns!$A$2:$A$50),(AO33+VLOOKUP(AP$1-1,Scheduled_Contributions!$A$2:$B$11,2,1))*(1+VLOOKUP($A33+AP$1-1,portfolio_returns!$A$2:$B$49,2,1)),NA())</f>
        <v>#N/A</v>
      </c>
      <c r="AQ33" s="6" t="e">
        <f>IF($A33+AQ$1-1&lt;=MAX(portfolio_returns!$A$2:$A$50),(AP33+VLOOKUP(AQ$1-1,Scheduled_Contributions!$A$2:$B$11,2,1))*(1+VLOOKUP($A33+AQ$1-1,portfolio_returns!$A$2:$B$49,2,1)),NA())</f>
        <v>#N/A</v>
      </c>
      <c r="AR33" s="6" t="e">
        <f>IF($A33+AR$1-1&lt;=MAX(portfolio_returns!$A$2:$A$50),(AQ33+VLOOKUP(AR$1-1,Scheduled_Contributions!$A$2:$B$11,2,1))*(1+VLOOKUP($A33+AR$1-1,portfolio_returns!$A$2:$B$49,2,1)),NA())</f>
        <v>#N/A</v>
      </c>
      <c r="AS33" s="6" t="e">
        <f>IF($A33+AS$1-1&lt;=MAX(portfolio_returns!$A$2:$A$50),(AR33+VLOOKUP(AS$1-1,Scheduled_Contributions!$A$2:$B$11,2,1))*(1+VLOOKUP($A33+AS$1-1,portfolio_returns!$A$2:$B$49,2,1)),NA())</f>
        <v>#N/A</v>
      </c>
      <c r="AT33" s="6" t="e">
        <f>IF($A33+AT$1-1&lt;=MAX(portfolio_returns!$A$2:$A$50),(AS33+VLOOKUP(AT$1-1,Scheduled_Contributions!$A$2:$B$11,2,1))*(1+VLOOKUP($A33+AT$1-1,portfolio_returns!$A$2:$B$49,2,1)),NA())</f>
        <v>#N/A</v>
      </c>
      <c r="AU33" s="6" t="e">
        <f>IF($A33+AU$1-1&lt;=MAX(portfolio_returns!$A$2:$A$50),(AT33+VLOOKUP(AU$1-1,Scheduled_Contributions!$A$2:$B$11,2,1))*(1+VLOOKUP($A33+AU$1-1,portfolio_returns!$A$2:$B$49,2,1)),NA())</f>
        <v>#N/A</v>
      </c>
      <c r="AV33" s="6" t="e">
        <f>IF($A33+AV$1-1&lt;=MAX(portfolio_returns!$A$2:$A$50),(AU33+VLOOKUP(AV$1-1,Scheduled_Contributions!$A$2:$B$11,2,1))*(1+VLOOKUP($A33+AV$1-1,portfolio_returns!$A$2:$B$49,2,1)),NA())</f>
        <v>#N/A</v>
      </c>
      <c r="AW33" s="6" t="e">
        <f>IF($A33+AW$1-1&lt;=MAX(portfolio_returns!$A$2:$A$50),(AV33+VLOOKUP(AW$1-1,Scheduled_Contributions!$A$2:$B$11,2,1))*(1+VLOOKUP($A33+AW$1-1,portfolio_returns!$A$2:$B$49,2,1)),NA())</f>
        <v>#N/A</v>
      </c>
      <c r="AX33" s="6" t="e">
        <f>IF($A33+AX$1-1&lt;=MAX(portfolio_returns!$A$2:$A$50),(AW33+VLOOKUP(AX$1-1,Scheduled_Contributions!$A$2:$B$11,2,1))*(1+VLOOKUP($A33+AX$1-1,portfolio_returns!$A$2:$B$49,2,1)),NA())</f>
        <v>#N/A</v>
      </c>
    </row>
    <row r="34" spans="1:50" x14ac:dyDescent="0.25">
      <c r="A34">
        <v>2002</v>
      </c>
      <c r="B34" s="5" t="e">
        <v>#N/A</v>
      </c>
      <c r="C34" s="6">
        <f>VLOOKUP(C$1-1,Scheduled_Contributions!$A$2:$B$11,2,1)*(1+VLOOKUP($A34+C$1-1,portfolio_returns!$A$2:$B$49,2,1))</f>
        <v>1174.25</v>
      </c>
      <c r="D34" s="6">
        <f>IF($A34+D$1-1&lt;=MAX(portfolio_returns!$A$2:$A$50),(C34+VLOOKUP(D$1-1,Scheduled_Contributions!$A$2:$B$11,2,1))*(1+VLOOKUP($A34+D$1-1,portfolio_returns!$A$2:$B$49,2,1)),NA())</f>
        <v>1533.3076875000002</v>
      </c>
      <c r="E34" s="6">
        <f>IF($A34+E$1-1&lt;=MAX(portfolio_returns!$A$2:$A$50),(D34+VLOOKUP(E$1-1,Scheduled_Contributions!$A$2:$B$11,2,1))*(1+VLOOKUP($A34+E$1-1,portfolio_returns!$A$2:$B$49,2,1)),NA())</f>
        <v>1698.7959370156254</v>
      </c>
      <c r="F34" s="6">
        <f>IF($A34+F$1-1&lt;=MAX(portfolio_returns!$A$2:$A$50),(E34+VLOOKUP(F$1-1,Scheduled_Contributions!$A$2:$B$11,2,1))*(1+VLOOKUP($A34+F$1-1,portfolio_returns!$A$2:$B$49,2,1)),NA())</f>
        <v>2075.7598644897312</v>
      </c>
      <c r="G34" s="6">
        <f>IF($A34+G$1-1&lt;=MAX(portfolio_returns!$A$2:$A$50),(F34+VLOOKUP(G$1-1,Scheduled_Contributions!$A$2:$B$11,2,1))*(1+VLOOKUP($A34+G$1-1,portfolio_returns!$A$2:$B$49,2,1)),NA())</f>
        <v>2604.0711908154294</v>
      </c>
      <c r="H34" s="6">
        <f>IF($A34+H$1-1&lt;=MAX(portfolio_returns!$A$2:$A$50),(G34+VLOOKUP(H$1-1,Scheduled_Contributions!$A$2:$B$11,2,1))*(1+VLOOKUP($A34+H$1-1,portfolio_returns!$A$2:$B$49,2,1)),NA())</f>
        <v>4821.3462355133406</v>
      </c>
      <c r="I34" s="6">
        <f>IF($A34+I$1-1&lt;=MAX(portfolio_returns!$A$2:$A$50),(H34+VLOOKUP(I$1-1,Scheduled_Contributions!$A$2:$B$11,2,1))*(1+VLOOKUP($A34+I$1-1,portfolio_returns!$A$2:$B$49,2,1)),NA())</f>
        <v>4350.6272850797632</v>
      </c>
      <c r="J34" s="6">
        <f>IF($A34+J$1-1&lt;=MAX(portfolio_returns!$A$2:$A$50),(I34+VLOOKUP(J$1-1,Scheduled_Contributions!$A$2:$B$11,2,1))*(1+VLOOKUP($A34+J$1-1,portfolio_returns!$A$2:$B$49,2,1)),NA())</f>
        <v>6013.3050261249937</v>
      </c>
      <c r="K34" s="6">
        <f>IF($A34+K$1-1&lt;=MAX(portfolio_returns!$A$2:$A$50),(J34+VLOOKUP(K$1-1,Scheduled_Contributions!$A$2:$B$11,2,1))*(1+VLOOKUP($A34+K$1-1,portfolio_returns!$A$2:$B$49,2,1)),NA())</f>
        <v>7633.0332943568983</v>
      </c>
      <c r="L34" s="6">
        <f>IF($A34+L$1-1&lt;=MAX(portfolio_returns!$A$2:$A$50),(K34+VLOOKUP(L$1-1,Scheduled_Contributions!$A$2:$B$11,2,1))*(1+VLOOKUP($A34+L$1-1,portfolio_returns!$A$2:$B$49,2,1)),NA())</f>
        <v>7799.7154768912142</v>
      </c>
      <c r="M34" s="6">
        <f>IF($A34+M$1-1&lt;=MAX(portfolio_returns!$A$2:$A$50),(L34+VLOOKUP(M$1-1,Scheduled_Contributions!$A$2:$B$11,2,1))*(1+VLOOKUP($A34+M$1-1,portfolio_returns!$A$2:$B$49,2,1)),NA())</f>
        <v>8666.8317504800252</v>
      </c>
      <c r="N34" s="6">
        <f>IF($A34+N$1-1&lt;=MAX(portfolio_returns!$A$2:$A$50),(M34+VLOOKUP(N$1-1,Scheduled_Contributions!$A$2:$B$11,2,1))*(1+VLOOKUP($A34+N$1-1,portfolio_returns!$A$2:$B$49,2,1)),NA())</f>
        <v>6793.9592606258593</v>
      </c>
      <c r="O34" s="6">
        <f>IF($A34+O$1-1&lt;=MAX(portfolio_returns!$A$2:$A$50),(N34+VLOOKUP(O$1-1,Scheduled_Contributions!$A$2:$B$11,2,1))*(1+VLOOKUP($A34+O$1-1,portfolio_returns!$A$2:$B$49,2,1)),NA())</f>
        <v>6822.6701485925805</v>
      </c>
      <c r="P34" s="6">
        <f>IF($A34+P$1-1&lt;=MAX(portfolio_returns!$A$2:$A$50),(O34+VLOOKUP(P$1-1,Scheduled_Contributions!$A$2:$B$11,2,1))*(1+VLOOKUP($A34+P$1-1,portfolio_returns!$A$2:$B$49,2,1)),NA())</f>
        <v>5952.9638669612859</v>
      </c>
      <c r="Q34" s="6">
        <f>IF($A34+Q$1-1&lt;=MAX(portfolio_returns!$A$2:$A$50),(P34+VLOOKUP(Q$1-1,Scheduled_Contributions!$A$2:$B$11,2,1))*(1+VLOOKUP($A34+Q$1-1,portfolio_returns!$A$2:$B$49,2,1)),NA())</f>
        <v>6502.6120969212825</v>
      </c>
      <c r="R34" s="6">
        <f>IF($A34+R$1-1&lt;=MAX(portfolio_returns!$A$2:$A$50),(Q34+VLOOKUP(R$1-1,Scheduled_Contributions!$A$2:$B$11,2,1))*(1+VLOOKUP($A34+R$1-1,portfolio_returns!$A$2:$B$49,2,1)),NA())</f>
        <v>7647.4347548098158</v>
      </c>
      <c r="S34" s="6" t="e">
        <f>IF($A34+S$1-1&lt;=MAX(portfolio_returns!$A$2:$A$50),(R34+VLOOKUP(S$1-1,Scheduled_Contributions!$A$2:$B$11,2,1))*(1+VLOOKUP($A34+S$1-1,portfolio_returns!$A$2:$B$49,2,1)),NA())</f>
        <v>#N/A</v>
      </c>
      <c r="T34" s="6" t="e">
        <f>IF($A34+T$1-1&lt;=MAX(portfolio_returns!$A$2:$A$50),(S34+VLOOKUP(T$1-1,Scheduled_Contributions!$A$2:$B$11,2,1))*(1+VLOOKUP($A34+T$1-1,portfolio_returns!$A$2:$B$49,2,1)),NA())</f>
        <v>#N/A</v>
      </c>
      <c r="U34" s="6" t="e">
        <f>IF($A34+U$1-1&lt;=MAX(portfolio_returns!$A$2:$A$50),(T34+VLOOKUP(U$1-1,Scheduled_Contributions!$A$2:$B$11,2,1))*(1+VLOOKUP($A34+U$1-1,portfolio_returns!$A$2:$B$49,2,1)),NA())</f>
        <v>#N/A</v>
      </c>
      <c r="V34" s="6" t="e">
        <f>IF($A34+V$1-1&lt;=MAX(portfolio_returns!$A$2:$A$50),(U34+VLOOKUP(V$1-1,Scheduled_Contributions!$A$2:$B$11,2,1))*(1+VLOOKUP($A34+V$1-1,portfolio_returns!$A$2:$B$49,2,1)),NA())</f>
        <v>#N/A</v>
      </c>
      <c r="W34" s="6" t="e">
        <f>IF($A34+W$1-1&lt;=MAX(portfolio_returns!$A$2:$A$50),(V34+VLOOKUP(W$1-1,Scheduled_Contributions!$A$2:$B$11,2,1))*(1+VLOOKUP($A34+W$1-1,portfolio_returns!$A$2:$B$49,2,1)),NA())</f>
        <v>#N/A</v>
      </c>
      <c r="X34" s="6" t="e">
        <f>IF($A34+X$1-1&lt;=MAX(portfolio_returns!$A$2:$A$50),(W34+VLOOKUP(X$1-1,Scheduled_Contributions!$A$2:$B$11,2,1))*(1+VLOOKUP($A34+X$1-1,portfolio_returns!$A$2:$B$49,2,1)),NA())</f>
        <v>#N/A</v>
      </c>
      <c r="Y34" s="6" t="e">
        <f>IF($A34+Y$1-1&lt;=MAX(portfolio_returns!$A$2:$A$50),(X34+VLOOKUP(Y$1-1,Scheduled_Contributions!$A$2:$B$11,2,1))*(1+VLOOKUP($A34+Y$1-1,portfolio_returns!$A$2:$B$49,2,1)),NA())</f>
        <v>#N/A</v>
      </c>
      <c r="Z34" s="6" t="e">
        <f>IF($A34+Z$1-1&lt;=MAX(portfolio_returns!$A$2:$A$50),(Y34+VLOOKUP(Z$1-1,Scheduled_Contributions!$A$2:$B$11,2,1))*(1+VLOOKUP($A34+Z$1-1,portfolio_returns!$A$2:$B$49,2,1)),NA())</f>
        <v>#N/A</v>
      </c>
      <c r="AA34" s="6" t="e">
        <f>IF($A34+AA$1-1&lt;=MAX(portfolio_returns!$A$2:$A$50),(Z34+VLOOKUP(AA$1-1,Scheduled_Contributions!$A$2:$B$11,2,1))*(1+VLOOKUP($A34+AA$1-1,portfolio_returns!$A$2:$B$49,2,1)),NA())</f>
        <v>#N/A</v>
      </c>
      <c r="AB34" s="6" t="e">
        <f>IF($A34+AB$1-1&lt;=MAX(portfolio_returns!$A$2:$A$50),(AA34+VLOOKUP(AB$1-1,Scheduled_Contributions!$A$2:$B$11,2,1))*(1+VLOOKUP($A34+AB$1-1,portfolio_returns!$A$2:$B$49,2,1)),NA())</f>
        <v>#N/A</v>
      </c>
      <c r="AC34" s="6" t="e">
        <f>IF($A34+AC$1-1&lt;=MAX(portfolio_returns!$A$2:$A$50),(AB34+VLOOKUP(AC$1-1,Scheduled_Contributions!$A$2:$B$11,2,1))*(1+VLOOKUP($A34+AC$1-1,portfolio_returns!$A$2:$B$49,2,1)),NA())</f>
        <v>#N/A</v>
      </c>
      <c r="AD34" s="6" t="e">
        <f>IF($A34+AD$1-1&lt;=MAX(portfolio_returns!$A$2:$A$50),(AC34+VLOOKUP(AD$1-1,Scheduled_Contributions!$A$2:$B$11,2,1))*(1+VLOOKUP($A34+AD$1-1,portfolio_returns!$A$2:$B$49,2,1)),NA())</f>
        <v>#N/A</v>
      </c>
      <c r="AE34" s="6" t="e">
        <f>IF($A34+AE$1-1&lt;=MAX(portfolio_returns!$A$2:$A$50),(AD34+VLOOKUP(AE$1-1,Scheduled_Contributions!$A$2:$B$11,2,1))*(1+VLOOKUP($A34+AE$1-1,portfolio_returns!$A$2:$B$49,2,1)),NA())</f>
        <v>#N/A</v>
      </c>
      <c r="AF34" s="6" t="e">
        <f>IF($A34+AF$1-1&lt;=MAX(portfolio_returns!$A$2:$A$50),(AE34+VLOOKUP(AF$1-1,Scheduled_Contributions!$A$2:$B$11,2,1))*(1+VLOOKUP($A34+AF$1-1,portfolio_returns!$A$2:$B$49,2,1)),NA())</f>
        <v>#N/A</v>
      </c>
      <c r="AG34" s="6" t="e">
        <f>IF($A34+AG$1-1&lt;=MAX(portfolio_returns!$A$2:$A$50),(AF34+VLOOKUP(AG$1-1,Scheduled_Contributions!$A$2:$B$11,2,1))*(1+VLOOKUP($A34+AG$1-1,portfolio_returns!$A$2:$B$49,2,1)),NA())</f>
        <v>#N/A</v>
      </c>
      <c r="AH34" s="6" t="e">
        <f>IF($A34+AH$1-1&lt;=MAX(portfolio_returns!$A$2:$A$50),(AG34+VLOOKUP(AH$1-1,Scheduled_Contributions!$A$2:$B$11,2,1))*(1+VLOOKUP($A34+AH$1-1,portfolio_returns!$A$2:$B$49,2,1)),NA())</f>
        <v>#N/A</v>
      </c>
      <c r="AI34" s="6" t="e">
        <f>IF($A34+AI$1-1&lt;=MAX(portfolio_returns!$A$2:$A$50),(AH34+VLOOKUP(AI$1-1,Scheduled_Contributions!$A$2:$B$11,2,1))*(1+VLOOKUP($A34+AI$1-1,portfolio_returns!$A$2:$B$49,2,1)),NA())</f>
        <v>#N/A</v>
      </c>
      <c r="AJ34" s="6" t="e">
        <f>IF($A34+AJ$1-1&lt;=MAX(portfolio_returns!$A$2:$A$50),(AI34+VLOOKUP(AJ$1-1,Scheduled_Contributions!$A$2:$B$11,2,1))*(1+VLOOKUP($A34+AJ$1-1,portfolio_returns!$A$2:$B$49,2,1)),NA())</f>
        <v>#N/A</v>
      </c>
      <c r="AK34" s="6" t="e">
        <f>IF($A34+AK$1-1&lt;=MAX(portfolio_returns!$A$2:$A$50),(AJ34+VLOOKUP(AK$1-1,Scheduled_Contributions!$A$2:$B$11,2,1))*(1+VLOOKUP($A34+AK$1-1,portfolio_returns!$A$2:$B$49,2,1)),NA())</f>
        <v>#N/A</v>
      </c>
      <c r="AL34" s="6" t="e">
        <f>IF($A34+AL$1-1&lt;=MAX(portfolio_returns!$A$2:$A$50),(AK34+VLOOKUP(AL$1-1,Scheduled_Contributions!$A$2:$B$11,2,1))*(1+VLOOKUP($A34+AL$1-1,portfolio_returns!$A$2:$B$49,2,1)),NA())</f>
        <v>#N/A</v>
      </c>
      <c r="AM34" s="6" t="e">
        <f>IF($A34+AM$1-1&lt;=MAX(portfolio_returns!$A$2:$A$50),(AL34+VLOOKUP(AM$1-1,Scheduled_Contributions!$A$2:$B$11,2,1))*(1+VLOOKUP($A34+AM$1-1,portfolio_returns!$A$2:$B$49,2,1)),NA())</f>
        <v>#N/A</v>
      </c>
      <c r="AN34" s="6" t="e">
        <f>IF($A34+AN$1-1&lt;=MAX(portfolio_returns!$A$2:$A$50),(AM34+VLOOKUP(AN$1-1,Scheduled_Contributions!$A$2:$B$11,2,1))*(1+VLOOKUP($A34+AN$1-1,portfolio_returns!$A$2:$B$49,2,1)),NA())</f>
        <v>#N/A</v>
      </c>
      <c r="AO34" s="6" t="e">
        <f>IF($A34+AO$1-1&lt;=MAX(portfolio_returns!$A$2:$A$50),(AN34+VLOOKUP(AO$1-1,Scheduled_Contributions!$A$2:$B$11,2,1))*(1+VLOOKUP($A34+AO$1-1,portfolio_returns!$A$2:$B$49,2,1)),NA())</f>
        <v>#N/A</v>
      </c>
      <c r="AP34" s="6" t="e">
        <f>IF($A34+AP$1-1&lt;=MAX(portfolio_returns!$A$2:$A$50),(AO34+VLOOKUP(AP$1-1,Scheduled_Contributions!$A$2:$B$11,2,1))*(1+VLOOKUP($A34+AP$1-1,portfolio_returns!$A$2:$B$49,2,1)),NA())</f>
        <v>#N/A</v>
      </c>
      <c r="AQ34" s="6" t="e">
        <f>IF($A34+AQ$1-1&lt;=MAX(portfolio_returns!$A$2:$A$50),(AP34+VLOOKUP(AQ$1-1,Scheduled_Contributions!$A$2:$B$11,2,1))*(1+VLOOKUP($A34+AQ$1-1,portfolio_returns!$A$2:$B$49,2,1)),NA())</f>
        <v>#N/A</v>
      </c>
      <c r="AR34" s="6" t="e">
        <f>IF($A34+AR$1-1&lt;=MAX(portfolio_returns!$A$2:$A$50),(AQ34+VLOOKUP(AR$1-1,Scheduled_Contributions!$A$2:$B$11,2,1))*(1+VLOOKUP($A34+AR$1-1,portfolio_returns!$A$2:$B$49,2,1)),NA())</f>
        <v>#N/A</v>
      </c>
      <c r="AS34" s="6" t="e">
        <f>IF($A34+AS$1-1&lt;=MAX(portfolio_returns!$A$2:$A$50),(AR34+VLOOKUP(AS$1-1,Scheduled_Contributions!$A$2:$B$11,2,1))*(1+VLOOKUP($A34+AS$1-1,portfolio_returns!$A$2:$B$49,2,1)),NA())</f>
        <v>#N/A</v>
      </c>
      <c r="AT34" s="6" t="e">
        <f>IF($A34+AT$1-1&lt;=MAX(portfolio_returns!$A$2:$A$50),(AS34+VLOOKUP(AT$1-1,Scheduled_Contributions!$A$2:$B$11,2,1))*(1+VLOOKUP($A34+AT$1-1,portfolio_returns!$A$2:$B$49,2,1)),NA())</f>
        <v>#N/A</v>
      </c>
      <c r="AU34" s="6" t="e">
        <f>IF($A34+AU$1-1&lt;=MAX(portfolio_returns!$A$2:$A$50),(AT34+VLOOKUP(AU$1-1,Scheduled_Contributions!$A$2:$B$11,2,1))*(1+VLOOKUP($A34+AU$1-1,portfolio_returns!$A$2:$B$49,2,1)),NA())</f>
        <v>#N/A</v>
      </c>
      <c r="AV34" s="6" t="e">
        <f>IF($A34+AV$1-1&lt;=MAX(portfolio_returns!$A$2:$A$50),(AU34+VLOOKUP(AV$1-1,Scheduled_Contributions!$A$2:$B$11,2,1))*(1+VLOOKUP($A34+AV$1-1,portfolio_returns!$A$2:$B$49,2,1)),NA())</f>
        <v>#N/A</v>
      </c>
      <c r="AW34" s="6" t="e">
        <f>IF($A34+AW$1-1&lt;=MAX(portfolio_returns!$A$2:$A$50),(AV34+VLOOKUP(AW$1-1,Scheduled_Contributions!$A$2:$B$11,2,1))*(1+VLOOKUP($A34+AW$1-1,portfolio_returns!$A$2:$B$49,2,1)),NA())</f>
        <v>#N/A</v>
      </c>
      <c r="AX34" s="6" t="e">
        <f>IF($A34+AX$1-1&lt;=MAX(portfolio_returns!$A$2:$A$50),(AW34+VLOOKUP(AX$1-1,Scheduled_Contributions!$A$2:$B$11,2,1))*(1+VLOOKUP($A34+AX$1-1,portfolio_returns!$A$2:$B$49,2,1)),NA())</f>
        <v>#N/A</v>
      </c>
    </row>
    <row r="35" spans="1:50" x14ac:dyDescent="0.25">
      <c r="A35">
        <v>2003</v>
      </c>
      <c r="B35" s="5" t="e">
        <v>#N/A</v>
      </c>
      <c r="C35" s="6">
        <f>VLOOKUP(C$1-1,Scheduled_Contributions!$A$2:$B$11,2,1)*(1+VLOOKUP($A35+C$1-1,portfolio_returns!$A$2:$B$49,2,1))</f>
        <v>1294.75</v>
      </c>
      <c r="D35" s="6">
        <f>IF($A35+D$1-1&lt;=MAX(portfolio_returns!$A$2:$A$50),(C35+VLOOKUP(D$1-1,Scheduled_Contributions!$A$2:$B$11,2,1))*(1+VLOOKUP($A35+D$1-1,portfolio_returns!$A$2:$B$49,2,1)),NA())</f>
        <v>1436.2035625000001</v>
      </c>
      <c r="E35" s="6">
        <f>IF($A35+E$1-1&lt;=MAX(portfolio_returns!$A$2:$A$50),(D35+VLOOKUP(E$1-1,Scheduled_Contributions!$A$2:$B$11,2,1))*(1+VLOOKUP($A35+E$1-1,portfolio_returns!$A$2:$B$49,2,1)),NA())</f>
        <v>1756.7757775468751</v>
      </c>
      <c r="F35" s="6">
        <f>IF($A35+F$1-1&lt;=MAX(portfolio_returns!$A$2:$A$50),(E35+VLOOKUP(F$1-1,Scheduled_Contributions!$A$2:$B$11,2,1))*(1+VLOOKUP($A35+F$1-1,portfolio_returns!$A$2:$B$49,2,1)),NA())</f>
        <v>2205.8195582672734</v>
      </c>
      <c r="G35" s="6">
        <f>IF($A35+G$1-1&lt;=MAX(portfolio_returns!$A$2:$A$50),(F35+VLOOKUP(G$1-1,Scheduled_Contributions!$A$2:$B$11,2,1))*(1+VLOOKUP($A35+G$1-1,portfolio_returns!$A$2:$B$49,2,1)),NA())</f>
        <v>2964.2126140720447</v>
      </c>
      <c r="H35" s="6">
        <f>IF($A35+H$1-1&lt;=MAX(portfolio_returns!$A$2:$A$50),(G35+VLOOKUP(H$1-1,Scheduled_Contributions!$A$2:$B$11,2,1))*(1+VLOOKUP($A35+H$1-1,portfolio_returns!$A$2:$B$49,2,1)),NA())</f>
        <v>3569.7734589718762</v>
      </c>
      <c r="I35" s="6">
        <f>IF($A35+I$1-1&lt;=MAX(portfolio_returns!$A$2:$A$50),(H35+VLOOKUP(I$1-1,Scheduled_Contributions!$A$2:$B$11,2,1))*(1+VLOOKUP($A35+I$1-1,portfolio_returns!$A$2:$B$49,2,1)),NA())</f>
        <v>4936.5075999222172</v>
      </c>
      <c r="J35" s="6">
        <f>IF($A35+J$1-1&lt;=MAX(portfolio_returns!$A$2:$A$50),(I35+VLOOKUP(J$1-1,Scheduled_Contributions!$A$2:$B$11,2,1))*(1+VLOOKUP($A35+J$1-1,portfolio_returns!$A$2:$B$49,2,1)),NA())</f>
        <v>6268.4617560014294</v>
      </c>
      <c r="K35" s="6">
        <f>IF($A35+K$1-1&lt;=MAX(portfolio_returns!$A$2:$A$50),(J35+VLOOKUP(K$1-1,Scheduled_Contributions!$A$2:$B$11,2,1))*(1+VLOOKUP($A35+K$1-1,portfolio_returns!$A$2:$B$49,2,1)),NA())</f>
        <v>6407.1702219994586</v>
      </c>
      <c r="L35" s="6">
        <f>IF($A35+L$1-1&lt;=MAX(portfolio_returns!$A$2:$A$50),(K35+VLOOKUP(L$1-1,Scheduled_Contributions!$A$2:$B$11,2,1))*(1+VLOOKUP($A35+L$1-1,portfolio_returns!$A$2:$B$49,2,1)),NA())</f>
        <v>7121.4546538638997</v>
      </c>
      <c r="M35" s="6">
        <f>IF($A35+M$1-1&lt;=MAX(portfolio_returns!$A$2:$A$50),(L35+VLOOKUP(M$1-1,Scheduled_Contributions!$A$2:$B$11,2,1))*(1+VLOOKUP($A35+M$1-1,portfolio_returns!$A$2:$B$49,2,1)),NA())</f>
        <v>5583.9289939754326</v>
      </c>
      <c r="N35" s="6">
        <f>IF($A35+N$1-1&lt;=MAX(portfolio_returns!$A$2:$A$50),(M35+VLOOKUP(N$1-1,Scheduled_Contributions!$A$2:$B$11,2,1))*(1+VLOOKUP($A35+N$1-1,portfolio_returns!$A$2:$B$49,2,1)),NA())</f>
        <v>5609.3122987088655</v>
      </c>
      <c r="O35" s="6">
        <f>IF($A35+O$1-1&lt;=MAX(portfolio_returns!$A$2:$A$50),(N35+VLOOKUP(O$1-1,Scheduled_Contributions!$A$2:$B$11,2,1))*(1+VLOOKUP($A35+O$1-1,portfolio_returns!$A$2:$B$49,2,1)),NA())</f>
        <v>4895.8258402500987</v>
      </c>
      <c r="P35" s="6">
        <f>IF($A35+P$1-1&lt;=MAX(portfolio_returns!$A$2:$A$50),(O35+VLOOKUP(P$1-1,Scheduled_Contributions!$A$2:$B$11,2,1))*(1+VLOOKUP($A35+P$1-1,portfolio_returns!$A$2:$B$49,2,1)),NA())</f>
        <v>5349.8030787927328</v>
      </c>
      <c r="Q35" s="6">
        <f>IF($A35+Q$1-1&lt;=MAX(portfolio_returns!$A$2:$A$50),(P35+VLOOKUP(Q$1-1,Scheduled_Contributions!$A$2:$B$11,2,1))*(1+VLOOKUP($A35+Q$1-1,portfolio_returns!$A$2:$B$49,2,1)),NA())</f>
        <v>6293.7487652723667</v>
      </c>
      <c r="R35" s="6" t="e">
        <f>IF($A35+R$1-1&lt;=MAX(portfolio_returns!$A$2:$A$50),(Q35+VLOOKUP(R$1-1,Scheduled_Contributions!$A$2:$B$11,2,1))*(1+VLOOKUP($A35+R$1-1,portfolio_returns!$A$2:$B$49,2,1)),NA())</f>
        <v>#N/A</v>
      </c>
      <c r="S35" s="6" t="e">
        <f>IF($A35+S$1-1&lt;=MAX(portfolio_returns!$A$2:$A$50),(R35+VLOOKUP(S$1-1,Scheduled_Contributions!$A$2:$B$11,2,1))*(1+VLOOKUP($A35+S$1-1,portfolio_returns!$A$2:$B$49,2,1)),NA())</f>
        <v>#N/A</v>
      </c>
      <c r="T35" s="6" t="e">
        <f>IF($A35+T$1-1&lt;=MAX(portfolio_returns!$A$2:$A$50),(S35+VLOOKUP(T$1-1,Scheduled_Contributions!$A$2:$B$11,2,1))*(1+VLOOKUP($A35+T$1-1,portfolio_returns!$A$2:$B$49,2,1)),NA())</f>
        <v>#N/A</v>
      </c>
      <c r="U35" s="6" t="e">
        <f>IF($A35+U$1-1&lt;=MAX(portfolio_returns!$A$2:$A$50),(T35+VLOOKUP(U$1-1,Scheduled_Contributions!$A$2:$B$11,2,1))*(1+VLOOKUP($A35+U$1-1,portfolio_returns!$A$2:$B$49,2,1)),NA())</f>
        <v>#N/A</v>
      </c>
      <c r="V35" s="6" t="e">
        <f>IF($A35+V$1-1&lt;=MAX(portfolio_returns!$A$2:$A$50),(U35+VLOOKUP(V$1-1,Scheduled_Contributions!$A$2:$B$11,2,1))*(1+VLOOKUP($A35+V$1-1,portfolio_returns!$A$2:$B$49,2,1)),NA())</f>
        <v>#N/A</v>
      </c>
      <c r="W35" s="6" t="e">
        <f>IF($A35+W$1-1&lt;=MAX(portfolio_returns!$A$2:$A$50),(V35+VLOOKUP(W$1-1,Scheduled_Contributions!$A$2:$B$11,2,1))*(1+VLOOKUP($A35+W$1-1,portfolio_returns!$A$2:$B$49,2,1)),NA())</f>
        <v>#N/A</v>
      </c>
      <c r="X35" s="6" t="e">
        <f>IF($A35+X$1-1&lt;=MAX(portfolio_returns!$A$2:$A$50),(W35+VLOOKUP(X$1-1,Scheduled_Contributions!$A$2:$B$11,2,1))*(1+VLOOKUP($A35+X$1-1,portfolio_returns!$A$2:$B$49,2,1)),NA())</f>
        <v>#N/A</v>
      </c>
      <c r="Y35" s="6" t="e">
        <f>IF($A35+Y$1-1&lt;=MAX(portfolio_returns!$A$2:$A$50),(X35+VLOOKUP(Y$1-1,Scheduled_Contributions!$A$2:$B$11,2,1))*(1+VLOOKUP($A35+Y$1-1,portfolio_returns!$A$2:$B$49,2,1)),NA())</f>
        <v>#N/A</v>
      </c>
      <c r="Z35" s="6" t="e">
        <f>IF($A35+Z$1-1&lt;=MAX(portfolio_returns!$A$2:$A$50),(Y35+VLOOKUP(Z$1-1,Scheduled_Contributions!$A$2:$B$11,2,1))*(1+VLOOKUP($A35+Z$1-1,portfolio_returns!$A$2:$B$49,2,1)),NA())</f>
        <v>#N/A</v>
      </c>
      <c r="AA35" s="6" t="e">
        <f>IF($A35+AA$1-1&lt;=MAX(portfolio_returns!$A$2:$A$50),(Z35+VLOOKUP(AA$1-1,Scheduled_Contributions!$A$2:$B$11,2,1))*(1+VLOOKUP($A35+AA$1-1,portfolio_returns!$A$2:$B$49,2,1)),NA())</f>
        <v>#N/A</v>
      </c>
      <c r="AB35" s="6" t="e">
        <f>IF($A35+AB$1-1&lt;=MAX(portfolio_returns!$A$2:$A$50),(AA35+VLOOKUP(AB$1-1,Scheduled_Contributions!$A$2:$B$11,2,1))*(1+VLOOKUP($A35+AB$1-1,portfolio_returns!$A$2:$B$49,2,1)),NA())</f>
        <v>#N/A</v>
      </c>
      <c r="AC35" s="6" t="e">
        <f>IF($A35+AC$1-1&lt;=MAX(portfolio_returns!$A$2:$A$50),(AB35+VLOOKUP(AC$1-1,Scheduled_Contributions!$A$2:$B$11,2,1))*(1+VLOOKUP($A35+AC$1-1,portfolio_returns!$A$2:$B$49,2,1)),NA())</f>
        <v>#N/A</v>
      </c>
      <c r="AD35" s="6" t="e">
        <f>IF($A35+AD$1-1&lt;=MAX(portfolio_returns!$A$2:$A$50),(AC35+VLOOKUP(AD$1-1,Scheduled_Contributions!$A$2:$B$11,2,1))*(1+VLOOKUP($A35+AD$1-1,portfolio_returns!$A$2:$B$49,2,1)),NA())</f>
        <v>#N/A</v>
      </c>
      <c r="AE35" s="6" t="e">
        <f>IF($A35+AE$1-1&lt;=MAX(portfolio_returns!$A$2:$A$50),(AD35+VLOOKUP(AE$1-1,Scheduled_Contributions!$A$2:$B$11,2,1))*(1+VLOOKUP($A35+AE$1-1,portfolio_returns!$A$2:$B$49,2,1)),NA())</f>
        <v>#N/A</v>
      </c>
      <c r="AF35" s="6" t="e">
        <f>IF($A35+AF$1-1&lt;=MAX(portfolio_returns!$A$2:$A$50),(AE35+VLOOKUP(AF$1-1,Scheduled_Contributions!$A$2:$B$11,2,1))*(1+VLOOKUP($A35+AF$1-1,portfolio_returns!$A$2:$B$49,2,1)),NA())</f>
        <v>#N/A</v>
      </c>
      <c r="AG35" s="6" t="e">
        <f>IF($A35+AG$1-1&lt;=MAX(portfolio_returns!$A$2:$A$50),(AF35+VLOOKUP(AG$1-1,Scheduled_Contributions!$A$2:$B$11,2,1))*(1+VLOOKUP($A35+AG$1-1,portfolio_returns!$A$2:$B$49,2,1)),NA())</f>
        <v>#N/A</v>
      </c>
      <c r="AH35" s="6" t="e">
        <f>IF($A35+AH$1-1&lt;=MAX(portfolio_returns!$A$2:$A$50),(AG35+VLOOKUP(AH$1-1,Scheduled_Contributions!$A$2:$B$11,2,1))*(1+VLOOKUP($A35+AH$1-1,portfolio_returns!$A$2:$B$49,2,1)),NA())</f>
        <v>#N/A</v>
      </c>
      <c r="AI35" s="6" t="e">
        <f>IF($A35+AI$1-1&lt;=MAX(portfolio_returns!$A$2:$A$50),(AH35+VLOOKUP(AI$1-1,Scheduled_Contributions!$A$2:$B$11,2,1))*(1+VLOOKUP($A35+AI$1-1,portfolio_returns!$A$2:$B$49,2,1)),NA())</f>
        <v>#N/A</v>
      </c>
      <c r="AJ35" s="6" t="e">
        <f>IF($A35+AJ$1-1&lt;=MAX(portfolio_returns!$A$2:$A$50),(AI35+VLOOKUP(AJ$1-1,Scheduled_Contributions!$A$2:$B$11,2,1))*(1+VLOOKUP($A35+AJ$1-1,portfolio_returns!$A$2:$B$49,2,1)),NA())</f>
        <v>#N/A</v>
      </c>
      <c r="AK35" s="6" t="e">
        <f>IF($A35+AK$1-1&lt;=MAX(portfolio_returns!$A$2:$A$50),(AJ35+VLOOKUP(AK$1-1,Scheduled_Contributions!$A$2:$B$11,2,1))*(1+VLOOKUP($A35+AK$1-1,portfolio_returns!$A$2:$B$49,2,1)),NA())</f>
        <v>#N/A</v>
      </c>
      <c r="AL35" s="6" t="e">
        <f>IF($A35+AL$1-1&lt;=MAX(portfolio_returns!$A$2:$A$50),(AK35+VLOOKUP(AL$1-1,Scheduled_Contributions!$A$2:$B$11,2,1))*(1+VLOOKUP($A35+AL$1-1,portfolio_returns!$A$2:$B$49,2,1)),NA())</f>
        <v>#N/A</v>
      </c>
      <c r="AM35" s="6" t="e">
        <f>IF($A35+AM$1-1&lt;=MAX(portfolio_returns!$A$2:$A$50),(AL35+VLOOKUP(AM$1-1,Scheduled_Contributions!$A$2:$B$11,2,1))*(1+VLOOKUP($A35+AM$1-1,portfolio_returns!$A$2:$B$49,2,1)),NA())</f>
        <v>#N/A</v>
      </c>
      <c r="AN35" s="6" t="e">
        <f>IF($A35+AN$1-1&lt;=MAX(portfolio_returns!$A$2:$A$50),(AM35+VLOOKUP(AN$1-1,Scheduled_Contributions!$A$2:$B$11,2,1))*(1+VLOOKUP($A35+AN$1-1,portfolio_returns!$A$2:$B$49,2,1)),NA())</f>
        <v>#N/A</v>
      </c>
      <c r="AO35" s="6" t="e">
        <f>IF($A35+AO$1-1&lt;=MAX(portfolio_returns!$A$2:$A$50),(AN35+VLOOKUP(AO$1-1,Scheduled_Contributions!$A$2:$B$11,2,1))*(1+VLOOKUP($A35+AO$1-1,portfolio_returns!$A$2:$B$49,2,1)),NA())</f>
        <v>#N/A</v>
      </c>
      <c r="AP35" s="6" t="e">
        <f>IF($A35+AP$1-1&lt;=MAX(portfolio_returns!$A$2:$A$50),(AO35+VLOOKUP(AP$1-1,Scheduled_Contributions!$A$2:$B$11,2,1))*(1+VLOOKUP($A35+AP$1-1,portfolio_returns!$A$2:$B$49,2,1)),NA())</f>
        <v>#N/A</v>
      </c>
      <c r="AQ35" s="6" t="e">
        <f>IF($A35+AQ$1-1&lt;=MAX(portfolio_returns!$A$2:$A$50),(AP35+VLOOKUP(AQ$1-1,Scheduled_Contributions!$A$2:$B$11,2,1))*(1+VLOOKUP($A35+AQ$1-1,portfolio_returns!$A$2:$B$49,2,1)),NA())</f>
        <v>#N/A</v>
      </c>
      <c r="AR35" s="6" t="e">
        <f>IF($A35+AR$1-1&lt;=MAX(portfolio_returns!$A$2:$A$50),(AQ35+VLOOKUP(AR$1-1,Scheduled_Contributions!$A$2:$B$11,2,1))*(1+VLOOKUP($A35+AR$1-1,portfolio_returns!$A$2:$B$49,2,1)),NA())</f>
        <v>#N/A</v>
      </c>
      <c r="AS35" s="6" t="e">
        <f>IF($A35+AS$1-1&lt;=MAX(portfolio_returns!$A$2:$A$50),(AR35+VLOOKUP(AS$1-1,Scheduled_Contributions!$A$2:$B$11,2,1))*(1+VLOOKUP($A35+AS$1-1,portfolio_returns!$A$2:$B$49,2,1)),NA())</f>
        <v>#N/A</v>
      </c>
      <c r="AT35" s="6" t="e">
        <f>IF($A35+AT$1-1&lt;=MAX(portfolio_returns!$A$2:$A$50),(AS35+VLOOKUP(AT$1-1,Scheduled_Contributions!$A$2:$B$11,2,1))*(1+VLOOKUP($A35+AT$1-1,portfolio_returns!$A$2:$B$49,2,1)),NA())</f>
        <v>#N/A</v>
      </c>
      <c r="AU35" s="6" t="e">
        <f>IF($A35+AU$1-1&lt;=MAX(portfolio_returns!$A$2:$A$50),(AT35+VLOOKUP(AU$1-1,Scheduled_Contributions!$A$2:$B$11,2,1))*(1+VLOOKUP($A35+AU$1-1,portfolio_returns!$A$2:$B$49,2,1)),NA())</f>
        <v>#N/A</v>
      </c>
      <c r="AV35" s="6" t="e">
        <f>IF($A35+AV$1-1&lt;=MAX(portfolio_returns!$A$2:$A$50),(AU35+VLOOKUP(AV$1-1,Scheduled_Contributions!$A$2:$B$11,2,1))*(1+VLOOKUP($A35+AV$1-1,portfolio_returns!$A$2:$B$49,2,1)),NA())</f>
        <v>#N/A</v>
      </c>
      <c r="AW35" s="6" t="e">
        <f>IF($A35+AW$1-1&lt;=MAX(portfolio_returns!$A$2:$A$50),(AV35+VLOOKUP(AW$1-1,Scheduled_Contributions!$A$2:$B$11,2,1))*(1+VLOOKUP($A35+AW$1-1,portfolio_returns!$A$2:$B$49,2,1)),NA())</f>
        <v>#N/A</v>
      </c>
      <c r="AX35" s="6" t="e">
        <f>IF($A35+AX$1-1&lt;=MAX(portfolio_returns!$A$2:$A$50),(AW35+VLOOKUP(AX$1-1,Scheduled_Contributions!$A$2:$B$11,2,1))*(1+VLOOKUP($A35+AX$1-1,portfolio_returns!$A$2:$B$49,2,1)),NA())</f>
        <v>#N/A</v>
      </c>
    </row>
    <row r="36" spans="1:50" x14ac:dyDescent="0.25">
      <c r="A36">
        <v>2004</v>
      </c>
      <c r="B36" s="5" t="e">
        <v>#N/A</v>
      </c>
      <c r="C36" s="6">
        <f>VLOOKUP(C$1-1,Scheduled_Contributions!$A$2:$B$11,2,1)*(1+VLOOKUP($A36+C$1-1,portfolio_returns!$A$2:$B$49,2,1))</f>
        <v>1100.7500000000002</v>
      </c>
      <c r="D36" s="6">
        <f>IF($A36+D$1-1&lt;=MAX(portfolio_returns!$A$2:$A$50),(C36+VLOOKUP(D$1-1,Scheduled_Contributions!$A$2:$B$11,2,1))*(1+VLOOKUP($A36+D$1-1,portfolio_returns!$A$2:$B$49,2,1)),NA())</f>
        <v>1349.2835625000002</v>
      </c>
      <c r="E36" s="6">
        <f>IF($A36+E$1-1&lt;=MAX(portfolio_returns!$A$2:$A$50),(D36+VLOOKUP(E$1-1,Scheduled_Contributions!$A$2:$B$11,2,1))*(1+VLOOKUP($A36+E$1-1,portfolio_returns!$A$2:$B$49,2,1)),NA())</f>
        <v>1697.0655277812502</v>
      </c>
      <c r="F36" s="6">
        <f>IF($A36+F$1-1&lt;=MAX(portfolio_returns!$A$2:$A$50),(E36+VLOOKUP(F$1-1,Scheduled_Contributions!$A$2:$B$11,2,1))*(1+VLOOKUP($A36+F$1-1,portfolio_returns!$A$2:$B$49,2,1)),NA())</f>
        <v>2283.6269097893673</v>
      </c>
      <c r="G36" s="6">
        <f>IF($A36+G$1-1&lt;=MAX(portfolio_returns!$A$2:$A$50),(F36+VLOOKUP(G$1-1,Scheduled_Contributions!$A$2:$B$11,2,1))*(1+VLOOKUP($A36+G$1-1,portfolio_returns!$A$2:$B$49,2,1)),NA())</f>
        <v>2065.411032265325</v>
      </c>
      <c r="H36" s="6">
        <f>IF($A36+H$1-1&lt;=MAX(portfolio_returns!$A$2:$A$50),(G36+VLOOKUP(H$1-1,Scheduled_Contributions!$A$2:$B$11,2,1))*(1+VLOOKUP($A36+H$1-1,portfolio_returns!$A$2:$B$49,2,1)),NA())</f>
        <v>4227.2018134938835</v>
      </c>
      <c r="I36" s="6">
        <f>IF($A36+I$1-1&lt;=MAX(portfolio_returns!$A$2:$A$50),(H36+VLOOKUP(I$1-1,Scheduled_Contributions!$A$2:$B$11,2,1))*(1+VLOOKUP($A36+I$1-1,portfolio_returns!$A$2:$B$49,2,1)),NA())</f>
        <v>5369.5939981501242</v>
      </c>
      <c r="J36" s="6">
        <f>IF($A36+J$1-1&lt;=MAX(portfolio_returns!$A$2:$A$50),(I36+VLOOKUP(J$1-1,Scheduled_Contributions!$A$2:$B$11,2,1))*(1+VLOOKUP($A36+J$1-1,portfolio_returns!$A$2:$B$49,2,1)),NA())</f>
        <v>5489.8756751122019</v>
      </c>
      <c r="K36" s="6">
        <f>IF($A36+K$1-1&lt;=MAX(portfolio_returns!$A$2:$A$50),(J36+VLOOKUP(K$1-1,Scheduled_Contributions!$A$2:$B$11,2,1))*(1+VLOOKUP($A36+K$1-1,portfolio_returns!$A$2:$B$49,2,1)),NA())</f>
        <v>6103.4870304557662</v>
      </c>
      <c r="L36" s="6">
        <f>IF($A36+L$1-1&lt;=MAX(portfolio_returns!$A$2:$A$50),(K36+VLOOKUP(L$1-1,Scheduled_Contributions!$A$2:$B$11,2,1))*(1+VLOOKUP($A36+L$1-1,portfolio_returns!$A$2:$B$49,2,1)),NA())</f>
        <v>4786.8603448468648</v>
      </c>
      <c r="M36" s="6">
        <f>IF($A36+M$1-1&lt;=MAX(portfolio_returns!$A$2:$A$50),(L36+VLOOKUP(M$1-1,Scheduled_Contributions!$A$2:$B$11,2,1))*(1+VLOOKUP($A36+M$1-1,portfolio_returns!$A$2:$B$49,2,1)),NA())</f>
        <v>4810.0517107951937</v>
      </c>
      <c r="N36" s="6">
        <f>IF($A36+N$1-1&lt;=MAX(portfolio_returns!$A$2:$A$50),(M36+VLOOKUP(N$1-1,Scheduled_Contributions!$A$2:$B$11,2,1))*(1+VLOOKUP($A36+N$1-1,portfolio_returns!$A$2:$B$49,2,1)),NA())</f>
        <v>4199.4700530303126</v>
      </c>
      <c r="O36" s="6">
        <f>IF($A36+O$1-1&lt;=MAX(portfolio_returns!$A$2:$A$50),(N36+VLOOKUP(O$1-1,Scheduled_Contributions!$A$2:$B$11,2,1))*(1+VLOOKUP($A36+O$1-1,portfolio_returns!$A$2:$B$49,2,1)),NA())</f>
        <v>4590.4270928295564</v>
      </c>
      <c r="P36" s="6">
        <f>IF($A36+P$1-1&lt;=MAX(portfolio_returns!$A$2:$A$50),(O36+VLOOKUP(P$1-1,Scheduled_Contributions!$A$2:$B$11,2,1))*(1+VLOOKUP($A36+P$1-1,portfolio_returns!$A$2:$B$49,2,1)),NA())</f>
        <v>5402.0515137551065</v>
      </c>
      <c r="Q36" s="6" t="e">
        <f>IF($A36+Q$1-1&lt;=MAX(portfolio_returns!$A$2:$A$50),(P36+VLOOKUP(Q$1-1,Scheduled_Contributions!$A$2:$B$11,2,1))*(1+VLOOKUP($A36+Q$1-1,portfolio_returns!$A$2:$B$49,2,1)),NA())</f>
        <v>#N/A</v>
      </c>
      <c r="R36" s="6" t="e">
        <f>IF($A36+R$1-1&lt;=MAX(portfolio_returns!$A$2:$A$50),(Q36+VLOOKUP(R$1-1,Scheduled_Contributions!$A$2:$B$11,2,1))*(1+VLOOKUP($A36+R$1-1,portfolio_returns!$A$2:$B$49,2,1)),NA())</f>
        <v>#N/A</v>
      </c>
      <c r="S36" s="6" t="e">
        <f>IF($A36+S$1-1&lt;=MAX(portfolio_returns!$A$2:$A$50),(R36+VLOOKUP(S$1-1,Scheduled_Contributions!$A$2:$B$11,2,1))*(1+VLOOKUP($A36+S$1-1,portfolio_returns!$A$2:$B$49,2,1)),NA())</f>
        <v>#N/A</v>
      </c>
      <c r="T36" s="6" t="e">
        <f>IF($A36+T$1-1&lt;=MAX(portfolio_returns!$A$2:$A$50),(S36+VLOOKUP(T$1-1,Scheduled_Contributions!$A$2:$B$11,2,1))*(1+VLOOKUP($A36+T$1-1,portfolio_returns!$A$2:$B$49,2,1)),NA())</f>
        <v>#N/A</v>
      </c>
      <c r="U36" s="6" t="e">
        <f>IF($A36+U$1-1&lt;=MAX(portfolio_returns!$A$2:$A$50),(T36+VLOOKUP(U$1-1,Scheduled_Contributions!$A$2:$B$11,2,1))*(1+VLOOKUP($A36+U$1-1,portfolio_returns!$A$2:$B$49,2,1)),NA())</f>
        <v>#N/A</v>
      </c>
      <c r="V36" s="6" t="e">
        <f>IF($A36+V$1-1&lt;=MAX(portfolio_returns!$A$2:$A$50),(U36+VLOOKUP(V$1-1,Scheduled_Contributions!$A$2:$B$11,2,1))*(1+VLOOKUP($A36+V$1-1,portfolio_returns!$A$2:$B$49,2,1)),NA())</f>
        <v>#N/A</v>
      </c>
      <c r="W36" s="6" t="e">
        <f>IF($A36+W$1-1&lt;=MAX(portfolio_returns!$A$2:$A$50),(V36+VLOOKUP(W$1-1,Scheduled_Contributions!$A$2:$B$11,2,1))*(1+VLOOKUP($A36+W$1-1,portfolio_returns!$A$2:$B$49,2,1)),NA())</f>
        <v>#N/A</v>
      </c>
      <c r="X36" s="6" t="e">
        <f>IF($A36+X$1-1&lt;=MAX(portfolio_returns!$A$2:$A$50),(W36+VLOOKUP(X$1-1,Scheduled_Contributions!$A$2:$B$11,2,1))*(1+VLOOKUP($A36+X$1-1,portfolio_returns!$A$2:$B$49,2,1)),NA())</f>
        <v>#N/A</v>
      </c>
      <c r="Y36" s="6" t="e">
        <f>IF($A36+Y$1-1&lt;=MAX(portfolio_returns!$A$2:$A$50),(X36+VLOOKUP(Y$1-1,Scheduled_Contributions!$A$2:$B$11,2,1))*(1+VLOOKUP($A36+Y$1-1,portfolio_returns!$A$2:$B$49,2,1)),NA())</f>
        <v>#N/A</v>
      </c>
      <c r="Z36" s="6" t="e">
        <f>IF($A36+Z$1-1&lt;=MAX(portfolio_returns!$A$2:$A$50),(Y36+VLOOKUP(Z$1-1,Scheduled_Contributions!$A$2:$B$11,2,1))*(1+VLOOKUP($A36+Z$1-1,portfolio_returns!$A$2:$B$49,2,1)),NA())</f>
        <v>#N/A</v>
      </c>
      <c r="AA36" s="6" t="e">
        <f>IF($A36+AA$1-1&lt;=MAX(portfolio_returns!$A$2:$A$50),(Z36+VLOOKUP(AA$1-1,Scheduled_Contributions!$A$2:$B$11,2,1))*(1+VLOOKUP($A36+AA$1-1,portfolio_returns!$A$2:$B$49,2,1)),NA())</f>
        <v>#N/A</v>
      </c>
      <c r="AB36" s="6" t="e">
        <f>IF($A36+AB$1-1&lt;=MAX(portfolio_returns!$A$2:$A$50),(AA36+VLOOKUP(AB$1-1,Scheduled_Contributions!$A$2:$B$11,2,1))*(1+VLOOKUP($A36+AB$1-1,portfolio_returns!$A$2:$B$49,2,1)),NA())</f>
        <v>#N/A</v>
      </c>
      <c r="AC36" s="6" t="e">
        <f>IF($A36+AC$1-1&lt;=MAX(portfolio_returns!$A$2:$A$50),(AB36+VLOOKUP(AC$1-1,Scheduled_Contributions!$A$2:$B$11,2,1))*(1+VLOOKUP($A36+AC$1-1,portfolio_returns!$A$2:$B$49,2,1)),NA())</f>
        <v>#N/A</v>
      </c>
      <c r="AD36" s="6" t="e">
        <f>IF($A36+AD$1-1&lt;=MAX(portfolio_returns!$A$2:$A$50),(AC36+VLOOKUP(AD$1-1,Scheduled_Contributions!$A$2:$B$11,2,1))*(1+VLOOKUP($A36+AD$1-1,portfolio_returns!$A$2:$B$49,2,1)),NA())</f>
        <v>#N/A</v>
      </c>
      <c r="AE36" s="6" t="e">
        <f>IF($A36+AE$1-1&lt;=MAX(portfolio_returns!$A$2:$A$50),(AD36+VLOOKUP(AE$1-1,Scheduled_Contributions!$A$2:$B$11,2,1))*(1+VLOOKUP($A36+AE$1-1,portfolio_returns!$A$2:$B$49,2,1)),NA())</f>
        <v>#N/A</v>
      </c>
      <c r="AF36" s="6" t="e">
        <f>IF($A36+AF$1-1&lt;=MAX(portfolio_returns!$A$2:$A$50),(AE36+VLOOKUP(AF$1-1,Scheduled_Contributions!$A$2:$B$11,2,1))*(1+VLOOKUP($A36+AF$1-1,portfolio_returns!$A$2:$B$49,2,1)),NA())</f>
        <v>#N/A</v>
      </c>
      <c r="AG36" s="6" t="e">
        <f>IF($A36+AG$1-1&lt;=MAX(portfolio_returns!$A$2:$A$50),(AF36+VLOOKUP(AG$1-1,Scheduled_Contributions!$A$2:$B$11,2,1))*(1+VLOOKUP($A36+AG$1-1,portfolio_returns!$A$2:$B$49,2,1)),NA())</f>
        <v>#N/A</v>
      </c>
      <c r="AH36" s="6" t="e">
        <f>IF($A36+AH$1-1&lt;=MAX(portfolio_returns!$A$2:$A$50),(AG36+VLOOKUP(AH$1-1,Scheduled_Contributions!$A$2:$B$11,2,1))*(1+VLOOKUP($A36+AH$1-1,portfolio_returns!$A$2:$B$49,2,1)),NA())</f>
        <v>#N/A</v>
      </c>
      <c r="AI36" s="6" t="e">
        <f>IF($A36+AI$1-1&lt;=MAX(portfolio_returns!$A$2:$A$50),(AH36+VLOOKUP(AI$1-1,Scheduled_Contributions!$A$2:$B$11,2,1))*(1+VLOOKUP($A36+AI$1-1,portfolio_returns!$A$2:$B$49,2,1)),NA())</f>
        <v>#N/A</v>
      </c>
      <c r="AJ36" s="6" t="e">
        <f>IF($A36+AJ$1-1&lt;=MAX(portfolio_returns!$A$2:$A$50),(AI36+VLOOKUP(AJ$1-1,Scheduled_Contributions!$A$2:$B$11,2,1))*(1+VLOOKUP($A36+AJ$1-1,portfolio_returns!$A$2:$B$49,2,1)),NA())</f>
        <v>#N/A</v>
      </c>
      <c r="AK36" s="6" t="e">
        <f>IF($A36+AK$1-1&lt;=MAX(portfolio_returns!$A$2:$A$50),(AJ36+VLOOKUP(AK$1-1,Scheduled_Contributions!$A$2:$B$11,2,1))*(1+VLOOKUP($A36+AK$1-1,portfolio_returns!$A$2:$B$49,2,1)),NA())</f>
        <v>#N/A</v>
      </c>
      <c r="AL36" s="6" t="e">
        <f>IF($A36+AL$1-1&lt;=MAX(portfolio_returns!$A$2:$A$50),(AK36+VLOOKUP(AL$1-1,Scheduled_Contributions!$A$2:$B$11,2,1))*(1+VLOOKUP($A36+AL$1-1,portfolio_returns!$A$2:$B$49,2,1)),NA())</f>
        <v>#N/A</v>
      </c>
      <c r="AM36" s="6" t="e">
        <f>IF($A36+AM$1-1&lt;=MAX(portfolio_returns!$A$2:$A$50),(AL36+VLOOKUP(AM$1-1,Scheduled_Contributions!$A$2:$B$11,2,1))*(1+VLOOKUP($A36+AM$1-1,portfolio_returns!$A$2:$B$49,2,1)),NA())</f>
        <v>#N/A</v>
      </c>
      <c r="AN36" s="6" t="e">
        <f>IF($A36+AN$1-1&lt;=MAX(portfolio_returns!$A$2:$A$50),(AM36+VLOOKUP(AN$1-1,Scheduled_Contributions!$A$2:$B$11,2,1))*(1+VLOOKUP($A36+AN$1-1,portfolio_returns!$A$2:$B$49,2,1)),NA())</f>
        <v>#N/A</v>
      </c>
      <c r="AO36" s="6" t="e">
        <f>IF($A36+AO$1-1&lt;=MAX(portfolio_returns!$A$2:$A$50),(AN36+VLOOKUP(AO$1-1,Scheduled_Contributions!$A$2:$B$11,2,1))*(1+VLOOKUP($A36+AO$1-1,portfolio_returns!$A$2:$B$49,2,1)),NA())</f>
        <v>#N/A</v>
      </c>
      <c r="AP36" s="6" t="e">
        <f>IF($A36+AP$1-1&lt;=MAX(portfolio_returns!$A$2:$A$50),(AO36+VLOOKUP(AP$1-1,Scheduled_Contributions!$A$2:$B$11,2,1))*(1+VLOOKUP($A36+AP$1-1,portfolio_returns!$A$2:$B$49,2,1)),NA())</f>
        <v>#N/A</v>
      </c>
      <c r="AQ36" s="6" t="e">
        <f>IF($A36+AQ$1-1&lt;=MAX(portfolio_returns!$A$2:$A$50),(AP36+VLOOKUP(AQ$1-1,Scheduled_Contributions!$A$2:$B$11,2,1))*(1+VLOOKUP($A36+AQ$1-1,portfolio_returns!$A$2:$B$49,2,1)),NA())</f>
        <v>#N/A</v>
      </c>
      <c r="AR36" s="6" t="e">
        <f>IF($A36+AR$1-1&lt;=MAX(portfolio_returns!$A$2:$A$50),(AQ36+VLOOKUP(AR$1-1,Scheduled_Contributions!$A$2:$B$11,2,1))*(1+VLOOKUP($A36+AR$1-1,portfolio_returns!$A$2:$B$49,2,1)),NA())</f>
        <v>#N/A</v>
      </c>
      <c r="AS36" s="6" t="e">
        <f>IF($A36+AS$1-1&lt;=MAX(portfolio_returns!$A$2:$A$50),(AR36+VLOOKUP(AS$1-1,Scheduled_Contributions!$A$2:$B$11,2,1))*(1+VLOOKUP($A36+AS$1-1,portfolio_returns!$A$2:$B$49,2,1)),NA())</f>
        <v>#N/A</v>
      </c>
      <c r="AT36" s="6" t="e">
        <f>IF($A36+AT$1-1&lt;=MAX(portfolio_returns!$A$2:$A$50),(AS36+VLOOKUP(AT$1-1,Scheduled_Contributions!$A$2:$B$11,2,1))*(1+VLOOKUP($A36+AT$1-1,portfolio_returns!$A$2:$B$49,2,1)),NA())</f>
        <v>#N/A</v>
      </c>
      <c r="AU36" s="6" t="e">
        <f>IF($A36+AU$1-1&lt;=MAX(portfolio_returns!$A$2:$A$50),(AT36+VLOOKUP(AU$1-1,Scheduled_Contributions!$A$2:$B$11,2,1))*(1+VLOOKUP($A36+AU$1-1,portfolio_returns!$A$2:$B$49,2,1)),NA())</f>
        <v>#N/A</v>
      </c>
      <c r="AV36" s="6" t="e">
        <f>IF($A36+AV$1-1&lt;=MAX(portfolio_returns!$A$2:$A$50),(AU36+VLOOKUP(AV$1-1,Scheduled_Contributions!$A$2:$B$11,2,1))*(1+VLOOKUP($A36+AV$1-1,portfolio_returns!$A$2:$B$49,2,1)),NA())</f>
        <v>#N/A</v>
      </c>
      <c r="AW36" s="6" t="e">
        <f>IF($A36+AW$1-1&lt;=MAX(portfolio_returns!$A$2:$A$50),(AV36+VLOOKUP(AW$1-1,Scheduled_Contributions!$A$2:$B$11,2,1))*(1+VLOOKUP($A36+AW$1-1,portfolio_returns!$A$2:$B$49,2,1)),NA())</f>
        <v>#N/A</v>
      </c>
      <c r="AX36" s="6" t="e">
        <f>IF($A36+AX$1-1&lt;=MAX(portfolio_returns!$A$2:$A$50),(AW36+VLOOKUP(AX$1-1,Scheduled_Contributions!$A$2:$B$11,2,1))*(1+VLOOKUP($A36+AX$1-1,portfolio_returns!$A$2:$B$49,2,1)),NA())</f>
        <v>#N/A</v>
      </c>
    </row>
    <row r="37" spans="1:50" x14ac:dyDescent="0.25">
      <c r="A37">
        <v>2005</v>
      </c>
      <c r="B37" s="5" t="e">
        <v>#N/A</v>
      </c>
      <c r="C37" s="6">
        <f>VLOOKUP(C$1-1,Scheduled_Contributions!$A$2:$B$11,2,1)*(1+VLOOKUP($A37+C$1-1,portfolio_returns!$A$2:$B$49,2,1))</f>
        <v>1214.75</v>
      </c>
      <c r="D37" s="6">
        <f>IF($A37+D$1-1&lt;=MAX(portfolio_returns!$A$2:$A$50),(C37+VLOOKUP(D$1-1,Scheduled_Contributions!$A$2:$B$11,2,1))*(1+VLOOKUP($A37+D$1-1,portfolio_returns!$A$2:$B$49,2,1)),NA())</f>
        <v>1529.100375</v>
      </c>
      <c r="E37" s="6">
        <f>IF($A37+E$1-1&lt;=MAX(portfolio_returns!$A$2:$A$50),(D37+VLOOKUP(E$1-1,Scheduled_Contributions!$A$2:$B$11,2,1))*(1+VLOOKUP($A37+E$1-1,portfolio_returns!$A$2:$B$49,2,1)),NA())</f>
        <v>2058.9315266562498</v>
      </c>
      <c r="F37" s="6">
        <f>IF($A37+F$1-1&lt;=MAX(portfolio_returns!$A$2:$A$50),(E37+VLOOKUP(F$1-1,Scheduled_Contributions!$A$2:$B$11,2,1))*(1+VLOOKUP($A37+F$1-1,portfolio_returns!$A$2:$B$49,2,1)),NA())</f>
        <v>1863.0728397539528</v>
      </c>
      <c r="G37" s="6">
        <f>IF($A37+G$1-1&lt;=MAX(portfolio_returns!$A$2:$A$50),(F37+VLOOKUP(G$1-1,Scheduled_Contributions!$A$2:$B$11,2,1))*(1+VLOOKUP($A37+G$1-1,portfolio_returns!$A$2:$B$49,2,1)),NA())</f>
        <v>2582.9674460207011</v>
      </c>
      <c r="H37" s="6">
        <f>IF($A37+H$1-1&lt;=MAX(portfolio_returns!$A$2:$A$50),(G37+VLOOKUP(H$1-1,Scheduled_Contributions!$A$2:$B$11,2,1))*(1+VLOOKUP($A37+H$1-1,portfolio_returns!$A$2:$B$49,2,1)),NA())</f>
        <v>4540.5154959697338</v>
      </c>
      <c r="I37" s="6">
        <f>IF($A37+I$1-1&lt;=MAX(portfolio_returns!$A$2:$A$50),(H37+VLOOKUP(I$1-1,Scheduled_Contributions!$A$2:$B$11,2,1))*(1+VLOOKUP($A37+I$1-1,portfolio_returns!$A$2:$B$49,2,1)),NA())</f>
        <v>4643.8010636371127</v>
      </c>
      <c r="J37" s="6">
        <f>IF($A37+J$1-1&lt;=MAX(portfolio_returns!$A$2:$A$50),(I37+VLOOKUP(J$1-1,Scheduled_Contributions!$A$2:$B$11,2,1))*(1+VLOOKUP($A37+J$1-1,portfolio_returns!$A$2:$B$49,2,1)),NA())</f>
        <v>5164.5557303712858</v>
      </c>
      <c r="K37" s="6">
        <f>IF($A37+K$1-1&lt;=MAX(portfolio_returns!$A$2:$A$50),(J37+VLOOKUP(K$1-1,Scheduled_Contributions!$A$2:$B$11,2,1))*(1+VLOOKUP($A37+K$1-1,portfolio_returns!$A$2:$B$49,2,1)),NA())</f>
        <v>4051.6771368807163</v>
      </c>
      <c r="L37" s="6">
        <f>IF($A37+L$1-1&lt;=MAX(portfolio_returns!$A$2:$A$50),(K37+VLOOKUP(L$1-1,Scheduled_Contributions!$A$2:$B$11,2,1))*(1+VLOOKUP($A37+L$1-1,portfolio_returns!$A$2:$B$49,2,1)),NA())</f>
        <v>4072.8467490071384</v>
      </c>
      <c r="M37" s="6">
        <f>IF($A37+M$1-1&lt;=MAX(portfolio_returns!$A$2:$A$50),(L37+VLOOKUP(M$1-1,Scheduled_Contributions!$A$2:$B$11,2,1))*(1+VLOOKUP($A37+M$1-1,portfolio_returns!$A$2:$B$49,2,1)),NA())</f>
        <v>3557.1802300724694</v>
      </c>
      <c r="N37" s="6">
        <f>IF($A37+N$1-1&lt;=MAX(portfolio_returns!$A$2:$A$50),(M37+VLOOKUP(N$1-1,Scheduled_Contributions!$A$2:$B$11,2,1))*(1+VLOOKUP($A37+N$1-1,portfolio_returns!$A$2:$B$49,2,1)),NA())</f>
        <v>3890.010040894028</v>
      </c>
      <c r="O37" s="6">
        <f>IF($A37+O$1-1&lt;=MAX(portfolio_returns!$A$2:$A$50),(N37+VLOOKUP(O$1-1,Scheduled_Contributions!$A$2:$B$11,2,1))*(1+VLOOKUP($A37+O$1-1,portfolio_returns!$A$2:$B$49,2,1)),NA())</f>
        <v>4579.586790519812</v>
      </c>
      <c r="P37" s="6" t="e">
        <f>IF($A37+P$1-1&lt;=MAX(portfolio_returns!$A$2:$A$50),(O37+VLOOKUP(P$1-1,Scheduled_Contributions!$A$2:$B$11,2,1))*(1+VLOOKUP($A37+P$1-1,portfolio_returns!$A$2:$B$49,2,1)),NA())</f>
        <v>#N/A</v>
      </c>
      <c r="Q37" s="6" t="e">
        <f>IF($A37+Q$1-1&lt;=MAX(portfolio_returns!$A$2:$A$50),(P37+VLOOKUP(Q$1-1,Scheduled_Contributions!$A$2:$B$11,2,1))*(1+VLOOKUP($A37+Q$1-1,portfolio_returns!$A$2:$B$49,2,1)),NA())</f>
        <v>#N/A</v>
      </c>
      <c r="R37" s="6" t="e">
        <f>IF($A37+R$1-1&lt;=MAX(portfolio_returns!$A$2:$A$50),(Q37+VLOOKUP(R$1-1,Scheduled_Contributions!$A$2:$B$11,2,1))*(1+VLOOKUP($A37+R$1-1,portfolio_returns!$A$2:$B$49,2,1)),NA())</f>
        <v>#N/A</v>
      </c>
      <c r="S37" s="6" t="e">
        <f>IF($A37+S$1-1&lt;=MAX(portfolio_returns!$A$2:$A$50),(R37+VLOOKUP(S$1-1,Scheduled_Contributions!$A$2:$B$11,2,1))*(1+VLOOKUP($A37+S$1-1,portfolio_returns!$A$2:$B$49,2,1)),NA())</f>
        <v>#N/A</v>
      </c>
      <c r="T37" s="6" t="e">
        <f>IF($A37+T$1-1&lt;=MAX(portfolio_returns!$A$2:$A$50),(S37+VLOOKUP(T$1-1,Scheduled_Contributions!$A$2:$B$11,2,1))*(1+VLOOKUP($A37+T$1-1,portfolio_returns!$A$2:$B$49,2,1)),NA())</f>
        <v>#N/A</v>
      </c>
      <c r="U37" s="6" t="e">
        <f>IF($A37+U$1-1&lt;=MAX(portfolio_returns!$A$2:$A$50),(T37+VLOOKUP(U$1-1,Scheduled_Contributions!$A$2:$B$11,2,1))*(1+VLOOKUP($A37+U$1-1,portfolio_returns!$A$2:$B$49,2,1)),NA())</f>
        <v>#N/A</v>
      </c>
      <c r="V37" s="6" t="e">
        <f>IF($A37+V$1-1&lt;=MAX(portfolio_returns!$A$2:$A$50),(U37+VLOOKUP(V$1-1,Scheduled_Contributions!$A$2:$B$11,2,1))*(1+VLOOKUP($A37+V$1-1,portfolio_returns!$A$2:$B$49,2,1)),NA())</f>
        <v>#N/A</v>
      </c>
      <c r="W37" s="6" t="e">
        <f>IF($A37+W$1-1&lt;=MAX(portfolio_returns!$A$2:$A$50),(V37+VLOOKUP(W$1-1,Scheduled_Contributions!$A$2:$B$11,2,1))*(1+VLOOKUP($A37+W$1-1,portfolio_returns!$A$2:$B$49,2,1)),NA())</f>
        <v>#N/A</v>
      </c>
      <c r="X37" s="6" t="e">
        <f>IF($A37+X$1-1&lt;=MAX(portfolio_returns!$A$2:$A$50),(W37+VLOOKUP(X$1-1,Scheduled_Contributions!$A$2:$B$11,2,1))*(1+VLOOKUP($A37+X$1-1,portfolio_returns!$A$2:$B$49,2,1)),NA())</f>
        <v>#N/A</v>
      </c>
      <c r="Y37" s="6" t="e">
        <f>IF($A37+Y$1-1&lt;=MAX(portfolio_returns!$A$2:$A$50),(X37+VLOOKUP(Y$1-1,Scheduled_Contributions!$A$2:$B$11,2,1))*(1+VLOOKUP($A37+Y$1-1,portfolio_returns!$A$2:$B$49,2,1)),NA())</f>
        <v>#N/A</v>
      </c>
      <c r="Z37" s="6" t="e">
        <f>IF($A37+Z$1-1&lt;=MAX(portfolio_returns!$A$2:$A$50),(Y37+VLOOKUP(Z$1-1,Scheduled_Contributions!$A$2:$B$11,2,1))*(1+VLOOKUP($A37+Z$1-1,portfolio_returns!$A$2:$B$49,2,1)),NA())</f>
        <v>#N/A</v>
      </c>
      <c r="AA37" s="6" t="e">
        <f>IF($A37+AA$1-1&lt;=MAX(portfolio_returns!$A$2:$A$50),(Z37+VLOOKUP(AA$1-1,Scheduled_Contributions!$A$2:$B$11,2,1))*(1+VLOOKUP($A37+AA$1-1,portfolio_returns!$A$2:$B$49,2,1)),NA())</f>
        <v>#N/A</v>
      </c>
      <c r="AB37" s="6" t="e">
        <f>IF($A37+AB$1-1&lt;=MAX(portfolio_returns!$A$2:$A$50),(AA37+VLOOKUP(AB$1-1,Scheduled_Contributions!$A$2:$B$11,2,1))*(1+VLOOKUP($A37+AB$1-1,portfolio_returns!$A$2:$B$49,2,1)),NA())</f>
        <v>#N/A</v>
      </c>
      <c r="AC37" s="6" t="e">
        <f>IF($A37+AC$1-1&lt;=MAX(portfolio_returns!$A$2:$A$50),(AB37+VLOOKUP(AC$1-1,Scheduled_Contributions!$A$2:$B$11,2,1))*(1+VLOOKUP($A37+AC$1-1,portfolio_returns!$A$2:$B$49,2,1)),NA())</f>
        <v>#N/A</v>
      </c>
      <c r="AD37" s="6" t="e">
        <f>IF($A37+AD$1-1&lt;=MAX(portfolio_returns!$A$2:$A$50),(AC37+VLOOKUP(AD$1-1,Scheduled_Contributions!$A$2:$B$11,2,1))*(1+VLOOKUP($A37+AD$1-1,portfolio_returns!$A$2:$B$49,2,1)),NA())</f>
        <v>#N/A</v>
      </c>
      <c r="AE37" s="6" t="e">
        <f>IF($A37+AE$1-1&lt;=MAX(portfolio_returns!$A$2:$A$50),(AD37+VLOOKUP(AE$1-1,Scheduled_Contributions!$A$2:$B$11,2,1))*(1+VLOOKUP($A37+AE$1-1,portfolio_returns!$A$2:$B$49,2,1)),NA())</f>
        <v>#N/A</v>
      </c>
      <c r="AF37" s="6" t="e">
        <f>IF($A37+AF$1-1&lt;=MAX(portfolio_returns!$A$2:$A$50),(AE37+VLOOKUP(AF$1-1,Scheduled_Contributions!$A$2:$B$11,2,1))*(1+VLOOKUP($A37+AF$1-1,portfolio_returns!$A$2:$B$49,2,1)),NA())</f>
        <v>#N/A</v>
      </c>
      <c r="AG37" s="6" t="e">
        <f>IF($A37+AG$1-1&lt;=MAX(portfolio_returns!$A$2:$A$50),(AF37+VLOOKUP(AG$1-1,Scheduled_Contributions!$A$2:$B$11,2,1))*(1+VLOOKUP($A37+AG$1-1,portfolio_returns!$A$2:$B$49,2,1)),NA())</f>
        <v>#N/A</v>
      </c>
      <c r="AH37" s="6" t="e">
        <f>IF($A37+AH$1-1&lt;=MAX(portfolio_returns!$A$2:$A$50),(AG37+VLOOKUP(AH$1-1,Scheduled_Contributions!$A$2:$B$11,2,1))*(1+VLOOKUP($A37+AH$1-1,portfolio_returns!$A$2:$B$49,2,1)),NA())</f>
        <v>#N/A</v>
      </c>
      <c r="AI37" s="6" t="e">
        <f>IF($A37+AI$1-1&lt;=MAX(portfolio_returns!$A$2:$A$50),(AH37+VLOOKUP(AI$1-1,Scheduled_Contributions!$A$2:$B$11,2,1))*(1+VLOOKUP($A37+AI$1-1,portfolio_returns!$A$2:$B$49,2,1)),NA())</f>
        <v>#N/A</v>
      </c>
      <c r="AJ37" s="6" t="e">
        <f>IF($A37+AJ$1-1&lt;=MAX(portfolio_returns!$A$2:$A$50),(AI37+VLOOKUP(AJ$1-1,Scheduled_Contributions!$A$2:$B$11,2,1))*(1+VLOOKUP($A37+AJ$1-1,portfolio_returns!$A$2:$B$49,2,1)),NA())</f>
        <v>#N/A</v>
      </c>
      <c r="AK37" s="6" t="e">
        <f>IF($A37+AK$1-1&lt;=MAX(portfolio_returns!$A$2:$A$50),(AJ37+VLOOKUP(AK$1-1,Scheduled_Contributions!$A$2:$B$11,2,1))*(1+VLOOKUP($A37+AK$1-1,portfolio_returns!$A$2:$B$49,2,1)),NA())</f>
        <v>#N/A</v>
      </c>
      <c r="AL37" s="6" t="e">
        <f>IF($A37+AL$1-1&lt;=MAX(portfolio_returns!$A$2:$A$50),(AK37+VLOOKUP(AL$1-1,Scheduled_Contributions!$A$2:$B$11,2,1))*(1+VLOOKUP($A37+AL$1-1,portfolio_returns!$A$2:$B$49,2,1)),NA())</f>
        <v>#N/A</v>
      </c>
      <c r="AM37" s="6" t="e">
        <f>IF($A37+AM$1-1&lt;=MAX(portfolio_returns!$A$2:$A$50),(AL37+VLOOKUP(AM$1-1,Scheduled_Contributions!$A$2:$B$11,2,1))*(1+VLOOKUP($A37+AM$1-1,portfolio_returns!$A$2:$B$49,2,1)),NA())</f>
        <v>#N/A</v>
      </c>
      <c r="AN37" s="6" t="e">
        <f>IF($A37+AN$1-1&lt;=MAX(portfolio_returns!$A$2:$A$50),(AM37+VLOOKUP(AN$1-1,Scheduled_Contributions!$A$2:$B$11,2,1))*(1+VLOOKUP($A37+AN$1-1,portfolio_returns!$A$2:$B$49,2,1)),NA())</f>
        <v>#N/A</v>
      </c>
      <c r="AO37" s="6" t="e">
        <f>IF($A37+AO$1-1&lt;=MAX(portfolio_returns!$A$2:$A$50),(AN37+VLOOKUP(AO$1-1,Scheduled_Contributions!$A$2:$B$11,2,1))*(1+VLOOKUP($A37+AO$1-1,portfolio_returns!$A$2:$B$49,2,1)),NA())</f>
        <v>#N/A</v>
      </c>
      <c r="AP37" s="6" t="e">
        <f>IF($A37+AP$1-1&lt;=MAX(portfolio_returns!$A$2:$A$50),(AO37+VLOOKUP(AP$1-1,Scheduled_Contributions!$A$2:$B$11,2,1))*(1+VLOOKUP($A37+AP$1-1,portfolio_returns!$A$2:$B$49,2,1)),NA())</f>
        <v>#N/A</v>
      </c>
      <c r="AQ37" s="6" t="e">
        <f>IF($A37+AQ$1-1&lt;=MAX(portfolio_returns!$A$2:$A$50),(AP37+VLOOKUP(AQ$1-1,Scheduled_Contributions!$A$2:$B$11,2,1))*(1+VLOOKUP($A37+AQ$1-1,portfolio_returns!$A$2:$B$49,2,1)),NA())</f>
        <v>#N/A</v>
      </c>
      <c r="AR37" s="6" t="e">
        <f>IF($A37+AR$1-1&lt;=MAX(portfolio_returns!$A$2:$A$50),(AQ37+VLOOKUP(AR$1-1,Scheduled_Contributions!$A$2:$B$11,2,1))*(1+VLOOKUP($A37+AR$1-1,portfolio_returns!$A$2:$B$49,2,1)),NA())</f>
        <v>#N/A</v>
      </c>
      <c r="AS37" s="6" t="e">
        <f>IF($A37+AS$1-1&lt;=MAX(portfolio_returns!$A$2:$A$50),(AR37+VLOOKUP(AS$1-1,Scheduled_Contributions!$A$2:$B$11,2,1))*(1+VLOOKUP($A37+AS$1-1,portfolio_returns!$A$2:$B$49,2,1)),NA())</f>
        <v>#N/A</v>
      </c>
      <c r="AT37" s="6" t="e">
        <f>IF($A37+AT$1-1&lt;=MAX(portfolio_returns!$A$2:$A$50),(AS37+VLOOKUP(AT$1-1,Scheduled_Contributions!$A$2:$B$11,2,1))*(1+VLOOKUP($A37+AT$1-1,portfolio_returns!$A$2:$B$49,2,1)),NA())</f>
        <v>#N/A</v>
      </c>
      <c r="AU37" s="6" t="e">
        <f>IF($A37+AU$1-1&lt;=MAX(portfolio_returns!$A$2:$A$50),(AT37+VLOOKUP(AU$1-1,Scheduled_Contributions!$A$2:$B$11,2,1))*(1+VLOOKUP($A37+AU$1-1,portfolio_returns!$A$2:$B$49,2,1)),NA())</f>
        <v>#N/A</v>
      </c>
      <c r="AV37" s="6" t="e">
        <f>IF($A37+AV$1-1&lt;=MAX(portfolio_returns!$A$2:$A$50),(AU37+VLOOKUP(AV$1-1,Scheduled_Contributions!$A$2:$B$11,2,1))*(1+VLOOKUP($A37+AV$1-1,portfolio_returns!$A$2:$B$49,2,1)),NA())</f>
        <v>#N/A</v>
      </c>
      <c r="AW37" s="6" t="e">
        <f>IF($A37+AW$1-1&lt;=MAX(portfolio_returns!$A$2:$A$50),(AV37+VLOOKUP(AW$1-1,Scheduled_Contributions!$A$2:$B$11,2,1))*(1+VLOOKUP($A37+AW$1-1,portfolio_returns!$A$2:$B$49,2,1)),NA())</f>
        <v>#N/A</v>
      </c>
      <c r="AX37" s="6" t="e">
        <f>IF($A37+AX$1-1&lt;=MAX(portfolio_returns!$A$2:$A$50),(AW37+VLOOKUP(AX$1-1,Scheduled_Contributions!$A$2:$B$11,2,1))*(1+VLOOKUP($A37+AX$1-1,portfolio_returns!$A$2:$B$49,2,1)),NA())</f>
        <v>#N/A</v>
      </c>
    </row>
    <row r="38" spans="1:50" x14ac:dyDescent="0.25">
      <c r="A38">
        <v>2006</v>
      </c>
      <c r="B38" s="5" t="e">
        <v>#N/A</v>
      </c>
      <c r="C38" s="6">
        <f>VLOOKUP(C$1-1,Scheduled_Contributions!$A$2:$B$11,2,1)*(1+VLOOKUP($A38+C$1-1,portfolio_returns!$A$2:$B$49,2,1))</f>
        <v>1248.5</v>
      </c>
      <c r="D38" s="6">
        <f>IF($A38+D$1-1&lt;=MAX(portfolio_returns!$A$2:$A$50),(C38+VLOOKUP(D$1-1,Scheduled_Contributions!$A$2:$B$11,2,1))*(1+VLOOKUP($A38+D$1-1,portfolio_returns!$A$2:$B$49,2,1)),NA())</f>
        <v>1683.5583750000001</v>
      </c>
      <c r="E38" s="6">
        <f>IF($A38+E$1-1&lt;=MAX(portfolio_returns!$A$2:$A$50),(D38+VLOOKUP(E$1-1,Scheduled_Contributions!$A$2:$B$11,2,1))*(1+VLOOKUP($A38+E$1-1,portfolio_returns!$A$2:$B$49,2,1)),NA())</f>
        <v>1525.0493166875001</v>
      </c>
      <c r="F38" s="6">
        <f>IF($A38+F$1-1&lt;=MAX(portfolio_returns!$A$2:$A$50),(E38+VLOOKUP(F$1-1,Scheduled_Contributions!$A$2:$B$11,2,1))*(1+VLOOKUP($A38+F$1-1,portfolio_returns!$A$2:$B$49,2,1)),NA())</f>
        <v>2116.8330077120627</v>
      </c>
      <c r="G38" s="6">
        <f>IF($A38+G$1-1&lt;=MAX(portfolio_returns!$A$2:$A$50),(F38+VLOOKUP(G$1-1,Scheduled_Contributions!$A$2:$B$11,2,1))*(1+VLOOKUP($A38+G$1-1,portfolio_returns!$A$2:$B$49,2,1)),NA())</f>
        <v>2695.2291290231115</v>
      </c>
      <c r="H38" s="6">
        <f>IF($A38+H$1-1&lt;=MAX(portfolio_returns!$A$2:$A$50),(G38+VLOOKUP(H$1-1,Scheduled_Contributions!$A$2:$B$11,2,1))*(1+VLOOKUP($A38+H$1-1,portfolio_returns!$A$2:$B$49,2,1)),NA())</f>
        <v>3770.9813261680852</v>
      </c>
      <c r="I38" s="6">
        <f>IF($A38+I$1-1&lt;=MAX(portfolio_returns!$A$2:$A$50),(H38+VLOOKUP(I$1-1,Scheduled_Contributions!$A$2:$B$11,2,1))*(1+VLOOKUP($A38+I$1-1,portfolio_returns!$A$2:$B$49,2,1)),NA())</f>
        <v>4195.9440267150321</v>
      </c>
      <c r="J38" s="6">
        <f>IF($A38+J$1-1&lt;=MAX(portfolio_returns!$A$2:$A$50),(I38+VLOOKUP(J$1-1,Scheduled_Contributions!$A$2:$B$11,2,1))*(1+VLOOKUP($A38+J$1-1,portfolio_returns!$A$2:$B$49,2,1)),NA())</f>
        <v>3293.2541729178697</v>
      </c>
      <c r="K38" s="6">
        <f>IF($A38+K$1-1&lt;=MAX(portfolio_returns!$A$2:$A$50),(J38+VLOOKUP(K$1-1,Scheduled_Contributions!$A$2:$B$11,2,1))*(1+VLOOKUP($A38+K$1-1,portfolio_returns!$A$2:$B$49,2,1)),NA())</f>
        <v>3312.3381218933941</v>
      </c>
      <c r="L38" s="6">
        <f>IF($A38+L$1-1&lt;=MAX(portfolio_returns!$A$2:$A$50),(K38+VLOOKUP(L$1-1,Scheduled_Contributions!$A$2:$B$11,2,1))*(1+VLOOKUP($A38+L$1-1,portfolio_returns!$A$2:$B$49,2,1)),NA())</f>
        <v>2894.5870886996195</v>
      </c>
      <c r="M38" s="6">
        <f>IF($A38+M$1-1&lt;=MAX(portfolio_returns!$A$2:$A$50),(L38+VLOOKUP(M$1-1,Scheduled_Contributions!$A$2:$B$11,2,1))*(1+VLOOKUP($A38+M$1-1,portfolio_returns!$A$2:$B$49,2,1)),NA())</f>
        <v>3167.452220226935</v>
      </c>
      <c r="N38" s="6">
        <f>IF($A38+N$1-1&lt;=MAX(portfolio_returns!$A$2:$A$50),(M38+VLOOKUP(N$1-1,Scheduled_Contributions!$A$2:$B$11,2,1))*(1+VLOOKUP($A38+N$1-1,portfolio_returns!$A$2:$B$49,2,1)),NA())</f>
        <v>3731.1232696014786</v>
      </c>
      <c r="O38" s="6" t="e">
        <f>IF($A38+O$1-1&lt;=MAX(portfolio_returns!$A$2:$A$50),(N38+VLOOKUP(O$1-1,Scheduled_Contributions!$A$2:$B$11,2,1))*(1+VLOOKUP($A38+O$1-1,portfolio_returns!$A$2:$B$49,2,1)),NA())</f>
        <v>#N/A</v>
      </c>
      <c r="P38" s="6" t="e">
        <f>IF($A38+P$1-1&lt;=MAX(portfolio_returns!$A$2:$A$50),(O38+VLOOKUP(P$1-1,Scheduled_Contributions!$A$2:$B$11,2,1))*(1+VLOOKUP($A38+P$1-1,portfolio_returns!$A$2:$B$49,2,1)),NA())</f>
        <v>#N/A</v>
      </c>
      <c r="Q38" s="6" t="e">
        <f>IF($A38+Q$1-1&lt;=MAX(portfolio_returns!$A$2:$A$50),(P38+VLOOKUP(Q$1-1,Scheduled_Contributions!$A$2:$B$11,2,1))*(1+VLOOKUP($A38+Q$1-1,portfolio_returns!$A$2:$B$49,2,1)),NA())</f>
        <v>#N/A</v>
      </c>
      <c r="R38" s="6" t="e">
        <f>IF($A38+R$1-1&lt;=MAX(portfolio_returns!$A$2:$A$50),(Q38+VLOOKUP(R$1-1,Scheduled_Contributions!$A$2:$B$11,2,1))*(1+VLOOKUP($A38+R$1-1,portfolio_returns!$A$2:$B$49,2,1)),NA())</f>
        <v>#N/A</v>
      </c>
      <c r="S38" s="6" t="e">
        <f>IF($A38+S$1-1&lt;=MAX(portfolio_returns!$A$2:$A$50),(R38+VLOOKUP(S$1-1,Scheduled_Contributions!$A$2:$B$11,2,1))*(1+VLOOKUP($A38+S$1-1,portfolio_returns!$A$2:$B$49,2,1)),NA())</f>
        <v>#N/A</v>
      </c>
      <c r="T38" s="6" t="e">
        <f>IF($A38+T$1-1&lt;=MAX(portfolio_returns!$A$2:$A$50),(S38+VLOOKUP(T$1-1,Scheduled_Contributions!$A$2:$B$11,2,1))*(1+VLOOKUP($A38+T$1-1,portfolio_returns!$A$2:$B$49,2,1)),NA())</f>
        <v>#N/A</v>
      </c>
      <c r="U38" s="6" t="e">
        <f>IF($A38+U$1-1&lt;=MAX(portfolio_returns!$A$2:$A$50),(T38+VLOOKUP(U$1-1,Scheduled_Contributions!$A$2:$B$11,2,1))*(1+VLOOKUP($A38+U$1-1,portfolio_returns!$A$2:$B$49,2,1)),NA())</f>
        <v>#N/A</v>
      </c>
      <c r="V38" s="6" t="e">
        <f>IF($A38+V$1-1&lt;=MAX(portfolio_returns!$A$2:$A$50),(U38+VLOOKUP(V$1-1,Scheduled_Contributions!$A$2:$B$11,2,1))*(1+VLOOKUP($A38+V$1-1,portfolio_returns!$A$2:$B$49,2,1)),NA())</f>
        <v>#N/A</v>
      </c>
      <c r="W38" s="6" t="e">
        <f>IF($A38+W$1-1&lt;=MAX(portfolio_returns!$A$2:$A$50),(V38+VLOOKUP(W$1-1,Scheduled_Contributions!$A$2:$B$11,2,1))*(1+VLOOKUP($A38+W$1-1,portfolio_returns!$A$2:$B$49,2,1)),NA())</f>
        <v>#N/A</v>
      </c>
      <c r="X38" s="6" t="e">
        <f>IF($A38+X$1-1&lt;=MAX(portfolio_returns!$A$2:$A$50),(W38+VLOOKUP(X$1-1,Scheduled_Contributions!$A$2:$B$11,2,1))*(1+VLOOKUP($A38+X$1-1,portfolio_returns!$A$2:$B$49,2,1)),NA())</f>
        <v>#N/A</v>
      </c>
      <c r="Y38" s="6" t="e">
        <f>IF($A38+Y$1-1&lt;=MAX(portfolio_returns!$A$2:$A$50),(X38+VLOOKUP(Y$1-1,Scheduled_Contributions!$A$2:$B$11,2,1))*(1+VLOOKUP($A38+Y$1-1,portfolio_returns!$A$2:$B$49,2,1)),NA())</f>
        <v>#N/A</v>
      </c>
      <c r="Z38" s="6" t="e">
        <f>IF($A38+Z$1-1&lt;=MAX(portfolio_returns!$A$2:$A$50),(Y38+VLOOKUP(Z$1-1,Scheduled_Contributions!$A$2:$B$11,2,1))*(1+VLOOKUP($A38+Z$1-1,portfolio_returns!$A$2:$B$49,2,1)),NA())</f>
        <v>#N/A</v>
      </c>
      <c r="AA38" s="6" t="e">
        <f>IF($A38+AA$1-1&lt;=MAX(portfolio_returns!$A$2:$A$50),(Z38+VLOOKUP(AA$1-1,Scheduled_Contributions!$A$2:$B$11,2,1))*(1+VLOOKUP($A38+AA$1-1,portfolio_returns!$A$2:$B$49,2,1)),NA())</f>
        <v>#N/A</v>
      </c>
      <c r="AB38" s="6" t="e">
        <f>IF($A38+AB$1-1&lt;=MAX(portfolio_returns!$A$2:$A$50),(AA38+VLOOKUP(AB$1-1,Scheduled_Contributions!$A$2:$B$11,2,1))*(1+VLOOKUP($A38+AB$1-1,portfolio_returns!$A$2:$B$49,2,1)),NA())</f>
        <v>#N/A</v>
      </c>
      <c r="AC38" s="6" t="e">
        <f>IF($A38+AC$1-1&lt;=MAX(portfolio_returns!$A$2:$A$50),(AB38+VLOOKUP(AC$1-1,Scheduled_Contributions!$A$2:$B$11,2,1))*(1+VLOOKUP($A38+AC$1-1,portfolio_returns!$A$2:$B$49,2,1)),NA())</f>
        <v>#N/A</v>
      </c>
      <c r="AD38" s="6" t="e">
        <f>IF($A38+AD$1-1&lt;=MAX(portfolio_returns!$A$2:$A$50),(AC38+VLOOKUP(AD$1-1,Scheduled_Contributions!$A$2:$B$11,2,1))*(1+VLOOKUP($A38+AD$1-1,portfolio_returns!$A$2:$B$49,2,1)),NA())</f>
        <v>#N/A</v>
      </c>
      <c r="AE38" s="6" t="e">
        <f>IF($A38+AE$1-1&lt;=MAX(portfolio_returns!$A$2:$A$50),(AD38+VLOOKUP(AE$1-1,Scheduled_Contributions!$A$2:$B$11,2,1))*(1+VLOOKUP($A38+AE$1-1,portfolio_returns!$A$2:$B$49,2,1)),NA())</f>
        <v>#N/A</v>
      </c>
      <c r="AF38" s="6" t="e">
        <f>IF($A38+AF$1-1&lt;=MAX(portfolio_returns!$A$2:$A$50),(AE38+VLOOKUP(AF$1-1,Scheduled_Contributions!$A$2:$B$11,2,1))*(1+VLOOKUP($A38+AF$1-1,portfolio_returns!$A$2:$B$49,2,1)),NA())</f>
        <v>#N/A</v>
      </c>
      <c r="AG38" s="6" t="e">
        <f>IF($A38+AG$1-1&lt;=MAX(portfolio_returns!$A$2:$A$50),(AF38+VLOOKUP(AG$1-1,Scheduled_Contributions!$A$2:$B$11,2,1))*(1+VLOOKUP($A38+AG$1-1,portfolio_returns!$A$2:$B$49,2,1)),NA())</f>
        <v>#N/A</v>
      </c>
      <c r="AH38" s="6" t="e">
        <f>IF($A38+AH$1-1&lt;=MAX(portfolio_returns!$A$2:$A$50),(AG38+VLOOKUP(AH$1-1,Scheduled_Contributions!$A$2:$B$11,2,1))*(1+VLOOKUP($A38+AH$1-1,portfolio_returns!$A$2:$B$49,2,1)),NA())</f>
        <v>#N/A</v>
      </c>
      <c r="AI38" s="6" t="e">
        <f>IF($A38+AI$1-1&lt;=MAX(portfolio_returns!$A$2:$A$50),(AH38+VLOOKUP(AI$1-1,Scheduled_Contributions!$A$2:$B$11,2,1))*(1+VLOOKUP($A38+AI$1-1,portfolio_returns!$A$2:$B$49,2,1)),NA())</f>
        <v>#N/A</v>
      </c>
      <c r="AJ38" s="6" t="e">
        <f>IF($A38+AJ$1-1&lt;=MAX(portfolio_returns!$A$2:$A$50),(AI38+VLOOKUP(AJ$1-1,Scheduled_Contributions!$A$2:$B$11,2,1))*(1+VLOOKUP($A38+AJ$1-1,portfolio_returns!$A$2:$B$49,2,1)),NA())</f>
        <v>#N/A</v>
      </c>
      <c r="AK38" s="6" t="e">
        <f>IF($A38+AK$1-1&lt;=MAX(portfolio_returns!$A$2:$A$50),(AJ38+VLOOKUP(AK$1-1,Scheduled_Contributions!$A$2:$B$11,2,1))*(1+VLOOKUP($A38+AK$1-1,portfolio_returns!$A$2:$B$49,2,1)),NA())</f>
        <v>#N/A</v>
      </c>
      <c r="AL38" s="6" t="e">
        <f>IF($A38+AL$1-1&lt;=MAX(portfolio_returns!$A$2:$A$50),(AK38+VLOOKUP(AL$1-1,Scheduled_Contributions!$A$2:$B$11,2,1))*(1+VLOOKUP($A38+AL$1-1,portfolio_returns!$A$2:$B$49,2,1)),NA())</f>
        <v>#N/A</v>
      </c>
      <c r="AM38" s="6" t="e">
        <f>IF($A38+AM$1-1&lt;=MAX(portfolio_returns!$A$2:$A$50),(AL38+VLOOKUP(AM$1-1,Scheduled_Contributions!$A$2:$B$11,2,1))*(1+VLOOKUP($A38+AM$1-1,portfolio_returns!$A$2:$B$49,2,1)),NA())</f>
        <v>#N/A</v>
      </c>
      <c r="AN38" s="6" t="e">
        <f>IF($A38+AN$1-1&lt;=MAX(portfolio_returns!$A$2:$A$50),(AM38+VLOOKUP(AN$1-1,Scheduled_Contributions!$A$2:$B$11,2,1))*(1+VLOOKUP($A38+AN$1-1,portfolio_returns!$A$2:$B$49,2,1)),NA())</f>
        <v>#N/A</v>
      </c>
      <c r="AO38" s="6" t="e">
        <f>IF($A38+AO$1-1&lt;=MAX(portfolio_returns!$A$2:$A$50),(AN38+VLOOKUP(AO$1-1,Scheduled_Contributions!$A$2:$B$11,2,1))*(1+VLOOKUP($A38+AO$1-1,portfolio_returns!$A$2:$B$49,2,1)),NA())</f>
        <v>#N/A</v>
      </c>
      <c r="AP38" s="6" t="e">
        <f>IF($A38+AP$1-1&lt;=MAX(portfolio_returns!$A$2:$A$50),(AO38+VLOOKUP(AP$1-1,Scheduled_Contributions!$A$2:$B$11,2,1))*(1+VLOOKUP($A38+AP$1-1,portfolio_returns!$A$2:$B$49,2,1)),NA())</f>
        <v>#N/A</v>
      </c>
      <c r="AQ38" s="6" t="e">
        <f>IF($A38+AQ$1-1&lt;=MAX(portfolio_returns!$A$2:$A$50),(AP38+VLOOKUP(AQ$1-1,Scheduled_Contributions!$A$2:$B$11,2,1))*(1+VLOOKUP($A38+AQ$1-1,portfolio_returns!$A$2:$B$49,2,1)),NA())</f>
        <v>#N/A</v>
      </c>
      <c r="AR38" s="6" t="e">
        <f>IF($A38+AR$1-1&lt;=MAX(portfolio_returns!$A$2:$A$50),(AQ38+VLOOKUP(AR$1-1,Scheduled_Contributions!$A$2:$B$11,2,1))*(1+VLOOKUP($A38+AR$1-1,portfolio_returns!$A$2:$B$49,2,1)),NA())</f>
        <v>#N/A</v>
      </c>
      <c r="AS38" s="6" t="e">
        <f>IF($A38+AS$1-1&lt;=MAX(portfolio_returns!$A$2:$A$50),(AR38+VLOOKUP(AS$1-1,Scheduled_Contributions!$A$2:$B$11,2,1))*(1+VLOOKUP($A38+AS$1-1,portfolio_returns!$A$2:$B$49,2,1)),NA())</f>
        <v>#N/A</v>
      </c>
      <c r="AT38" s="6" t="e">
        <f>IF($A38+AT$1-1&lt;=MAX(portfolio_returns!$A$2:$A$50),(AS38+VLOOKUP(AT$1-1,Scheduled_Contributions!$A$2:$B$11,2,1))*(1+VLOOKUP($A38+AT$1-1,portfolio_returns!$A$2:$B$49,2,1)),NA())</f>
        <v>#N/A</v>
      </c>
      <c r="AU38" s="6" t="e">
        <f>IF($A38+AU$1-1&lt;=MAX(portfolio_returns!$A$2:$A$50),(AT38+VLOOKUP(AU$1-1,Scheduled_Contributions!$A$2:$B$11,2,1))*(1+VLOOKUP($A38+AU$1-1,portfolio_returns!$A$2:$B$49,2,1)),NA())</f>
        <v>#N/A</v>
      </c>
      <c r="AV38" s="6" t="e">
        <f>IF($A38+AV$1-1&lt;=MAX(portfolio_returns!$A$2:$A$50),(AU38+VLOOKUP(AV$1-1,Scheduled_Contributions!$A$2:$B$11,2,1))*(1+VLOOKUP($A38+AV$1-1,portfolio_returns!$A$2:$B$49,2,1)),NA())</f>
        <v>#N/A</v>
      </c>
      <c r="AW38" s="6" t="e">
        <f>IF($A38+AW$1-1&lt;=MAX(portfolio_returns!$A$2:$A$50),(AV38+VLOOKUP(AW$1-1,Scheduled_Contributions!$A$2:$B$11,2,1))*(1+VLOOKUP($A38+AW$1-1,portfolio_returns!$A$2:$B$49,2,1)),NA())</f>
        <v>#N/A</v>
      </c>
      <c r="AX38" s="6" t="e">
        <f>IF($A38+AX$1-1&lt;=MAX(portfolio_returns!$A$2:$A$50),(AW38+VLOOKUP(AX$1-1,Scheduled_Contributions!$A$2:$B$11,2,1))*(1+VLOOKUP($A38+AX$1-1,portfolio_returns!$A$2:$B$49,2,1)),NA())</f>
        <v>#N/A</v>
      </c>
    </row>
    <row r="39" spans="1:50" x14ac:dyDescent="0.25">
      <c r="A39">
        <v>2007</v>
      </c>
      <c r="B39" s="5" t="e">
        <v>#N/A</v>
      </c>
      <c r="C39" s="6">
        <f>VLOOKUP(C$1-1,Scheduled_Contributions!$A$2:$B$11,2,1)*(1+VLOOKUP($A39+C$1-1,portfolio_returns!$A$2:$B$49,2,1))</f>
        <v>1337.75</v>
      </c>
      <c r="D39" s="6">
        <f>IF($A39+D$1-1&lt;=MAX(portfolio_returns!$A$2:$A$50),(C39+VLOOKUP(D$1-1,Scheduled_Contributions!$A$2:$B$11,2,1))*(1+VLOOKUP($A39+D$1-1,portfolio_returns!$A$2:$B$49,2,1)),NA())</f>
        <v>1213.6488749999999</v>
      </c>
      <c r="E39" s="6">
        <f>IF($A39+E$1-1&lt;=MAX(portfolio_returns!$A$2:$A$50),(D39+VLOOKUP(E$1-1,Scheduled_Contributions!$A$2:$B$11,2,1))*(1+VLOOKUP($A39+E$1-1,portfolio_returns!$A$2:$B$49,2,1)),NA())</f>
        <v>1687.4117986249998</v>
      </c>
      <c r="F39" s="6">
        <f>IF($A39+F$1-1&lt;=MAX(portfolio_returns!$A$2:$A$50),(E39+VLOOKUP(F$1-1,Scheduled_Contributions!$A$2:$B$11,2,1))*(1+VLOOKUP($A39+F$1-1,portfolio_returns!$A$2:$B$49,2,1)),NA())</f>
        <v>2151.045101807531</v>
      </c>
      <c r="G39" s="6">
        <f>IF($A39+G$1-1&lt;=MAX(portfolio_returns!$A$2:$A$50),(F39+VLOOKUP(G$1-1,Scheduled_Contributions!$A$2:$B$11,2,1))*(1+VLOOKUP($A39+G$1-1,portfolio_returns!$A$2:$B$49,2,1)),NA())</f>
        <v>2205.3465263945855</v>
      </c>
      <c r="H39" s="6">
        <f>IF($A39+H$1-1&lt;=MAX(portfolio_returns!$A$2:$A$50),(G39+VLOOKUP(H$1-1,Scheduled_Contributions!$A$2:$B$11,2,1))*(1+VLOOKUP($A39+H$1-1,portfolio_returns!$A$2:$B$49,2,1)),NA())</f>
        <v>3557.1333076663914</v>
      </c>
      <c r="I39" s="6">
        <f>IF($A39+I$1-1&lt;=MAX(portfolio_returns!$A$2:$A$50),(H39+VLOOKUP(I$1-1,Scheduled_Contributions!$A$2:$B$11,2,1))*(1+VLOOKUP($A39+I$1-1,portfolio_returns!$A$2:$B$49,2,1)),NA())</f>
        <v>2793.0653799027841</v>
      </c>
      <c r="J39" s="6">
        <f>IF($A39+J$1-1&lt;=MAX(portfolio_returns!$A$2:$A$50),(I39+VLOOKUP(J$1-1,Scheduled_Contributions!$A$2:$B$11,2,1))*(1+VLOOKUP($A39+J$1-1,portfolio_returns!$A$2:$B$49,2,1)),NA())</f>
        <v>2810.7738096975168</v>
      </c>
      <c r="K39" s="6">
        <f>IF($A39+K$1-1&lt;=MAX(portfolio_returns!$A$2:$A$50),(J39+VLOOKUP(K$1-1,Scheduled_Contributions!$A$2:$B$11,2,1))*(1+VLOOKUP($A39+K$1-1,portfolio_returns!$A$2:$B$49,2,1)),NA())</f>
        <v>2457.5991816989613</v>
      </c>
      <c r="L39" s="6">
        <f>IF($A39+L$1-1&lt;=MAX(portfolio_returns!$A$2:$A$50),(K39+VLOOKUP(L$1-1,Scheduled_Contributions!$A$2:$B$11,2,1))*(1+VLOOKUP($A39+L$1-1,portfolio_returns!$A$2:$B$49,2,1)),NA())</f>
        <v>2690.9169076427174</v>
      </c>
      <c r="M39" s="6">
        <f>IF($A39+M$1-1&lt;=MAX(portfolio_returns!$A$2:$A$50),(L39+VLOOKUP(M$1-1,Scheduled_Contributions!$A$2:$B$11,2,1))*(1+VLOOKUP($A39+M$1-1,portfolio_returns!$A$2:$B$49,2,1)),NA())</f>
        <v>3171.5516787994611</v>
      </c>
      <c r="N39" s="6" t="e">
        <f>IF($A39+N$1-1&lt;=MAX(portfolio_returns!$A$2:$A$50),(M39+VLOOKUP(N$1-1,Scheduled_Contributions!$A$2:$B$11,2,1))*(1+VLOOKUP($A39+N$1-1,portfolio_returns!$A$2:$B$49,2,1)),NA())</f>
        <v>#N/A</v>
      </c>
      <c r="O39" s="6" t="e">
        <f>IF($A39+O$1-1&lt;=MAX(portfolio_returns!$A$2:$A$50),(N39+VLOOKUP(O$1-1,Scheduled_Contributions!$A$2:$B$11,2,1))*(1+VLOOKUP($A39+O$1-1,portfolio_returns!$A$2:$B$49,2,1)),NA())</f>
        <v>#N/A</v>
      </c>
      <c r="P39" s="6" t="e">
        <f>IF($A39+P$1-1&lt;=MAX(portfolio_returns!$A$2:$A$50),(O39+VLOOKUP(P$1-1,Scheduled_Contributions!$A$2:$B$11,2,1))*(1+VLOOKUP($A39+P$1-1,portfolio_returns!$A$2:$B$49,2,1)),NA())</f>
        <v>#N/A</v>
      </c>
      <c r="Q39" s="6" t="e">
        <f>IF($A39+Q$1-1&lt;=MAX(portfolio_returns!$A$2:$A$50),(P39+VLOOKUP(Q$1-1,Scheduled_Contributions!$A$2:$B$11,2,1))*(1+VLOOKUP($A39+Q$1-1,portfolio_returns!$A$2:$B$49,2,1)),NA())</f>
        <v>#N/A</v>
      </c>
      <c r="R39" s="6" t="e">
        <f>IF($A39+R$1-1&lt;=MAX(portfolio_returns!$A$2:$A$50),(Q39+VLOOKUP(R$1-1,Scheduled_Contributions!$A$2:$B$11,2,1))*(1+VLOOKUP($A39+R$1-1,portfolio_returns!$A$2:$B$49,2,1)),NA())</f>
        <v>#N/A</v>
      </c>
      <c r="S39" s="6" t="e">
        <f>IF($A39+S$1-1&lt;=MAX(portfolio_returns!$A$2:$A$50),(R39+VLOOKUP(S$1-1,Scheduled_Contributions!$A$2:$B$11,2,1))*(1+VLOOKUP($A39+S$1-1,portfolio_returns!$A$2:$B$49,2,1)),NA())</f>
        <v>#N/A</v>
      </c>
      <c r="T39" s="6" t="e">
        <f>IF($A39+T$1-1&lt;=MAX(portfolio_returns!$A$2:$A$50),(S39+VLOOKUP(T$1-1,Scheduled_Contributions!$A$2:$B$11,2,1))*(1+VLOOKUP($A39+T$1-1,portfolio_returns!$A$2:$B$49,2,1)),NA())</f>
        <v>#N/A</v>
      </c>
      <c r="U39" s="6" t="e">
        <f>IF($A39+U$1-1&lt;=MAX(portfolio_returns!$A$2:$A$50),(T39+VLOOKUP(U$1-1,Scheduled_Contributions!$A$2:$B$11,2,1))*(1+VLOOKUP($A39+U$1-1,portfolio_returns!$A$2:$B$49,2,1)),NA())</f>
        <v>#N/A</v>
      </c>
      <c r="V39" s="6" t="e">
        <f>IF($A39+V$1-1&lt;=MAX(portfolio_returns!$A$2:$A$50),(U39+VLOOKUP(V$1-1,Scheduled_Contributions!$A$2:$B$11,2,1))*(1+VLOOKUP($A39+V$1-1,portfolio_returns!$A$2:$B$49,2,1)),NA())</f>
        <v>#N/A</v>
      </c>
      <c r="W39" s="6" t="e">
        <f>IF($A39+W$1-1&lt;=MAX(portfolio_returns!$A$2:$A$50),(V39+VLOOKUP(W$1-1,Scheduled_Contributions!$A$2:$B$11,2,1))*(1+VLOOKUP($A39+W$1-1,portfolio_returns!$A$2:$B$49,2,1)),NA())</f>
        <v>#N/A</v>
      </c>
      <c r="X39" s="6" t="e">
        <f>IF($A39+X$1-1&lt;=MAX(portfolio_returns!$A$2:$A$50),(W39+VLOOKUP(X$1-1,Scheduled_Contributions!$A$2:$B$11,2,1))*(1+VLOOKUP($A39+X$1-1,portfolio_returns!$A$2:$B$49,2,1)),NA())</f>
        <v>#N/A</v>
      </c>
      <c r="Y39" s="6" t="e">
        <f>IF($A39+Y$1-1&lt;=MAX(portfolio_returns!$A$2:$A$50),(X39+VLOOKUP(Y$1-1,Scheduled_Contributions!$A$2:$B$11,2,1))*(1+VLOOKUP($A39+Y$1-1,portfolio_returns!$A$2:$B$49,2,1)),NA())</f>
        <v>#N/A</v>
      </c>
      <c r="Z39" s="6" t="e">
        <f>IF($A39+Z$1-1&lt;=MAX(portfolio_returns!$A$2:$A$50),(Y39+VLOOKUP(Z$1-1,Scheduled_Contributions!$A$2:$B$11,2,1))*(1+VLOOKUP($A39+Z$1-1,portfolio_returns!$A$2:$B$49,2,1)),NA())</f>
        <v>#N/A</v>
      </c>
      <c r="AA39" s="6" t="e">
        <f>IF($A39+AA$1-1&lt;=MAX(portfolio_returns!$A$2:$A$50),(Z39+VLOOKUP(AA$1-1,Scheduled_Contributions!$A$2:$B$11,2,1))*(1+VLOOKUP($A39+AA$1-1,portfolio_returns!$A$2:$B$49,2,1)),NA())</f>
        <v>#N/A</v>
      </c>
      <c r="AB39" s="6" t="e">
        <f>IF($A39+AB$1-1&lt;=MAX(portfolio_returns!$A$2:$A$50),(AA39+VLOOKUP(AB$1-1,Scheduled_Contributions!$A$2:$B$11,2,1))*(1+VLOOKUP($A39+AB$1-1,portfolio_returns!$A$2:$B$49,2,1)),NA())</f>
        <v>#N/A</v>
      </c>
      <c r="AC39" s="6" t="e">
        <f>IF($A39+AC$1-1&lt;=MAX(portfolio_returns!$A$2:$A$50),(AB39+VLOOKUP(AC$1-1,Scheduled_Contributions!$A$2:$B$11,2,1))*(1+VLOOKUP($A39+AC$1-1,portfolio_returns!$A$2:$B$49,2,1)),NA())</f>
        <v>#N/A</v>
      </c>
      <c r="AD39" s="6" t="e">
        <f>IF($A39+AD$1-1&lt;=MAX(portfolio_returns!$A$2:$A$50),(AC39+VLOOKUP(AD$1-1,Scheduled_Contributions!$A$2:$B$11,2,1))*(1+VLOOKUP($A39+AD$1-1,portfolio_returns!$A$2:$B$49,2,1)),NA())</f>
        <v>#N/A</v>
      </c>
      <c r="AE39" s="6" t="e">
        <f>IF($A39+AE$1-1&lt;=MAX(portfolio_returns!$A$2:$A$50),(AD39+VLOOKUP(AE$1-1,Scheduled_Contributions!$A$2:$B$11,2,1))*(1+VLOOKUP($A39+AE$1-1,portfolio_returns!$A$2:$B$49,2,1)),NA())</f>
        <v>#N/A</v>
      </c>
      <c r="AF39" s="6" t="e">
        <f>IF($A39+AF$1-1&lt;=MAX(portfolio_returns!$A$2:$A$50),(AE39+VLOOKUP(AF$1-1,Scheduled_Contributions!$A$2:$B$11,2,1))*(1+VLOOKUP($A39+AF$1-1,portfolio_returns!$A$2:$B$49,2,1)),NA())</f>
        <v>#N/A</v>
      </c>
      <c r="AG39" s="6" t="e">
        <f>IF($A39+AG$1-1&lt;=MAX(portfolio_returns!$A$2:$A$50),(AF39+VLOOKUP(AG$1-1,Scheduled_Contributions!$A$2:$B$11,2,1))*(1+VLOOKUP($A39+AG$1-1,portfolio_returns!$A$2:$B$49,2,1)),NA())</f>
        <v>#N/A</v>
      </c>
      <c r="AH39" s="6" t="e">
        <f>IF($A39+AH$1-1&lt;=MAX(portfolio_returns!$A$2:$A$50),(AG39+VLOOKUP(AH$1-1,Scheduled_Contributions!$A$2:$B$11,2,1))*(1+VLOOKUP($A39+AH$1-1,portfolio_returns!$A$2:$B$49,2,1)),NA())</f>
        <v>#N/A</v>
      </c>
      <c r="AI39" s="6" t="e">
        <f>IF($A39+AI$1-1&lt;=MAX(portfolio_returns!$A$2:$A$50),(AH39+VLOOKUP(AI$1-1,Scheduled_Contributions!$A$2:$B$11,2,1))*(1+VLOOKUP($A39+AI$1-1,portfolio_returns!$A$2:$B$49,2,1)),NA())</f>
        <v>#N/A</v>
      </c>
      <c r="AJ39" s="6" t="e">
        <f>IF($A39+AJ$1-1&lt;=MAX(portfolio_returns!$A$2:$A$50),(AI39+VLOOKUP(AJ$1-1,Scheduled_Contributions!$A$2:$B$11,2,1))*(1+VLOOKUP($A39+AJ$1-1,portfolio_returns!$A$2:$B$49,2,1)),NA())</f>
        <v>#N/A</v>
      </c>
      <c r="AK39" s="6" t="e">
        <f>IF($A39+AK$1-1&lt;=MAX(portfolio_returns!$A$2:$A$50),(AJ39+VLOOKUP(AK$1-1,Scheduled_Contributions!$A$2:$B$11,2,1))*(1+VLOOKUP($A39+AK$1-1,portfolio_returns!$A$2:$B$49,2,1)),NA())</f>
        <v>#N/A</v>
      </c>
      <c r="AL39" s="6" t="e">
        <f>IF($A39+AL$1-1&lt;=MAX(portfolio_returns!$A$2:$A$50),(AK39+VLOOKUP(AL$1-1,Scheduled_Contributions!$A$2:$B$11,2,1))*(1+VLOOKUP($A39+AL$1-1,portfolio_returns!$A$2:$B$49,2,1)),NA())</f>
        <v>#N/A</v>
      </c>
      <c r="AM39" s="6" t="e">
        <f>IF($A39+AM$1-1&lt;=MAX(portfolio_returns!$A$2:$A$50),(AL39+VLOOKUP(AM$1-1,Scheduled_Contributions!$A$2:$B$11,2,1))*(1+VLOOKUP($A39+AM$1-1,portfolio_returns!$A$2:$B$49,2,1)),NA())</f>
        <v>#N/A</v>
      </c>
      <c r="AN39" s="6" t="e">
        <f>IF($A39+AN$1-1&lt;=MAX(portfolio_returns!$A$2:$A$50),(AM39+VLOOKUP(AN$1-1,Scheduled_Contributions!$A$2:$B$11,2,1))*(1+VLOOKUP($A39+AN$1-1,portfolio_returns!$A$2:$B$49,2,1)),NA())</f>
        <v>#N/A</v>
      </c>
      <c r="AO39" s="6" t="e">
        <f>IF($A39+AO$1-1&lt;=MAX(portfolio_returns!$A$2:$A$50),(AN39+VLOOKUP(AO$1-1,Scheduled_Contributions!$A$2:$B$11,2,1))*(1+VLOOKUP($A39+AO$1-1,portfolio_returns!$A$2:$B$49,2,1)),NA())</f>
        <v>#N/A</v>
      </c>
      <c r="AP39" s="6" t="e">
        <f>IF($A39+AP$1-1&lt;=MAX(portfolio_returns!$A$2:$A$50),(AO39+VLOOKUP(AP$1-1,Scheduled_Contributions!$A$2:$B$11,2,1))*(1+VLOOKUP($A39+AP$1-1,portfolio_returns!$A$2:$B$49,2,1)),NA())</f>
        <v>#N/A</v>
      </c>
      <c r="AQ39" s="6" t="e">
        <f>IF($A39+AQ$1-1&lt;=MAX(portfolio_returns!$A$2:$A$50),(AP39+VLOOKUP(AQ$1-1,Scheduled_Contributions!$A$2:$B$11,2,1))*(1+VLOOKUP($A39+AQ$1-1,portfolio_returns!$A$2:$B$49,2,1)),NA())</f>
        <v>#N/A</v>
      </c>
      <c r="AR39" s="6" t="e">
        <f>IF($A39+AR$1-1&lt;=MAX(portfolio_returns!$A$2:$A$50),(AQ39+VLOOKUP(AR$1-1,Scheduled_Contributions!$A$2:$B$11,2,1))*(1+VLOOKUP($A39+AR$1-1,portfolio_returns!$A$2:$B$49,2,1)),NA())</f>
        <v>#N/A</v>
      </c>
      <c r="AS39" s="6" t="e">
        <f>IF($A39+AS$1-1&lt;=MAX(portfolio_returns!$A$2:$A$50),(AR39+VLOOKUP(AS$1-1,Scheduled_Contributions!$A$2:$B$11,2,1))*(1+VLOOKUP($A39+AS$1-1,portfolio_returns!$A$2:$B$49,2,1)),NA())</f>
        <v>#N/A</v>
      </c>
      <c r="AT39" s="6" t="e">
        <f>IF($A39+AT$1-1&lt;=MAX(portfolio_returns!$A$2:$A$50),(AS39+VLOOKUP(AT$1-1,Scheduled_Contributions!$A$2:$B$11,2,1))*(1+VLOOKUP($A39+AT$1-1,portfolio_returns!$A$2:$B$49,2,1)),NA())</f>
        <v>#N/A</v>
      </c>
      <c r="AU39" s="6" t="e">
        <f>IF($A39+AU$1-1&lt;=MAX(portfolio_returns!$A$2:$A$50),(AT39+VLOOKUP(AU$1-1,Scheduled_Contributions!$A$2:$B$11,2,1))*(1+VLOOKUP($A39+AU$1-1,portfolio_returns!$A$2:$B$49,2,1)),NA())</f>
        <v>#N/A</v>
      </c>
      <c r="AV39" s="6" t="e">
        <f>IF($A39+AV$1-1&lt;=MAX(portfolio_returns!$A$2:$A$50),(AU39+VLOOKUP(AV$1-1,Scheduled_Contributions!$A$2:$B$11,2,1))*(1+VLOOKUP($A39+AV$1-1,portfolio_returns!$A$2:$B$49,2,1)),NA())</f>
        <v>#N/A</v>
      </c>
      <c r="AW39" s="6" t="e">
        <f>IF($A39+AW$1-1&lt;=MAX(portfolio_returns!$A$2:$A$50),(AV39+VLOOKUP(AW$1-1,Scheduled_Contributions!$A$2:$B$11,2,1))*(1+VLOOKUP($A39+AW$1-1,portfolio_returns!$A$2:$B$49,2,1)),NA())</f>
        <v>#N/A</v>
      </c>
      <c r="AX39" s="6" t="e">
        <f>IF($A39+AX$1-1&lt;=MAX(portfolio_returns!$A$2:$A$50),(AW39+VLOOKUP(AX$1-1,Scheduled_Contributions!$A$2:$B$11,2,1))*(1+VLOOKUP($A39+AX$1-1,portfolio_returns!$A$2:$B$49,2,1)),NA())</f>
        <v>#N/A</v>
      </c>
    </row>
    <row r="40" spans="1:50" x14ac:dyDescent="0.25">
      <c r="A40">
        <v>2008</v>
      </c>
      <c r="B40" s="5" t="e">
        <v>#N/A</v>
      </c>
      <c r="C40" s="6">
        <f>VLOOKUP(C$1-1,Scheduled_Contributions!$A$2:$B$11,2,1)*(1+VLOOKUP($A40+C$1-1,portfolio_returns!$A$2:$B$49,2,1))</f>
        <v>900.5</v>
      </c>
      <c r="D40" s="6">
        <f>IF($A40+D$1-1&lt;=MAX(portfolio_returns!$A$2:$A$50),(C40+VLOOKUP(D$1-1,Scheduled_Contributions!$A$2:$B$11,2,1))*(1+VLOOKUP($A40+D$1-1,portfolio_returns!$A$2:$B$49,2,1)),NA())</f>
        <v>1255.5795000000001</v>
      </c>
      <c r="E40" s="6">
        <f>IF($A40+E$1-1&lt;=MAX(portfolio_returns!$A$2:$A$50),(D40+VLOOKUP(E$1-1,Scheduled_Contributions!$A$2:$B$11,2,1))*(1+VLOOKUP($A40+E$1-1,portfolio_returns!$A$2:$B$49,2,1)),NA())</f>
        <v>1603.8056213750001</v>
      </c>
      <c r="F40" s="6">
        <f>IF($A40+F$1-1&lt;=MAX(portfolio_returns!$A$2:$A$50),(E40+VLOOKUP(F$1-1,Scheduled_Contributions!$A$2:$B$11,2,1))*(1+VLOOKUP($A40+F$1-1,portfolio_returns!$A$2:$B$49,2,1)),NA())</f>
        <v>1646.8886366131876</v>
      </c>
      <c r="G40" s="6">
        <f>IF($A40+G$1-1&lt;=MAX(portfolio_returns!$A$2:$A$50),(F40+VLOOKUP(G$1-1,Scheduled_Contributions!$A$2:$B$11,2,1))*(1+VLOOKUP($A40+G$1-1,portfolio_returns!$A$2:$B$49,2,1)),NA())</f>
        <v>1838.7321644814849</v>
      </c>
      <c r="H40" s="6">
        <f>IF($A40+H$1-1&lt;=MAX(portfolio_returns!$A$2:$A$50),(G40+VLOOKUP(H$1-1,Scheduled_Contributions!$A$2:$B$11,2,1))*(1+VLOOKUP($A40+H$1-1,portfolio_returns!$A$2:$B$49,2,1)),NA())</f>
        <v>2222.7272847890022</v>
      </c>
      <c r="I40" s="6">
        <f>IF($A40+I$1-1&lt;=MAX(portfolio_returns!$A$2:$A$50),(H40+VLOOKUP(I$1-1,Scheduled_Contributions!$A$2:$B$11,2,1))*(1+VLOOKUP($A40+I$1-1,portfolio_returns!$A$2:$B$49,2,1)),NA())</f>
        <v>2238.8672848221718</v>
      </c>
      <c r="J40" s="6">
        <f>IF($A40+J$1-1&lt;=MAX(portfolio_returns!$A$2:$A$50),(I40+VLOOKUP(J$1-1,Scheduled_Contributions!$A$2:$B$11,2,1))*(1+VLOOKUP($A40+J$1-1,portfolio_returns!$A$2:$B$49,2,1)),NA())</f>
        <v>1959.3256219013172</v>
      </c>
      <c r="K40" s="6">
        <f>IF($A40+K$1-1&lt;=MAX(portfolio_returns!$A$2:$A$50),(J40+VLOOKUP(K$1-1,Scheduled_Contributions!$A$2:$B$11,2,1))*(1+VLOOKUP($A40+K$1-1,portfolio_returns!$A$2:$B$49,2,1)),NA())</f>
        <v>2147.5495906833862</v>
      </c>
      <c r="L40" s="6">
        <f>IF($A40+L$1-1&lt;=MAX(portfolio_returns!$A$2:$A$50),(K40+VLOOKUP(L$1-1,Scheduled_Contributions!$A$2:$B$11,2,1))*(1+VLOOKUP($A40+L$1-1,portfolio_returns!$A$2:$B$49,2,1)),NA())</f>
        <v>2533.5026068599664</v>
      </c>
      <c r="M40" s="6" t="e">
        <f>IF($A40+M$1-1&lt;=MAX(portfolio_returns!$A$2:$A$50),(L40+VLOOKUP(M$1-1,Scheduled_Contributions!$A$2:$B$11,2,1))*(1+VLOOKUP($A40+M$1-1,portfolio_returns!$A$2:$B$49,2,1)),NA())</f>
        <v>#N/A</v>
      </c>
      <c r="N40" s="6" t="e">
        <f>IF($A40+N$1-1&lt;=MAX(portfolio_returns!$A$2:$A$50),(M40+VLOOKUP(N$1-1,Scheduled_Contributions!$A$2:$B$11,2,1))*(1+VLOOKUP($A40+N$1-1,portfolio_returns!$A$2:$B$49,2,1)),NA())</f>
        <v>#N/A</v>
      </c>
      <c r="O40" s="6" t="e">
        <f>IF($A40+O$1-1&lt;=MAX(portfolio_returns!$A$2:$A$50),(N40+VLOOKUP(O$1-1,Scheduled_Contributions!$A$2:$B$11,2,1))*(1+VLOOKUP($A40+O$1-1,portfolio_returns!$A$2:$B$49,2,1)),NA())</f>
        <v>#N/A</v>
      </c>
      <c r="P40" s="6" t="e">
        <f>IF($A40+P$1-1&lt;=MAX(portfolio_returns!$A$2:$A$50),(O40+VLOOKUP(P$1-1,Scheduled_Contributions!$A$2:$B$11,2,1))*(1+VLOOKUP($A40+P$1-1,portfolio_returns!$A$2:$B$49,2,1)),NA())</f>
        <v>#N/A</v>
      </c>
      <c r="Q40" s="6" t="e">
        <f>IF($A40+Q$1-1&lt;=MAX(portfolio_returns!$A$2:$A$50),(P40+VLOOKUP(Q$1-1,Scheduled_Contributions!$A$2:$B$11,2,1))*(1+VLOOKUP($A40+Q$1-1,portfolio_returns!$A$2:$B$49,2,1)),NA())</f>
        <v>#N/A</v>
      </c>
      <c r="R40" s="6" t="e">
        <f>IF($A40+R$1-1&lt;=MAX(portfolio_returns!$A$2:$A$50),(Q40+VLOOKUP(R$1-1,Scheduled_Contributions!$A$2:$B$11,2,1))*(1+VLOOKUP($A40+R$1-1,portfolio_returns!$A$2:$B$49,2,1)),NA())</f>
        <v>#N/A</v>
      </c>
      <c r="S40" s="6" t="e">
        <f>IF($A40+S$1-1&lt;=MAX(portfolio_returns!$A$2:$A$50),(R40+VLOOKUP(S$1-1,Scheduled_Contributions!$A$2:$B$11,2,1))*(1+VLOOKUP($A40+S$1-1,portfolio_returns!$A$2:$B$49,2,1)),NA())</f>
        <v>#N/A</v>
      </c>
      <c r="T40" s="6" t="e">
        <f>IF($A40+T$1-1&lt;=MAX(portfolio_returns!$A$2:$A$50),(S40+VLOOKUP(T$1-1,Scheduled_Contributions!$A$2:$B$11,2,1))*(1+VLOOKUP($A40+T$1-1,portfolio_returns!$A$2:$B$49,2,1)),NA())</f>
        <v>#N/A</v>
      </c>
      <c r="U40" s="6" t="e">
        <f>IF($A40+U$1-1&lt;=MAX(portfolio_returns!$A$2:$A$50),(T40+VLOOKUP(U$1-1,Scheduled_Contributions!$A$2:$B$11,2,1))*(1+VLOOKUP($A40+U$1-1,portfolio_returns!$A$2:$B$49,2,1)),NA())</f>
        <v>#N/A</v>
      </c>
      <c r="V40" s="6" t="e">
        <f>IF($A40+V$1-1&lt;=MAX(portfolio_returns!$A$2:$A$50),(U40+VLOOKUP(V$1-1,Scheduled_Contributions!$A$2:$B$11,2,1))*(1+VLOOKUP($A40+V$1-1,portfolio_returns!$A$2:$B$49,2,1)),NA())</f>
        <v>#N/A</v>
      </c>
      <c r="W40" s="6" t="e">
        <f>IF($A40+W$1-1&lt;=MAX(portfolio_returns!$A$2:$A$50),(V40+VLOOKUP(W$1-1,Scheduled_Contributions!$A$2:$B$11,2,1))*(1+VLOOKUP($A40+W$1-1,portfolio_returns!$A$2:$B$49,2,1)),NA())</f>
        <v>#N/A</v>
      </c>
      <c r="X40" s="6" t="e">
        <f>IF($A40+X$1-1&lt;=MAX(portfolio_returns!$A$2:$A$50),(W40+VLOOKUP(X$1-1,Scheduled_Contributions!$A$2:$B$11,2,1))*(1+VLOOKUP($A40+X$1-1,portfolio_returns!$A$2:$B$49,2,1)),NA())</f>
        <v>#N/A</v>
      </c>
      <c r="Y40" s="6" t="e">
        <f>IF($A40+Y$1-1&lt;=MAX(portfolio_returns!$A$2:$A$50),(X40+VLOOKUP(Y$1-1,Scheduled_Contributions!$A$2:$B$11,2,1))*(1+VLOOKUP($A40+Y$1-1,portfolio_returns!$A$2:$B$49,2,1)),NA())</f>
        <v>#N/A</v>
      </c>
      <c r="Z40" s="6" t="e">
        <f>IF($A40+Z$1-1&lt;=MAX(portfolio_returns!$A$2:$A$50),(Y40+VLOOKUP(Z$1-1,Scheduled_Contributions!$A$2:$B$11,2,1))*(1+VLOOKUP($A40+Z$1-1,portfolio_returns!$A$2:$B$49,2,1)),NA())</f>
        <v>#N/A</v>
      </c>
      <c r="AA40" s="6" t="e">
        <f>IF($A40+AA$1-1&lt;=MAX(portfolio_returns!$A$2:$A$50),(Z40+VLOOKUP(AA$1-1,Scheduled_Contributions!$A$2:$B$11,2,1))*(1+VLOOKUP($A40+AA$1-1,portfolio_returns!$A$2:$B$49,2,1)),NA())</f>
        <v>#N/A</v>
      </c>
      <c r="AB40" s="6" t="e">
        <f>IF($A40+AB$1-1&lt;=MAX(portfolio_returns!$A$2:$A$50),(AA40+VLOOKUP(AB$1-1,Scheduled_Contributions!$A$2:$B$11,2,1))*(1+VLOOKUP($A40+AB$1-1,portfolio_returns!$A$2:$B$49,2,1)),NA())</f>
        <v>#N/A</v>
      </c>
      <c r="AC40" s="6" t="e">
        <f>IF($A40+AC$1-1&lt;=MAX(portfolio_returns!$A$2:$A$50),(AB40+VLOOKUP(AC$1-1,Scheduled_Contributions!$A$2:$B$11,2,1))*(1+VLOOKUP($A40+AC$1-1,portfolio_returns!$A$2:$B$49,2,1)),NA())</f>
        <v>#N/A</v>
      </c>
      <c r="AD40" s="6" t="e">
        <f>IF($A40+AD$1-1&lt;=MAX(portfolio_returns!$A$2:$A$50),(AC40+VLOOKUP(AD$1-1,Scheduled_Contributions!$A$2:$B$11,2,1))*(1+VLOOKUP($A40+AD$1-1,portfolio_returns!$A$2:$B$49,2,1)),NA())</f>
        <v>#N/A</v>
      </c>
      <c r="AE40" s="6" t="e">
        <f>IF($A40+AE$1-1&lt;=MAX(portfolio_returns!$A$2:$A$50),(AD40+VLOOKUP(AE$1-1,Scheduled_Contributions!$A$2:$B$11,2,1))*(1+VLOOKUP($A40+AE$1-1,portfolio_returns!$A$2:$B$49,2,1)),NA())</f>
        <v>#N/A</v>
      </c>
      <c r="AF40" s="6" t="e">
        <f>IF($A40+AF$1-1&lt;=MAX(portfolio_returns!$A$2:$A$50),(AE40+VLOOKUP(AF$1-1,Scheduled_Contributions!$A$2:$B$11,2,1))*(1+VLOOKUP($A40+AF$1-1,portfolio_returns!$A$2:$B$49,2,1)),NA())</f>
        <v>#N/A</v>
      </c>
      <c r="AG40" s="6" t="e">
        <f>IF($A40+AG$1-1&lt;=MAX(portfolio_returns!$A$2:$A$50),(AF40+VLOOKUP(AG$1-1,Scheduled_Contributions!$A$2:$B$11,2,1))*(1+VLOOKUP($A40+AG$1-1,portfolio_returns!$A$2:$B$49,2,1)),NA())</f>
        <v>#N/A</v>
      </c>
      <c r="AH40" s="6" t="e">
        <f>IF($A40+AH$1-1&lt;=MAX(portfolio_returns!$A$2:$A$50),(AG40+VLOOKUP(AH$1-1,Scheduled_Contributions!$A$2:$B$11,2,1))*(1+VLOOKUP($A40+AH$1-1,portfolio_returns!$A$2:$B$49,2,1)),NA())</f>
        <v>#N/A</v>
      </c>
      <c r="AI40" s="6" t="e">
        <f>IF($A40+AI$1-1&lt;=MAX(portfolio_returns!$A$2:$A$50),(AH40+VLOOKUP(AI$1-1,Scheduled_Contributions!$A$2:$B$11,2,1))*(1+VLOOKUP($A40+AI$1-1,portfolio_returns!$A$2:$B$49,2,1)),NA())</f>
        <v>#N/A</v>
      </c>
      <c r="AJ40" s="6" t="e">
        <f>IF($A40+AJ$1-1&lt;=MAX(portfolio_returns!$A$2:$A$50),(AI40+VLOOKUP(AJ$1-1,Scheduled_Contributions!$A$2:$B$11,2,1))*(1+VLOOKUP($A40+AJ$1-1,portfolio_returns!$A$2:$B$49,2,1)),NA())</f>
        <v>#N/A</v>
      </c>
      <c r="AK40" s="6" t="e">
        <f>IF($A40+AK$1-1&lt;=MAX(portfolio_returns!$A$2:$A$50),(AJ40+VLOOKUP(AK$1-1,Scheduled_Contributions!$A$2:$B$11,2,1))*(1+VLOOKUP($A40+AK$1-1,portfolio_returns!$A$2:$B$49,2,1)),NA())</f>
        <v>#N/A</v>
      </c>
      <c r="AL40" s="6" t="e">
        <f>IF($A40+AL$1-1&lt;=MAX(portfolio_returns!$A$2:$A$50),(AK40+VLOOKUP(AL$1-1,Scheduled_Contributions!$A$2:$B$11,2,1))*(1+VLOOKUP($A40+AL$1-1,portfolio_returns!$A$2:$B$49,2,1)),NA())</f>
        <v>#N/A</v>
      </c>
      <c r="AM40" s="6" t="e">
        <f>IF($A40+AM$1-1&lt;=MAX(portfolio_returns!$A$2:$A$50),(AL40+VLOOKUP(AM$1-1,Scheduled_Contributions!$A$2:$B$11,2,1))*(1+VLOOKUP($A40+AM$1-1,portfolio_returns!$A$2:$B$49,2,1)),NA())</f>
        <v>#N/A</v>
      </c>
      <c r="AN40" s="6" t="e">
        <f>IF($A40+AN$1-1&lt;=MAX(portfolio_returns!$A$2:$A$50),(AM40+VLOOKUP(AN$1-1,Scheduled_Contributions!$A$2:$B$11,2,1))*(1+VLOOKUP($A40+AN$1-1,portfolio_returns!$A$2:$B$49,2,1)),NA())</f>
        <v>#N/A</v>
      </c>
      <c r="AO40" s="6" t="e">
        <f>IF($A40+AO$1-1&lt;=MAX(portfolio_returns!$A$2:$A$50),(AN40+VLOOKUP(AO$1-1,Scheduled_Contributions!$A$2:$B$11,2,1))*(1+VLOOKUP($A40+AO$1-1,portfolio_returns!$A$2:$B$49,2,1)),NA())</f>
        <v>#N/A</v>
      </c>
      <c r="AP40" s="6" t="e">
        <f>IF($A40+AP$1-1&lt;=MAX(portfolio_returns!$A$2:$A$50),(AO40+VLOOKUP(AP$1-1,Scheduled_Contributions!$A$2:$B$11,2,1))*(1+VLOOKUP($A40+AP$1-1,portfolio_returns!$A$2:$B$49,2,1)),NA())</f>
        <v>#N/A</v>
      </c>
      <c r="AQ40" s="6" t="e">
        <f>IF($A40+AQ$1-1&lt;=MAX(portfolio_returns!$A$2:$A$50),(AP40+VLOOKUP(AQ$1-1,Scheduled_Contributions!$A$2:$B$11,2,1))*(1+VLOOKUP($A40+AQ$1-1,portfolio_returns!$A$2:$B$49,2,1)),NA())</f>
        <v>#N/A</v>
      </c>
      <c r="AR40" s="6" t="e">
        <f>IF($A40+AR$1-1&lt;=MAX(portfolio_returns!$A$2:$A$50),(AQ40+VLOOKUP(AR$1-1,Scheduled_Contributions!$A$2:$B$11,2,1))*(1+VLOOKUP($A40+AR$1-1,portfolio_returns!$A$2:$B$49,2,1)),NA())</f>
        <v>#N/A</v>
      </c>
      <c r="AS40" s="6" t="e">
        <f>IF($A40+AS$1-1&lt;=MAX(portfolio_returns!$A$2:$A$50),(AR40+VLOOKUP(AS$1-1,Scheduled_Contributions!$A$2:$B$11,2,1))*(1+VLOOKUP($A40+AS$1-1,portfolio_returns!$A$2:$B$49,2,1)),NA())</f>
        <v>#N/A</v>
      </c>
      <c r="AT40" s="6" t="e">
        <f>IF($A40+AT$1-1&lt;=MAX(portfolio_returns!$A$2:$A$50),(AS40+VLOOKUP(AT$1-1,Scheduled_Contributions!$A$2:$B$11,2,1))*(1+VLOOKUP($A40+AT$1-1,portfolio_returns!$A$2:$B$49,2,1)),NA())</f>
        <v>#N/A</v>
      </c>
      <c r="AU40" s="6" t="e">
        <f>IF($A40+AU$1-1&lt;=MAX(portfolio_returns!$A$2:$A$50),(AT40+VLOOKUP(AU$1-1,Scheduled_Contributions!$A$2:$B$11,2,1))*(1+VLOOKUP($A40+AU$1-1,portfolio_returns!$A$2:$B$49,2,1)),NA())</f>
        <v>#N/A</v>
      </c>
      <c r="AV40" s="6" t="e">
        <f>IF($A40+AV$1-1&lt;=MAX(portfolio_returns!$A$2:$A$50),(AU40+VLOOKUP(AV$1-1,Scheduled_Contributions!$A$2:$B$11,2,1))*(1+VLOOKUP($A40+AV$1-1,portfolio_returns!$A$2:$B$49,2,1)),NA())</f>
        <v>#N/A</v>
      </c>
      <c r="AW40" s="6" t="e">
        <f>IF($A40+AW$1-1&lt;=MAX(portfolio_returns!$A$2:$A$50),(AV40+VLOOKUP(AW$1-1,Scheduled_Contributions!$A$2:$B$11,2,1))*(1+VLOOKUP($A40+AW$1-1,portfolio_returns!$A$2:$B$49,2,1)),NA())</f>
        <v>#N/A</v>
      </c>
      <c r="AX40" s="6" t="e">
        <f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/>
        <cfvo type="formula" val="SCHEDULED_TARGET"/>
        <cfvo type="max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zoomScaleNormal="100" workbookViewId="0">
      <selection activeCell="H11" sqref="H11"/>
    </sheetView>
  </sheetViews>
  <sheetFormatPr defaultRowHeight="15" x14ac:dyDescent="0.25"/>
  <cols>
    <col min="1" max="1" width="12.5703125" customWidth="1"/>
    <col min="2" max="1025" width="9.140625" customWidth="1"/>
  </cols>
  <sheetData>
    <row r="1" spans="1:6" x14ac:dyDescent="0.25">
      <c r="A1" t="s">
        <v>11</v>
      </c>
      <c r="B1" t="s">
        <v>8</v>
      </c>
    </row>
    <row r="2" spans="1:6" x14ac:dyDescent="0.25">
      <c r="A2" t="s">
        <v>12</v>
      </c>
      <c r="B2" s="3">
        <f>MIN(portfolio_values!B$2:B$40)</f>
        <v>0.99878881746549875</v>
      </c>
    </row>
    <row r="3" spans="1:6" x14ac:dyDescent="0.25">
      <c r="A3" s="4" t="s">
        <v>13</v>
      </c>
      <c r="B3" s="3">
        <f>PERCENTILE(portfolio_values!B$2:B$40,C3)</f>
        <v>1.1507229962221714</v>
      </c>
      <c r="C3">
        <v>0.1</v>
      </c>
    </row>
    <row r="4" spans="1:6" x14ac:dyDescent="0.25">
      <c r="A4" s="4" t="s">
        <v>14</v>
      </c>
      <c r="B4" s="3">
        <f>PERCENTILE(portfolio_values!B$2:B$40,C4)</f>
        <v>1.1896612412675429</v>
      </c>
      <c r="C4">
        <v>0.2</v>
      </c>
    </row>
    <row r="5" spans="1:6" x14ac:dyDescent="0.25">
      <c r="A5" s="4" t="s">
        <v>15</v>
      </c>
      <c r="B5" s="3">
        <f>PERCENTILE(portfolio_values!B$2:B$40,C5)</f>
        <v>1.560494321389998</v>
      </c>
      <c r="C5">
        <v>0.3</v>
      </c>
    </row>
    <row r="6" spans="1:6" x14ac:dyDescent="0.25">
      <c r="A6" s="4" t="s">
        <v>16</v>
      </c>
      <c r="B6" s="3">
        <f>PERCENTILE(portfolio_values!B$2:B$40,C6)</f>
        <v>1.8152156561399482</v>
      </c>
      <c r="C6">
        <v>0.4</v>
      </c>
    </row>
    <row r="7" spans="1:6" x14ac:dyDescent="0.25">
      <c r="A7" s="4" t="s">
        <v>17</v>
      </c>
      <c r="B7" s="3">
        <f>PERCENTILE(portfolio_values!B$2:B$40,C7)</f>
        <v>2.09226472241073</v>
      </c>
      <c r="C7">
        <v>0.5</v>
      </c>
    </row>
    <row r="8" spans="1:6" x14ac:dyDescent="0.25">
      <c r="A8" s="4" t="s">
        <v>18</v>
      </c>
      <c r="B8" s="3">
        <f>PERCENTILE(portfolio_values!B$2:B$40,C8)</f>
        <v>2.3168910124695867</v>
      </c>
      <c r="C8">
        <v>0.6</v>
      </c>
    </row>
    <row r="9" spans="1:6" x14ac:dyDescent="0.25">
      <c r="A9" s="4" t="s">
        <v>19</v>
      </c>
      <c r="B9" s="3">
        <f>PERCENTILE(portfolio_values!B$2:B$40,C9)</f>
        <v>2.963691906018326</v>
      </c>
      <c r="C9">
        <v>0.7</v>
      </c>
    </row>
    <row r="10" spans="1:6" x14ac:dyDescent="0.25">
      <c r="A10" s="4" t="s">
        <v>20</v>
      </c>
      <c r="B10" s="3">
        <f>PERCENTILE(portfolio_values!B$2:B$40,C10)</f>
        <v>3.5014691419811887</v>
      </c>
      <c r="C10">
        <v>0.8</v>
      </c>
    </row>
    <row r="11" spans="1:6" x14ac:dyDescent="0.25">
      <c r="A11" s="4" t="s">
        <v>21</v>
      </c>
      <c r="B11" s="3">
        <f>PERCENTILE(portfolio_values!B$2:B$40,C11)</f>
        <v>5.3596954201757896</v>
      </c>
      <c r="C11">
        <v>0.9</v>
      </c>
    </row>
    <row r="12" spans="1:6" x14ac:dyDescent="0.25">
      <c r="A12" t="s">
        <v>22</v>
      </c>
      <c r="B12" s="3">
        <f>MAX(portfolio_values!B$2:B$40)</f>
        <v>12.337179689823083</v>
      </c>
    </row>
    <row r="13" spans="1:6" x14ac:dyDescent="0.25">
      <c r="A13" t="s">
        <v>23</v>
      </c>
      <c r="B13" s="3">
        <f>AVERAGE(portfolio_values!B$2:B$40)</f>
        <v>2.9431771603039567</v>
      </c>
      <c r="C13" s="2"/>
      <c r="D13" s="2"/>
      <c r="E13" s="2"/>
      <c r="F13" s="2"/>
    </row>
    <row r="14" spans="1:6" x14ac:dyDescent="0.25">
      <c r="A14" t="s">
        <v>24</v>
      </c>
      <c r="B14" s="3">
        <f>GEOMEAN(portfolio_values!B$2:B$40)</f>
        <v>2.3170370972151737</v>
      </c>
    </row>
    <row r="15" spans="1:6" x14ac:dyDescent="0.25">
      <c r="A15" t="s">
        <v>25</v>
      </c>
      <c r="B15" s="3">
        <f>STDEV(portfolio_values!B$2:B$40)</f>
        <v>2.5458511691703651</v>
      </c>
      <c r="C15" s="2"/>
      <c r="D15" s="2"/>
      <c r="E15" s="2"/>
      <c r="F15" s="2"/>
    </row>
    <row r="16" spans="1:6" x14ac:dyDescent="0.25">
      <c r="A16" t="s">
        <v>26</v>
      </c>
      <c r="B16">
        <f>B13/B15</f>
        <v>1.1560680356908182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zoomScaleNormal="100" workbookViewId="0">
      <selection activeCell="H11" sqref="H11"/>
    </sheetView>
  </sheetViews>
  <sheetFormatPr defaultRowHeight="15" x14ac:dyDescent="0.25"/>
  <cols>
    <col min="1" max="1" width="12.5703125" customWidth="1"/>
    <col min="2" max="1025" width="9.140625" customWidth="1"/>
  </cols>
  <sheetData>
    <row r="1" spans="1:3" x14ac:dyDescent="0.25">
      <c r="A1" t="s">
        <v>11</v>
      </c>
      <c r="B1" t="s">
        <v>8</v>
      </c>
    </row>
    <row r="2" spans="1:3" x14ac:dyDescent="0.25">
      <c r="A2" t="s">
        <v>12</v>
      </c>
      <c r="B2" s="3">
        <f>MIN(portfolio_values!B$2:B$40)</f>
        <v>0.99878881746549875</v>
      </c>
    </row>
    <row r="3" spans="1:3" x14ac:dyDescent="0.25">
      <c r="A3" s="4" t="s">
        <v>13</v>
      </c>
      <c r="B3" s="3">
        <f>PERCENTILE(portfolio_values!B$2:B$40,C3)</f>
        <v>1.1507229962221714</v>
      </c>
      <c r="C3">
        <v>0.1</v>
      </c>
    </row>
    <row r="4" spans="1:3" x14ac:dyDescent="0.25">
      <c r="A4" t="s">
        <v>24</v>
      </c>
      <c r="B4" s="3">
        <f>GEOMEAN(portfolio_values!B$2:B$40)</f>
        <v>2.3170370972151737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tabSelected="1" zoomScaleNormal="100" workbookViewId="0">
      <selection activeCell="I8" sqref="I8"/>
    </sheetView>
  </sheetViews>
  <sheetFormatPr defaultRowHeight="15" x14ac:dyDescent="0.25"/>
  <cols>
    <col min="1" max="1" width="12.5703125" customWidth="1"/>
    <col min="2" max="1025" width="9.140625" customWidth="1"/>
  </cols>
  <sheetData>
    <row r="1" spans="1:3" x14ac:dyDescent="0.25">
      <c r="A1" t="s">
        <v>11</v>
      </c>
      <c r="B1" t="s">
        <v>9</v>
      </c>
    </row>
    <row r="2" spans="1:3" x14ac:dyDescent="0.25">
      <c r="A2" t="s">
        <v>12</v>
      </c>
      <c r="B2" s="7">
        <f>MIN(portfolio_timeframes!B$2:B$35)</f>
        <v>6</v>
      </c>
    </row>
    <row r="3" spans="1:3" x14ac:dyDescent="0.25">
      <c r="A3" s="4" t="s">
        <v>13</v>
      </c>
      <c r="B3" s="7">
        <f>PERCENTILE(portfolio_timeframes!B$2:B$35,C3)</f>
        <v>7.3000000000000007</v>
      </c>
      <c r="C3">
        <v>0.1</v>
      </c>
    </row>
    <row r="4" spans="1:3" x14ac:dyDescent="0.25">
      <c r="A4" s="4" t="s">
        <v>14</v>
      </c>
      <c r="B4" s="7">
        <f>PERCENTILE(portfolio_timeframes!B$2:B$35,C4)</f>
        <v>8.6000000000000014</v>
      </c>
      <c r="C4">
        <v>0.2</v>
      </c>
    </row>
    <row r="5" spans="1:3" x14ac:dyDescent="0.25">
      <c r="A5" s="4" t="s">
        <v>15</v>
      </c>
      <c r="B5" s="7">
        <f>PERCENTILE(portfolio_timeframes!B$2:B$35,C5)</f>
        <v>11.9</v>
      </c>
      <c r="C5">
        <v>0.3</v>
      </c>
    </row>
    <row r="6" spans="1:3" x14ac:dyDescent="0.25">
      <c r="A6" s="4" t="s">
        <v>16</v>
      </c>
      <c r="B6" s="7">
        <f>PERCENTILE(portfolio_timeframes!B$2:B$35,C6)</f>
        <v>16</v>
      </c>
      <c r="C6">
        <v>0.4</v>
      </c>
    </row>
    <row r="7" spans="1:3" x14ac:dyDescent="0.25">
      <c r="A7" s="4" t="s">
        <v>17</v>
      </c>
      <c r="B7" s="7">
        <f>PERCENTILE(portfolio_timeframes!B$2:B$35,C7)</f>
        <v>17</v>
      </c>
      <c r="C7">
        <v>0.5</v>
      </c>
    </row>
    <row r="8" spans="1:3" x14ac:dyDescent="0.25">
      <c r="A8" s="4" t="s">
        <v>18</v>
      </c>
      <c r="B8" s="7">
        <f>PERCENTILE(portfolio_timeframes!B$2:B$35,C8)</f>
        <v>18.8</v>
      </c>
      <c r="C8">
        <v>0.6</v>
      </c>
    </row>
    <row r="9" spans="1:3" x14ac:dyDescent="0.25">
      <c r="A9" s="4" t="s">
        <v>19</v>
      </c>
      <c r="B9" s="7">
        <f>PERCENTILE(portfolio_timeframes!B$2:B$35,C9)</f>
        <v>21</v>
      </c>
      <c r="C9">
        <v>0.7</v>
      </c>
    </row>
    <row r="10" spans="1:3" x14ac:dyDescent="0.25">
      <c r="A10" s="4" t="s">
        <v>20</v>
      </c>
      <c r="B10" s="7">
        <f>PERCENTILE(portfolio_timeframes!B$2:B$35,C10)</f>
        <v>22</v>
      </c>
      <c r="C10">
        <v>0.8</v>
      </c>
    </row>
    <row r="11" spans="1:3" x14ac:dyDescent="0.25">
      <c r="A11" s="4" t="s">
        <v>21</v>
      </c>
      <c r="B11" s="7">
        <f>PERCENTILE(portfolio_timeframes!B$2:B$35,C11)</f>
        <v>25.7</v>
      </c>
      <c r="C11">
        <v>0.9</v>
      </c>
    </row>
    <row r="12" spans="1:3" x14ac:dyDescent="0.25">
      <c r="A12" t="s">
        <v>22</v>
      </c>
      <c r="B12" s="7">
        <f>MAX(portfolio_timeframes!B$2:B$35)</f>
        <v>29</v>
      </c>
    </row>
    <row r="13" spans="1:3" x14ac:dyDescent="0.25">
      <c r="A13" t="s">
        <v>23</v>
      </c>
      <c r="B13" s="7">
        <f>AVERAGE(portfolio_timeframes!B$2:B$35)</f>
        <v>16.588235294117649</v>
      </c>
    </row>
    <row r="14" spans="1:3" x14ac:dyDescent="0.25">
      <c r="A14" t="s">
        <v>24</v>
      </c>
      <c r="B14" s="7">
        <f>GEOMEAN(portfolio_timeframes!B$2:B$35)</f>
        <v>15.095164091839232</v>
      </c>
    </row>
    <row r="15" spans="1:3" x14ac:dyDescent="0.25">
      <c r="A15" t="s">
        <v>25</v>
      </c>
      <c r="B15" s="7">
        <f>STDEV(portfolio_timeframes!B$2:B$35)</f>
        <v>6.6929073587385002</v>
      </c>
    </row>
    <row r="16" spans="1:3" x14ac:dyDescent="0.25">
      <c r="A16" t="s">
        <v>26</v>
      </c>
      <c r="B16">
        <f>B13/B15</f>
        <v>2.4784797405658772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zoomScaleNormal="100" workbookViewId="0">
      <selection activeCell="B5" sqref="B5"/>
    </sheetView>
  </sheetViews>
  <sheetFormatPr defaultRowHeight="15" x14ac:dyDescent="0.25"/>
  <cols>
    <col min="1" max="1" width="12.5703125" customWidth="1"/>
    <col min="2" max="1025" width="9.140625" customWidth="1"/>
  </cols>
  <sheetData>
    <row r="1" spans="1:3" x14ac:dyDescent="0.25">
      <c r="A1" t="s">
        <v>11</v>
      </c>
      <c r="B1" t="s">
        <v>9</v>
      </c>
    </row>
    <row r="2" spans="1:3" x14ac:dyDescent="0.25">
      <c r="A2" t="s">
        <v>12</v>
      </c>
      <c r="B2" s="3">
        <f>MIN(portfolio_timeframes!B$2:B$35)</f>
        <v>6</v>
      </c>
    </row>
    <row r="3" spans="1:3" x14ac:dyDescent="0.25">
      <c r="A3" s="4" t="s">
        <v>13</v>
      </c>
      <c r="B3" s="3">
        <f>PERCENTILE(portfolio_timeframes!B$2:B$35,C3)</f>
        <v>7.3000000000000007</v>
      </c>
      <c r="C3">
        <v>0.1</v>
      </c>
    </row>
    <row r="4" spans="1:3" x14ac:dyDescent="0.25">
      <c r="A4" t="s">
        <v>24</v>
      </c>
      <c r="B4" s="3">
        <f>GEOMEAN(portfolio_timeframes!B$2:B$35)</f>
        <v>15.095164091839232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Normal="100" workbookViewId="0">
      <selection activeCell="H11" sqref="H11"/>
    </sheetView>
  </sheetViews>
  <sheetFormatPr defaultRowHeight="15" x14ac:dyDescent="0.25"/>
  <cols>
    <col min="1" max="1025" width="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1970</v>
      </c>
      <c r="B2">
        <v>8.9999999999999993E-3</v>
      </c>
      <c r="C2">
        <v>6.2E-2</v>
      </c>
      <c r="D2">
        <v>-0.13400000000000001</v>
      </c>
      <c r="E2">
        <v>5.8000000000000003E-2</v>
      </c>
    </row>
    <row r="3" spans="1:5" x14ac:dyDescent="0.25">
      <c r="A3">
        <v>1971</v>
      </c>
      <c r="B3">
        <v>0.16400000000000001</v>
      </c>
      <c r="C3">
        <v>0.16700000000000001</v>
      </c>
      <c r="D3">
        <v>0.33300000000000002</v>
      </c>
      <c r="E3">
        <v>4.2999999999999997E-2</v>
      </c>
    </row>
    <row r="4" spans="1:5" x14ac:dyDescent="0.25">
      <c r="A4">
        <v>1972</v>
      </c>
      <c r="B4">
        <v>0.17</v>
      </c>
      <c r="C4">
        <v>0.48799999999999999</v>
      </c>
      <c r="D4">
        <v>0.40400000000000003</v>
      </c>
      <c r="E4">
        <v>3.3000000000000002E-2</v>
      </c>
    </row>
    <row r="5" spans="1:5" x14ac:dyDescent="0.25">
      <c r="A5">
        <v>1973</v>
      </c>
      <c r="B5">
        <v>-0.17699999999999999</v>
      </c>
      <c r="C5">
        <v>0.73</v>
      </c>
      <c r="D5">
        <v>-0.107</v>
      </c>
      <c r="E5">
        <v>6.2E-2</v>
      </c>
    </row>
    <row r="6" spans="1:5" x14ac:dyDescent="0.25">
      <c r="A6">
        <v>1974</v>
      </c>
      <c r="B6">
        <v>-0.27200000000000002</v>
      </c>
      <c r="C6">
        <v>0.66100000000000003</v>
      </c>
      <c r="D6">
        <v>-0.185</v>
      </c>
      <c r="E6">
        <v>0.111</v>
      </c>
    </row>
    <row r="7" spans="1:5" x14ac:dyDescent="0.25">
      <c r="A7">
        <v>1975</v>
      </c>
      <c r="B7">
        <v>0.38600000000000001</v>
      </c>
      <c r="C7">
        <v>-0.248</v>
      </c>
      <c r="D7">
        <v>0.36899999999999999</v>
      </c>
      <c r="E7">
        <v>9.0999999999999998E-2</v>
      </c>
    </row>
    <row r="8" spans="1:5" x14ac:dyDescent="0.25">
      <c r="A8">
        <v>1976</v>
      </c>
      <c r="B8">
        <v>0.26900000000000002</v>
      </c>
      <c r="C8">
        <v>-4.1000000000000002E-2</v>
      </c>
      <c r="D8">
        <v>6.9000000000000006E-2</v>
      </c>
      <c r="E8">
        <v>5.7000000000000002E-2</v>
      </c>
    </row>
    <row r="9" spans="1:5" x14ac:dyDescent="0.25">
      <c r="A9">
        <v>1977</v>
      </c>
      <c r="B9">
        <v>-3.5000000000000003E-2</v>
      </c>
      <c r="C9">
        <v>0.22600000000000001</v>
      </c>
      <c r="D9">
        <v>6.9000000000000006E-2</v>
      </c>
      <c r="E9">
        <v>6.5000000000000002E-2</v>
      </c>
    </row>
    <row r="10" spans="1:5" x14ac:dyDescent="0.25">
      <c r="A10">
        <v>1978</v>
      </c>
      <c r="B10">
        <v>8.1000000000000003E-2</v>
      </c>
      <c r="C10">
        <v>0.37</v>
      </c>
      <c r="D10">
        <v>0.14299999999999999</v>
      </c>
      <c r="E10">
        <v>7.5999999999999998E-2</v>
      </c>
    </row>
    <row r="11" spans="1:5" x14ac:dyDescent="0.25">
      <c r="A11">
        <v>1979</v>
      </c>
      <c r="B11">
        <v>0.22700000000000001</v>
      </c>
      <c r="C11">
        <v>1.319</v>
      </c>
      <c r="D11">
        <v>0.19500000000000001</v>
      </c>
      <c r="E11">
        <v>0.113</v>
      </c>
    </row>
    <row r="12" spans="1:5" x14ac:dyDescent="0.25">
      <c r="A12">
        <v>1980</v>
      </c>
      <c r="B12">
        <v>0.33300000000000002</v>
      </c>
      <c r="C12">
        <v>0.126</v>
      </c>
      <c r="D12">
        <v>6.9000000000000006E-2</v>
      </c>
      <c r="E12">
        <v>0.13500000000000001</v>
      </c>
    </row>
    <row r="13" spans="1:5" x14ac:dyDescent="0.25">
      <c r="A13">
        <v>1981</v>
      </c>
      <c r="B13">
        <v>-3.3000000000000002E-2</v>
      </c>
      <c r="C13">
        <v>-0.32600000000000001</v>
      </c>
      <c r="D13">
        <v>-0.20100000000000001</v>
      </c>
      <c r="E13">
        <v>0.10299999999999999</v>
      </c>
    </row>
    <row r="14" spans="1:5" x14ac:dyDescent="0.25">
      <c r="A14">
        <v>1982</v>
      </c>
      <c r="B14">
        <v>0.221</v>
      </c>
      <c r="C14">
        <v>0.158</v>
      </c>
      <c r="D14">
        <v>-0.316</v>
      </c>
      <c r="E14">
        <v>6.0999999999999999E-2</v>
      </c>
    </row>
    <row r="15" spans="1:5" x14ac:dyDescent="0.25">
      <c r="A15">
        <v>1983</v>
      </c>
      <c r="B15">
        <v>0.23</v>
      </c>
      <c r="C15">
        <v>-0.17</v>
      </c>
      <c r="D15">
        <v>0.14299999999999999</v>
      </c>
      <c r="E15">
        <v>3.2000000000000001E-2</v>
      </c>
    </row>
    <row r="16" spans="1:5" x14ac:dyDescent="0.25">
      <c r="A16">
        <v>1984</v>
      </c>
      <c r="B16">
        <v>4.5999999999999999E-2</v>
      </c>
      <c r="C16">
        <v>-0.19400000000000001</v>
      </c>
      <c r="D16">
        <v>0.17</v>
      </c>
      <c r="E16">
        <v>4.2999999999999997E-2</v>
      </c>
    </row>
    <row r="17" spans="1:5" x14ac:dyDescent="0.25">
      <c r="A17">
        <v>1985</v>
      </c>
      <c r="B17">
        <v>0.32500000000000001</v>
      </c>
      <c r="C17">
        <v>0.06</v>
      </c>
      <c r="D17">
        <v>0.27800000000000002</v>
      </c>
      <c r="E17">
        <v>3.5000000000000003E-2</v>
      </c>
    </row>
    <row r="18" spans="1:5" x14ac:dyDescent="0.25">
      <c r="A18">
        <v>1986</v>
      </c>
      <c r="B18">
        <v>0.16800000000000001</v>
      </c>
      <c r="C18">
        <v>0.19</v>
      </c>
      <c r="D18">
        <v>0.11700000000000001</v>
      </c>
      <c r="E18">
        <v>1.9E-2</v>
      </c>
    </row>
    <row r="19" spans="1:5" x14ac:dyDescent="0.25">
      <c r="A19">
        <v>1987</v>
      </c>
      <c r="B19">
        <v>2.1999999999999999E-2</v>
      </c>
      <c r="C19">
        <v>0.245</v>
      </c>
      <c r="D19">
        <v>0.14299999999999999</v>
      </c>
      <c r="E19">
        <v>3.6999999999999998E-2</v>
      </c>
    </row>
    <row r="20" spans="1:5" x14ac:dyDescent="0.25">
      <c r="A20">
        <v>1988</v>
      </c>
      <c r="B20">
        <v>0.17899999999999999</v>
      </c>
      <c r="C20">
        <v>-0.152</v>
      </c>
      <c r="D20">
        <v>0.4</v>
      </c>
      <c r="E20">
        <v>4.1000000000000002E-2</v>
      </c>
    </row>
    <row r="21" spans="1:5" x14ac:dyDescent="0.25">
      <c r="A21">
        <v>1989</v>
      </c>
      <c r="B21">
        <v>0.29399999999999998</v>
      </c>
      <c r="C21">
        <v>-2.9000000000000001E-2</v>
      </c>
      <c r="D21">
        <v>0.64500000000000002</v>
      </c>
      <c r="E21">
        <v>4.8000000000000001E-2</v>
      </c>
    </row>
    <row r="22" spans="1:5" x14ac:dyDescent="0.25">
      <c r="A22">
        <v>1990</v>
      </c>
      <c r="B22">
        <v>-5.6000000000000001E-2</v>
      </c>
      <c r="C22">
        <v>-3.1E-2</v>
      </c>
      <c r="D22">
        <v>-0.108</v>
      </c>
      <c r="E22">
        <v>5.3999999999999999E-2</v>
      </c>
    </row>
    <row r="23" spans="1:5" x14ac:dyDescent="0.25">
      <c r="A23">
        <v>1991</v>
      </c>
      <c r="B23">
        <v>0.34499999999999997</v>
      </c>
      <c r="C23">
        <v>-8.5999999999999993E-2</v>
      </c>
      <c r="D23">
        <v>0.59399999999999997</v>
      </c>
      <c r="E23">
        <v>4.2000000000000003E-2</v>
      </c>
    </row>
    <row r="24" spans="1:5" x14ac:dyDescent="0.25">
      <c r="A24">
        <v>1992</v>
      </c>
      <c r="B24">
        <v>9.6000000000000002E-2</v>
      </c>
      <c r="C24">
        <v>-5.7000000000000002E-2</v>
      </c>
      <c r="D24">
        <v>0.111</v>
      </c>
      <c r="E24">
        <v>0.03</v>
      </c>
    </row>
    <row r="25" spans="1:5" x14ac:dyDescent="0.25">
      <c r="A25">
        <v>1993</v>
      </c>
      <c r="B25">
        <v>0.105</v>
      </c>
      <c r="C25">
        <v>0.17699999999999999</v>
      </c>
      <c r="D25">
        <v>0.74299999999999999</v>
      </c>
      <c r="E25">
        <v>0.03</v>
      </c>
    </row>
    <row r="26" spans="1:5" x14ac:dyDescent="0.25">
      <c r="A26">
        <v>1994</v>
      </c>
      <c r="B26">
        <v>4.0000000000000001E-3</v>
      </c>
      <c r="C26">
        <v>-2.1999999999999999E-2</v>
      </c>
      <c r="D26">
        <v>-7.2999999999999995E-2</v>
      </c>
      <c r="E26">
        <v>2.5999999999999999E-2</v>
      </c>
    </row>
    <row r="27" spans="1:5" x14ac:dyDescent="0.25">
      <c r="A27">
        <v>1995</v>
      </c>
      <c r="B27">
        <v>0.37</v>
      </c>
      <c r="C27">
        <v>0.01</v>
      </c>
      <c r="D27">
        <v>8.9999999999999993E-3</v>
      </c>
      <c r="E27">
        <v>2.8000000000000001E-2</v>
      </c>
    </row>
    <row r="28" spans="1:5" x14ac:dyDescent="0.25">
      <c r="A28">
        <v>1996</v>
      </c>
      <c r="B28">
        <v>0.218</v>
      </c>
      <c r="C28">
        <v>-4.4999999999999998E-2</v>
      </c>
      <c r="D28">
        <v>0.16200000000000001</v>
      </c>
      <c r="E28">
        <v>2.9000000000000001E-2</v>
      </c>
    </row>
    <row r="29" spans="1:5" x14ac:dyDescent="0.25">
      <c r="A29">
        <v>1997</v>
      </c>
      <c r="B29">
        <v>0.316</v>
      </c>
      <c r="C29">
        <v>-0.214</v>
      </c>
      <c r="D29">
        <v>-0.16500000000000001</v>
      </c>
      <c r="E29">
        <v>2.3E-2</v>
      </c>
    </row>
    <row r="30" spans="1:5" x14ac:dyDescent="0.25">
      <c r="A30">
        <v>1998</v>
      </c>
      <c r="B30">
        <v>0.252</v>
      </c>
      <c r="C30">
        <v>-8.0000000000000002E-3</v>
      </c>
      <c r="D30">
        <v>-0.17899999999999999</v>
      </c>
      <c r="E30">
        <v>1.6E-2</v>
      </c>
    </row>
    <row r="31" spans="1:5" x14ac:dyDescent="0.25">
      <c r="A31">
        <v>1999</v>
      </c>
      <c r="B31">
        <v>0.22</v>
      </c>
      <c r="C31">
        <v>8.9999999999999993E-3</v>
      </c>
      <c r="D31">
        <v>0.621</v>
      </c>
      <c r="E31">
        <v>2.1999999999999999E-2</v>
      </c>
    </row>
    <row r="32" spans="1:5" x14ac:dyDescent="0.25">
      <c r="A32">
        <v>2000</v>
      </c>
      <c r="B32">
        <v>-8.3000000000000004E-2</v>
      </c>
      <c r="C32">
        <v>-5.3999999999999999E-2</v>
      </c>
      <c r="D32">
        <v>-0.27300000000000002</v>
      </c>
      <c r="E32">
        <v>3.4000000000000002E-2</v>
      </c>
    </row>
    <row r="33" spans="1:5" x14ac:dyDescent="0.25">
      <c r="A33">
        <v>2001</v>
      </c>
      <c r="B33">
        <v>-0.108</v>
      </c>
      <c r="C33">
        <v>7.0000000000000001E-3</v>
      </c>
      <c r="D33">
        <v>-2.5999999999999999E-2</v>
      </c>
      <c r="E33">
        <v>2.8000000000000001E-2</v>
      </c>
    </row>
    <row r="34" spans="1:5" x14ac:dyDescent="0.25">
      <c r="A34">
        <v>2002</v>
      </c>
      <c r="B34">
        <v>-0.21199999999999999</v>
      </c>
      <c r="C34">
        <v>0.25600000000000001</v>
      </c>
      <c r="D34">
        <v>-7.0999999999999994E-2</v>
      </c>
      <c r="E34">
        <v>1.6E-2</v>
      </c>
    </row>
    <row r="35" spans="1:5" x14ac:dyDescent="0.25">
      <c r="A35">
        <v>2003</v>
      </c>
      <c r="B35">
        <v>0.309</v>
      </c>
      <c r="C35">
        <v>0.19900000000000001</v>
      </c>
      <c r="D35">
        <v>0.58199999999999996</v>
      </c>
      <c r="E35">
        <v>2.3E-2</v>
      </c>
    </row>
    <row r="36" spans="1:5" x14ac:dyDescent="0.25">
      <c r="A36">
        <v>2004</v>
      </c>
      <c r="B36">
        <v>0.11700000000000001</v>
      </c>
      <c r="C36">
        <v>4.5999999999999999E-2</v>
      </c>
      <c r="D36">
        <v>0.26500000000000001</v>
      </c>
      <c r="E36">
        <v>2.7E-2</v>
      </c>
    </row>
    <row r="37" spans="1:5" x14ac:dyDescent="0.25">
      <c r="A37">
        <v>2005</v>
      </c>
      <c r="B37">
        <v>0.06</v>
      </c>
      <c r="C37">
        <v>0.17799999999999999</v>
      </c>
      <c r="D37">
        <v>0.32500000000000001</v>
      </c>
      <c r="E37">
        <v>3.4000000000000002E-2</v>
      </c>
    </row>
    <row r="38" spans="1:5" x14ac:dyDescent="0.25">
      <c r="A38">
        <v>2006</v>
      </c>
      <c r="B38">
        <v>0.155</v>
      </c>
      <c r="C38">
        <v>0.23200000000000001</v>
      </c>
      <c r="D38">
        <v>0.29799999999999999</v>
      </c>
      <c r="E38">
        <v>3.2000000000000001E-2</v>
      </c>
    </row>
    <row r="39" spans="1:5" x14ac:dyDescent="0.25">
      <c r="A39">
        <v>2007</v>
      </c>
      <c r="B39">
        <v>5.8000000000000003E-2</v>
      </c>
      <c r="C39">
        <v>0.31900000000000001</v>
      </c>
      <c r="D39">
        <v>0.39400000000000002</v>
      </c>
      <c r="E39">
        <v>2.9000000000000001E-2</v>
      </c>
    </row>
    <row r="40" spans="1:5" x14ac:dyDescent="0.25">
      <c r="A40">
        <v>2008</v>
      </c>
      <c r="B40">
        <v>-0.36499999999999999</v>
      </c>
      <c r="C40">
        <v>4.2999999999999997E-2</v>
      </c>
      <c r="D40">
        <v>-0.52700000000000002</v>
      </c>
      <c r="E40">
        <v>3.7999999999999999E-2</v>
      </c>
    </row>
    <row r="41" spans="1:5" x14ac:dyDescent="0.25">
      <c r="A41">
        <v>2009</v>
      </c>
      <c r="B41">
        <v>0.28100000000000003</v>
      </c>
      <c r="C41">
        <v>0.25</v>
      </c>
      <c r="D41">
        <v>0.76600000000000001</v>
      </c>
      <c r="E41">
        <v>-4.0000000000000001E-3</v>
      </c>
    </row>
    <row r="42" spans="1:5" x14ac:dyDescent="0.25">
      <c r="A42">
        <v>2010</v>
      </c>
      <c r="B42">
        <v>0.16900000000000001</v>
      </c>
      <c r="C42">
        <v>0.29199999999999998</v>
      </c>
      <c r="D42">
        <v>0.193</v>
      </c>
      <c r="E42">
        <v>1.6E-2</v>
      </c>
    </row>
    <row r="43" spans="1:5" x14ac:dyDescent="0.25">
      <c r="A43">
        <v>2011</v>
      </c>
      <c r="B43">
        <v>0.01</v>
      </c>
      <c r="C43">
        <v>8.8999999999999996E-2</v>
      </c>
      <c r="D43">
        <v>-0.185</v>
      </c>
      <c r="E43">
        <v>3.2000000000000001E-2</v>
      </c>
    </row>
    <row r="44" spans="1:5" x14ac:dyDescent="0.25">
      <c r="A44">
        <v>2012</v>
      </c>
      <c r="B44">
        <v>0.16200000000000001</v>
      </c>
      <c r="C44">
        <v>8.3000000000000004E-2</v>
      </c>
      <c r="D44">
        <v>0.19</v>
      </c>
      <c r="E44">
        <v>2.1000000000000001E-2</v>
      </c>
    </row>
    <row r="45" spans="1:5" x14ac:dyDescent="0.25">
      <c r="A45">
        <v>2013</v>
      </c>
      <c r="B45">
        <v>0.34699999999999998</v>
      </c>
      <c r="C45">
        <v>-0.27300000000000002</v>
      </c>
      <c r="D45">
        <v>-4.9000000000000002E-2</v>
      </c>
      <c r="E45">
        <v>1.4999999999999999E-2</v>
      </c>
    </row>
    <row r="46" spans="1:5" x14ac:dyDescent="0.25">
      <c r="A46">
        <v>2014</v>
      </c>
      <c r="B46">
        <v>0.11799999999999999</v>
      </c>
      <c r="C46">
        <v>1E-3</v>
      </c>
      <c r="D46">
        <v>8.0000000000000002E-3</v>
      </c>
      <c r="E46">
        <v>1.6E-2</v>
      </c>
    </row>
    <row r="47" spans="1:5" x14ac:dyDescent="0.25">
      <c r="A47">
        <v>2015</v>
      </c>
      <c r="B47">
        <v>2E-3</v>
      </c>
      <c r="C47">
        <v>-0.121</v>
      </c>
      <c r="D47">
        <v>-0.152</v>
      </c>
      <c r="E47">
        <v>1E-3</v>
      </c>
    </row>
    <row r="48" spans="1:5" x14ac:dyDescent="0.25">
      <c r="A48">
        <v>2016</v>
      </c>
      <c r="B48">
        <v>0.13300000000000001</v>
      </c>
      <c r="C48">
        <v>8.1000000000000003E-2</v>
      </c>
      <c r="D48">
        <v>0.11899999999999999</v>
      </c>
      <c r="E48">
        <v>1.2999999999999999E-2</v>
      </c>
    </row>
    <row r="49" spans="1:5" x14ac:dyDescent="0.25">
      <c r="A49">
        <v>2017</v>
      </c>
      <c r="B49">
        <v>0.22500000000000001</v>
      </c>
      <c r="C49">
        <v>0.127</v>
      </c>
      <c r="D49">
        <v>0.316</v>
      </c>
      <c r="E49">
        <v>2.1000000000000001E-2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zoomScaleNormal="100" workbookViewId="0">
      <selection activeCell="H11" sqref="H1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1970</v>
      </c>
      <c r="B2">
        <f>(1+specific_returns!B2)/(1+specific_returns!$E2)-1</f>
        <v>-4.6313799621928275E-2</v>
      </c>
      <c r="C2">
        <f>(1+specific_returns!C2)/(1+specific_returns!$E2)-1</f>
        <v>3.780718336483968E-3</v>
      </c>
      <c r="D2">
        <f>(1+specific_returns!D2)/(1+specific_returns!$E2)-1</f>
        <v>-0.1814744801512288</v>
      </c>
    </row>
    <row r="3" spans="1:4" x14ac:dyDescent="0.25">
      <c r="A3">
        <v>1971</v>
      </c>
      <c r="B3">
        <f>(1+specific_returns!B3)/(1+specific_returns!$E3)-1</f>
        <v>0.11601150527325021</v>
      </c>
      <c r="C3">
        <f>(1+specific_returns!C3)/(1+specific_returns!$E3)-1</f>
        <v>0.11888782358581018</v>
      </c>
      <c r="D3">
        <f>(1+specific_returns!D3)/(1+specific_returns!$E3)-1</f>
        <v>0.27804410354745923</v>
      </c>
    </row>
    <row r="4" spans="1:4" x14ac:dyDescent="0.25">
      <c r="A4">
        <v>1972</v>
      </c>
      <c r="B4">
        <f>(1+specific_returns!B4)/(1+specific_returns!$E4)-1</f>
        <v>0.13262342691190709</v>
      </c>
      <c r="C4">
        <f>(1+specific_returns!C4)/(1+specific_returns!$E4)-1</f>
        <v>0.44046466602129719</v>
      </c>
      <c r="D4">
        <f>(1+specific_returns!D4)/(1+specific_returns!$E4)-1</f>
        <v>0.35914811229428856</v>
      </c>
    </row>
    <row r="5" spans="1:4" x14ac:dyDescent="0.25">
      <c r="A5">
        <v>1973</v>
      </c>
      <c r="B5">
        <f>(1+specific_returns!B5)/(1+specific_returns!$E5)-1</f>
        <v>-0.2250470809792845</v>
      </c>
      <c r="C5">
        <f>(1+specific_returns!C5)/(1+specific_returns!$E5)-1</f>
        <v>0.62900188323917128</v>
      </c>
      <c r="D5">
        <f>(1+specific_returns!D5)/(1+specific_returns!$E5)-1</f>
        <v>-0.1591337099811676</v>
      </c>
    </row>
    <row r="6" spans="1:4" x14ac:dyDescent="0.25">
      <c r="A6">
        <v>1974</v>
      </c>
      <c r="B6">
        <f>(1+specific_returns!B6)/(1+specific_returns!$E6)-1</f>
        <v>-0.34473447344734476</v>
      </c>
      <c r="C6">
        <f>(1+specific_returns!C6)/(1+specific_returns!$E6)-1</f>
        <v>0.49504950495049505</v>
      </c>
      <c r="D6">
        <f>(1+specific_returns!D6)/(1+specific_returns!$E6)-1</f>
        <v>-0.26642664266426641</v>
      </c>
    </row>
    <row r="7" spans="1:4" x14ac:dyDescent="0.25">
      <c r="A7">
        <v>1975</v>
      </c>
      <c r="B7">
        <f>(1+specific_returns!B7)/(1+specific_returns!$E7)-1</f>
        <v>0.27039413382218158</v>
      </c>
      <c r="C7">
        <f>(1+specific_returns!C7)/(1+specific_returns!$E7)-1</f>
        <v>-0.31072410632447289</v>
      </c>
      <c r="D7">
        <f>(1+specific_returns!D7)/(1+specific_returns!$E7)-1</f>
        <v>0.25481209899175061</v>
      </c>
    </row>
    <row r="8" spans="1:4" x14ac:dyDescent="0.25">
      <c r="A8">
        <v>1976</v>
      </c>
      <c r="B8">
        <f>(1+specific_returns!B8)/(1+specific_returns!$E8)-1</f>
        <v>0.20056764427625384</v>
      </c>
      <c r="C8">
        <f>(1+specific_returns!C8)/(1+specific_returns!$E8)-1</f>
        <v>-9.27152317880795E-2</v>
      </c>
      <c r="D8">
        <f>(1+specific_returns!D8)/(1+specific_returns!$E8)-1</f>
        <v>1.1352885525071077E-2</v>
      </c>
    </row>
    <row r="9" spans="1:4" x14ac:dyDescent="0.25">
      <c r="A9">
        <v>1977</v>
      </c>
      <c r="B9">
        <f>(1+specific_returns!B9)/(1+specific_returns!$E9)-1</f>
        <v>-9.3896713615023497E-2</v>
      </c>
      <c r="C9">
        <f>(1+specific_returns!C9)/(1+specific_returns!$E9)-1</f>
        <v>0.15117370892018789</v>
      </c>
      <c r="D9">
        <f>(1+specific_returns!D9)/(1+specific_returns!$E9)-1</f>
        <v>3.7558685446008599E-3</v>
      </c>
    </row>
    <row r="10" spans="1:4" x14ac:dyDescent="0.25">
      <c r="A10">
        <v>1978</v>
      </c>
      <c r="B10">
        <f>(1+specific_returns!B10)/(1+specific_returns!$E10)-1</f>
        <v>4.6468401486987609E-3</v>
      </c>
      <c r="C10">
        <f>(1+specific_returns!C10)/(1+specific_returns!$E10)-1</f>
        <v>0.27323420074349447</v>
      </c>
      <c r="D10">
        <f>(1+specific_returns!D10)/(1+specific_returns!$E10)-1</f>
        <v>6.2267657992564951E-2</v>
      </c>
    </row>
    <row r="11" spans="1:4" x14ac:dyDescent="0.25">
      <c r="A11">
        <v>1979</v>
      </c>
      <c r="B11">
        <f>(1+specific_returns!B11)/(1+specific_returns!$E11)-1</f>
        <v>0.10242587601078168</v>
      </c>
      <c r="C11">
        <f>(1+specific_returns!C11)/(1+specific_returns!$E11)-1</f>
        <v>1.0835579514824798</v>
      </c>
      <c r="D11">
        <f>(1+specific_returns!D11)/(1+specific_returns!$E11)-1</f>
        <v>7.3674752920036113E-2</v>
      </c>
    </row>
    <row r="12" spans="1:4" x14ac:dyDescent="0.25">
      <c r="A12">
        <v>1980</v>
      </c>
      <c r="B12">
        <f>(1+specific_returns!B12)/(1+specific_returns!$E12)-1</f>
        <v>0.17444933920704853</v>
      </c>
      <c r="C12">
        <f>(1+specific_returns!C12)/(1+specific_returns!$E12)-1</f>
        <v>-7.9295154185022865E-3</v>
      </c>
      <c r="D12">
        <f>(1+specific_returns!D12)/(1+specific_returns!$E12)-1</f>
        <v>-5.8149779735682916E-2</v>
      </c>
    </row>
    <row r="13" spans="1:4" x14ac:dyDescent="0.25">
      <c r="A13">
        <v>1981</v>
      </c>
      <c r="B13">
        <f>(1+specific_returns!B13)/(1+specific_returns!$E13)-1</f>
        <v>-0.12330009066183134</v>
      </c>
      <c r="C13">
        <f>(1+specific_returns!C13)/(1+specific_returns!$E13)-1</f>
        <v>-0.38893925657298278</v>
      </c>
      <c r="D13">
        <f>(1+specific_returns!D13)/(1+specific_returns!$E13)-1</f>
        <v>-0.27561196736174076</v>
      </c>
    </row>
    <row r="14" spans="1:4" x14ac:dyDescent="0.25">
      <c r="A14">
        <v>1982</v>
      </c>
      <c r="B14">
        <f>(1+specific_returns!B14)/(1+specific_returns!$E14)-1</f>
        <v>0.15080113100848269</v>
      </c>
      <c r="C14">
        <f>(1+specific_returns!C14)/(1+specific_returns!$E14)-1</f>
        <v>9.1423185673892515E-2</v>
      </c>
      <c r="D14">
        <f>(1+specific_returns!D14)/(1+specific_returns!$E14)-1</f>
        <v>-0.35532516493873711</v>
      </c>
    </row>
    <row r="15" spans="1:4" x14ac:dyDescent="0.25">
      <c r="A15">
        <v>1983</v>
      </c>
      <c r="B15">
        <f>(1+specific_returns!B15)/(1+specific_returns!$E15)-1</f>
        <v>0.19186046511627897</v>
      </c>
      <c r="C15">
        <f>(1+specific_returns!C15)/(1+specific_returns!$E15)-1</f>
        <v>-0.19573643410852715</v>
      </c>
      <c r="D15">
        <f>(1+specific_returns!D15)/(1+specific_returns!$E15)-1</f>
        <v>0.10755813953488369</v>
      </c>
    </row>
    <row r="16" spans="1:4" x14ac:dyDescent="0.25">
      <c r="A16">
        <v>1984</v>
      </c>
      <c r="B16">
        <f>(1+specific_returns!B16)/(1+specific_returns!$E16)-1</f>
        <v>2.8763183125599667E-3</v>
      </c>
      <c r="C16">
        <f>(1+specific_returns!C16)/(1+specific_returns!$E16)-1</f>
        <v>-0.22722914669223382</v>
      </c>
      <c r="D16">
        <f>(1+specific_returns!D16)/(1+specific_returns!$E16)-1</f>
        <v>0.12176414189837015</v>
      </c>
    </row>
    <row r="17" spans="1:4" x14ac:dyDescent="0.25">
      <c r="A17">
        <v>1985</v>
      </c>
      <c r="B17">
        <f>(1+specific_returns!B17)/(1+specific_returns!$E17)-1</f>
        <v>0.28019323671497598</v>
      </c>
      <c r="C17">
        <f>(1+specific_returns!C17)/(1+specific_returns!$E17)-1</f>
        <v>2.4154589371980784E-2</v>
      </c>
      <c r="D17">
        <f>(1+specific_returns!D17)/(1+specific_returns!$E17)-1</f>
        <v>0.23478260869565237</v>
      </c>
    </row>
    <row r="18" spans="1:4" x14ac:dyDescent="0.25">
      <c r="A18">
        <v>1986</v>
      </c>
      <c r="B18">
        <f>(1+specific_returns!B18)/(1+specific_returns!$E18)-1</f>
        <v>0.14622178606476943</v>
      </c>
      <c r="C18">
        <f>(1+specific_returns!C18)/(1+specific_returns!$E18)-1</f>
        <v>0.16781157998037299</v>
      </c>
      <c r="D18">
        <f>(1+specific_returns!D18)/(1+specific_returns!$E18)-1</f>
        <v>9.6172718351325015E-2</v>
      </c>
    </row>
    <row r="19" spans="1:4" x14ac:dyDescent="0.25">
      <c r="A19">
        <v>1987</v>
      </c>
      <c r="B19">
        <f>(1+specific_returns!B19)/(1+specific_returns!$E19)-1</f>
        <v>-1.4464802314368308E-2</v>
      </c>
      <c r="C19">
        <f>(1+specific_returns!C19)/(1+specific_returns!$E19)-1</f>
        <v>0.20057859209257489</v>
      </c>
      <c r="D19">
        <f>(1+specific_returns!D19)/(1+specific_returns!$E19)-1</f>
        <v>0.10221793635486986</v>
      </c>
    </row>
    <row r="20" spans="1:4" x14ac:dyDescent="0.25">
      <c r="A20">
        <v>1988</v>
      </c>
      <c r="B20">
        <f>(1+specific_returns!B20)/(1+specific_returns!$E20)-1</f>
        <v>0.13256484149855918</v>
      </c>
      <c r="C20">
        <f>(1+specific_returns!C20)/(1+specific_returns!$E20)-1</f>
        <v>-0.1853986551392891</v>
      </c>
      <c r="D20">
        <f>(1+specific_returns!D20)/(1+specific_returns!$E20)-1</f>
        <v>0.34486071085494707</v>
      </c>
    </row>
    <row r="21" spans="1:4" x14ac:dyDescent="0.25">
      <c r="A21">
        <v>1989</v>
      </c>
      <c r="B21">
        <f>(1+specific_returns!B21)/(1+specific_returns!$E21)-1</f>
        <v>0.23473282442748089</v>
      </c>
      <c r="C21">
        <f>(1+specific_returns!C21)/(1+specific_returns!$E21)-1</f>
        <v>-7.34732824427482E-2</v>
      </c>
      <c r="D21">
        <f>(1+specific_returns!D21)/(1+specific_returns!$E21)-1</f>
        <v>0.56965648854961826</v>
      </c>
    </row>
    <row r="22" spans="1:4" x14ac:dyDescent="0.25">
      <c r="A22">
        <v>1990</v>
      </c>
      <c r="B22">
        <f>(1+specific_returns!B22)/(1+specific_returns!$E22)-1</f>
        <v>-0.10436432637571169</v>
      </c>
      <c r="C22">
        <f>(1+specific_returns!C22)/(1+specific_returns!$E22)-1</f>
        <v>-8.064516129032262E-2</v>
      </c>
      <c r="D22">
        <f>(1+specific_returns!D22)/(1+specific_returns!$E22)-1</f>
        <v>-0.15370018975332067</v>
      </c>
    </row>
    <row r="23" spans="1:4" x14ac:dyDescent="0.25">
      <c r="A23">
        <v>1991</v>
      </c>
      <c r="B23">
        <f>(1+specific_returns!B23)/(1+specific_returns!$E23)-1</f>
        <v>0.29078694817658346</v>
      </c>
      <c r="C23">
        <f>(1+specific_returns!C23)/(1+specific_returns!$E23)-1</f>
        <v>-0.12284069097888672</v>
      </c>
      <c r="D23">
        <f>(1+specific_returns!D23)/(1+specific_returns!$E23)-1</f>
        <v>0.52975047984644896</v>
      </c>
    </row>
    <row r="24" spans="1:4" x14ac:dyDescent="0.25">
      <c r="A24">
        <v>1992</v>
      </c>
      <c r="B24">
        <f>(1+specific_returns!B24)/(1+specific_returns!$E24)-1</f>
        <v>6.4077669902912637E-2</v>
      </c>
      <c r="C24">
        <f>(1+specific_returns!C24)/(1+specific_returns!$E24)-1</f>
        <v>-8.4466019417475779E-2</v>
      </c>
      <c r="D24">
        <f>(1+specific_returns!D24)/(1+specific_returns!$E24)-1</f>
        <v>7.8640776699029136E-2</v>
      </c>
    </row>
    <row r="25" spans="1:4" x14ac:dyDescent="0.25">
      <c r="A25">
        <v>1993</v>
      </c>
      <c r="B25">
        <f>(1+specific_returns!B25)/(1+specific_returns!$E25)-1</f>
        <v>7.2815533980582492E-2</v>
      </c>
      <c r="C25">
        <f>(1+specific_returns!C25)/(1+specific_returns!$E25)-1</f>
        <v>0.14271844660194177</v>
      </c>
      <c r="D25">
        <f>(1+specific_returns!D25)/(1+specific_returns!$E25)-1</f>
        <v>0.69223300970873769</v>
      </c>
    </row>
    <row r="26" spans="1:4" x14ac:dyDescent="0.25">
      <c r="A26">
        <v>1994</v>
      </c>
      <c r="B26">
        <f>(1+specific_returns!B26)/(1+specific_returns!$E26)-1</f>
        <v>-2.1442495126705707E-2</v>
      </c>
      <c r="C26">
        <f>(1+specific_returns!C26)/(1+specific_returns!$E26)-1</f>
        <v>-4.6783625730994149E-2</v>
      </c>
      <c r="D26">
        <f>(1+specific_returns!D26)/(1+specific_returns!$E26)-1</f>
        <v>-9.6491228070175405E-2</v>
      </c>
    </row>
    <row r="27" spans="1:4" x14ac:dyDescent="0.25">
      <c r="A27">
        <v>1995</v>
      </c>
      <c r="B27">
        <f>(1+specific_returns!B27)/(1+specific_returns!$E27)-1</f>
        <v>0.33268482490272389</v>
      </c>
      <c r="C27">
        <f>(1+specific_returns!C27)/(1+specific_returns!$E27)-1</f>
        <v>-1.7509727626459193E-2</v>
      </c>
      <c r="D27">
        <f>(1+specific_returns!D27)/(1+specific_returns!$E27)-1</f>
        <v>-1.8482490272373697E-2</v>
      </c>
    </row>
    <row r="28" spans="1:4" x14ac:dyDescent="0.25">
      <c r="A28">
        <v>1996</v>
      </c>
      <c r="B28">
        <f>(1+specific_returns!B28)/(1+specific_returns!$E28)-1</f>
        <v>0.18367346938775508</v>
      </c>
      <c r="C28">
        <f>(1+specific_returns!C28)/(1+specific_returns!$E28)-1</f>
        <v>-7.1914480077745369E-2</v>
      </c>
      <c r="D28">
        <f>(1+specific_returns!D28)/(1+specific_returns!$E28)-1</f>
        <v>0.12925170068027203</v>
      </c>
    </row>
    <row r="29" spans="1:4" x14ac:dyDescent="0.25">
      <c r="A29">
        <v>1997</v>
      </c>
      <c r="B29">
        <f>(1+specific_returns!B29)/(1+specific_returns!$E29)-1</f>
        <v>0.28641251221896402</v>
      </c>
      <c r="C29">
        <f>(1+specific_returns!C29)/(1+specific_returns!$E29)-1</f>
        <v>-0.23167155425219932</v>
      </c>
      <c r="D29">
        <f>(1+specific_returns!D29)/(1+specific_returns!$E29)-1</f>
        <v>-0.1837732160312805</v>
      </c>
    </row>
    <row r="30" spans="1:4" x14ac:dyDescent="0.25">
      <c r="A30">
        <v>1998</v>
      </c>
      <c r="B30">
        <f>(1+specific_returns!B30)/(1+specific_returns!$E30)-1</f>
        <v>0.23228346456692917</v>
      </c>
      <c r="C30">
        <f>(1+specific_returns!C30)/(1+specific_returns!$E30)-1</f>
        <v>-2.3622047244094557E-2</v>
      </c>
      <c r="D30">
        <f>(1+specific_returns!D30)/(1+specific_returns!$E30)-1</f>
        <v>-0.19192913385826782</v>
      </c>
    </row>
    <row r="31" spans="1:4" x14ac:dyDescent="0.25">
      <c r="A31">
        <v>1999</v>
      </c>
      <c r="B31">
        <f>(1+specific_returns!B31)/(1+specific_returns!$E31)-1</f>
        <v>0.19373776908023488</v>
      </c>
      <c r="C31">
        <f>(1+specific_returns!C31)/(1+specific_returns!$E31)-1</f>
        <v>-1.2720156555773077E-2</v>
      </c>
      <c r="D31">
        <f>(1+specific_returns!D31)/(1+specific_returns!$E31)-1</f>
        <v>0.58610567514677103</v>
      </c>
    </row>
    <row r="32" spans="1:4" x14ac:dyDescent="0.25">
      <c r="A32">
        <v>2000</v>
      </c>
      <c r="B32">
        <f>(1+specific_returns!B32)/(1+specific_returns!$E32)-1</f>
        <v>-0.11315280464216637</v>
      </c>
      <c r="C32">
        <f>(1+specific_returns!C32)/(1+specific_returns!$E32)-1</f>
        <v>-8.5106382978723527E-2</v>
      </c>
      <c r="D32">
        <f>(1+specific_returns!D32)/(1+specific_returns!$E32)-1</f>
        <v>-0.29690522243713735</v>
      </c>
    </row>
    <row r="33" spans="1:4" x14ac:dyDescent="0.25">
      <c r="A33">
        <v>2001</v>
      </c>
      <c r="B33">
        <f>(1+specific_returns!B33)/(1+specific_returns!$E33)-1</f>
        <v>-0.13229571984435795</v>
      </c>
      <c r="C33">
        <f>(1+specific_returns!C33)/(1+specific_returns!$E33)-1</f>
        <v>-2.0428015564202484E-2</v>
      </c>
      <c r="D33">
        <f>(1+specific_returns!D33)/(1+specific_returns!$E33)-1</f>
        <v>-5.2529182879377467E-2</v>
      </c>
    </row>
    <row r="34" spans="1:4" x14ac:dyDescent="0.25">
      <c r="A34">
        <v>2002</v>
      </c>
      <c r="B34">
        <f>(1+specific_returns!B34)/(1+specific_returns!$E34)-1</f>
        <v>-0.22440944881889757</v>
      </c>
      <c r="C34">
        <f>(1+specific_returns!C34)/(1+specific_returns!$E34)-1</f>
        <v>0.23622047244094491</v>
      </c>
      <c r="D34">
        <f>(1+specific_returns!D34)/(1+specific_returns!$E34)-1</f>
        <v>-8.5629921259842479E-2</v>
      </c>
    </row>
    <row r="35" spans="1:4" x14ac:dyDescent="0.25">
      <c r="A35">
        <v>2003</v>
      </c>
      <c r="B35">
        <f>(1+specific_returns!B35)/(1+specific_returns!$E35)-1</f>
        <v>0.27956989247311825</v>
      </c>
      <c r="C35">
        <f>(1+specific_returns!C35)/(1+specific_returns!$E35)-1</f>
        <v>0.17204301075268824</v>
      </c>
      <c r="D35">
        <f>(1+specific_returns!D35)/(1+specific_returns!$E35)-1</f>
        <v>0.54643206256109478</v>
      </c>
    </row>
    <row r="36" spans="1:4" x14ac:dyDescent="0.25">
      <c r="A36">
        <v>2004</v>
      </c>
      <c r="B36">
        <f>(1+specific_returns!B36)/(1+specific_returns!$E36)-1</f>
        <v>8.7633885102239573E-2</v>
      </c>
      <c r="C36">
        <f>(1+specific_returns!C36)/(1+specific_returns!$E36)-1</f>
        <v>1.8500486854917453E-2</v>
      </c>
      <c r="D36">
        <f>(1+specific_returns!D36)/(1+specific_returns!$E36)-1</f>
        <v>0.23174294060370038</v>
      </c>
    </row>
    <row r="37" spans="1:4" x14ac:dyDescent="0.25">
      <c r="A37">
        <v>2005</v>
      </c>
      <c r="B37">
        <f>(1+specific_returns!B37)/(1+specific_returns!$E37)-1</f>
        <v>2.5145067698259194E-2</v>
      </c>
      <c r="C37">
        <f>(1+specific_returns!C37)/(1+specific_returns!$E37)-1</f>
        <v>0.13926499032882012</v>
      </c>
      <c r="D37">
        <f>(1+specific_returns!D37)/(1+specific_returns!$E37)-1</f>
        <v>0.28143133462282388</v>
      </c>
    </row>
    <row r="38" spans="1:4" x14ac:dyDescent="0.25">
      <c r="A38">
        <v>2006</v>
      </c>
      <c r="B38">
        <f>(1+specific_returns!B38)/(1+specific_returns!$E38)-1</f>
        <v>0.1191860465116279</v>
      </c>
      <c r="C38">
        <f>(1+specific_returns!C38)/(1+specific_returns!$E38)-1</f>
        <v>0.193798449612403</v>
      </c>
      <c r="D38">
        <f>(1+specific_returns!D38)/(1+specific_returns!$E38)-1</f>
        <v>0.25775193798449614</v>
      </c>
    </row>
    <row r="39" spans="1:4" x14ac:dyDescent="0.25">
      <c r="A39">
        <v>2007</v>
      </c>
      <c r="B39">
        <f>(1+specific_returns!B39)/(1+specific_returns!$E39)-1</f>
        <v>2.818270165208947E-2</v>
      </c>
      <c r="C39">
        <f>(1+specific_returns!C39)/(1+specific_returns!$E39)-1</f>
        <v>0.28182701652089404</v>
      </c>
      <c r="D39">
        <f>(1+specific_returns!D39)/(1+specific_returns!$E39)-1</f>
        <v>0.35471331389698757</v>
      </c>
    </row>
    <row r="40" spans="1:4" x14ac:dyDescent="0.25">
      <c r="A40">
        <v>2008</v>
      </c>
      <c r="B40">
        <f>(1+specific_returns!B40)/(1+specific_returns!$E40)-1</f>
        <v>-0.38824662813102118</v>
      </c>
      <c r="C40">
        <f>(1+specific_returns!C40)/(1+specific_returns!$E40)-1</f>
        <v>4.81695568400764E-3</v>
      </c>
      <c r="D40">
        <f>(1+specific_returns!D40)/(1+specific_returns!$E40)-1</f>
        <v>-0.54431599229287086</v>
      </c>
    </row>
    <row r="41" spans="1:4" x14ac:dyDescent="0.25">
      <c r="A41">
        <v>2009</v>
      </c>
      <c r="B41">
        <f>(1+specific_returns!B41)/(1+specific_returns!$E41)-1</f>
        <v>0.28614457831325324</v>
      </c>
      <c r="C41">
        <f>(1+specific_returns!C41)/(1+specific_returns!$E41)-1</f>
        <v>0.2550200803212852</v>
      </c>
      <c r="D41">
        <f>(1+specific_returns!D41)/(1+specific_returns!$E41)-1</f>
        <v>0.77309236947791171</v>
      </c>
    </row>
    <row r="42" spans="1:4" x14ac:dyDescent="0.25">
      <c r="A42">
        <v>2010</v>
      </c>
      <c r="B42">
        <f>(1+specific_returns!B42)/(1+specific_returns!$E42)-1</f>
        <v>0.15059055118110232</v>
      </c>
      <c r="C42">
        <f>(1+specific_returns!C42)/(1+specific_returns!$E42)-1</f>
        <v>0.27165354330708658</v>
      </c>
      <c r="D42">
        <f>(1+specific_returns!D42)/(1+specific_returns!$E42)-1</f>
        <v>0.17421259842519699</v>
      </c>
    </row>
    <row r="43" spans="1:4" x14ac:dyDescent="0.25">
      <c r="A43">
        <v>2011</v>
      </c>
      <c r="B43">
        <f>(1+specific_returns!B43)/(1+specific_returns!$E43)-1</f>
        <v>-2.1317829457364379E-2</v>
      </c>
      <c r="C43">
        <f>(1+specific_returns!C43)/(1+specific_returns!$E43)-1</f>
        <v>5.523255813953476E-2</v>
      </c>
      <c r="D43">
        <f>(1+specific_returns!D43)/(1+specific_returns!$E43)-1</f>
        <v>-0.2102713178294574</v>
      </c>
    </row>
    <row r="44" spans="1:4" x14ac:dyDescent="0.25">
      <c r="A44">
        <v>2012</v>
      </c>
      <c r="B44">
        <f>(1+specific_returns!B44)/(1+specific_returns!$E44)-1</f>
        <v>0.138099902056807</v>
      </c>
      <c r="C44">
        <f>(1+specific_returns!C44)/(1+specific_returns!$E44)-1</f>
        <v>6.0724779627815861E-2</v>
      </c>
      <c r="D44">
        <f>(1+specific_returns!D44)/(1+specific_returns!$E44)-1</f>
        <v>0.16552399608227231</v>
      </c>
    </row>
    <row r="45" spans="1:4" x14ac:dyDescent="0.25">
      <c r="A45">
        <v>2013</v>
      </c>
      <c r="B45">
        <f>(1+specific_returns!B45)/(1+specific_returns!$E45)-1</f>
        <v>0.32709359605911348</v>
      </c>
      <c r="C45">
        <f>(1+specific_returns!C45)/(1+specific_returns!$E45)-1</f>
        <v>-0.28374384236453198</v>
      </c>
      <c r="D45">
        <f>(1+specific_returns!D45)/(1+specific_returns!$E45)-1</f>
        <v>-6.3054187192118194E-2</v>
      </c>
    </row>
    <row r="46" spans="1:4" x14ac:dyDescent="0.25">
      <c r="A46">
        <v>2014</v>
      </c>
      <c r="B46">
        <f>(1+specific_returns!B46)/(1+specific_returns!$E46)-1</f>
        <v>0.1003937007874014</v>
      </c>
      <c r="C46">
        <f>(1+specific_returns!C46)/(1+specific_returns!$E46)-1</f>
        <v>-1.476377952755914E-2</v>
      </c>
      <c r="D46">
        <f>(1+specific_returns!D46)/(1+specific_returns!$E46)-1</f>
        <v>-7.8740157480314821E-3</v>
      </c>
    </row>
    <row r="47" spans="1:4" x14ac:dyDescent="0.25">
      <c r="A47">
        <v>2015</v>
      </c>
      <c r="B47">
        <f>(1+specific_returns!B47)/(1+specific_returns!$E47)-1</f>
        <v>9.990009990010762E-4</v>
      </c>
      <c r="C47">
        <f>(1+specific_returns!C47)/(1+specific_returns!$E47)-1</f>
        <v>-0.12187812187812175</v>
      </c>
      <c r="D47">
        <f>(1+specific_returns!D47)/(1+specific_returns!$E47)-1</f>
        <v>-0.15284715284715278</v>
      </c>
    </row>
    <row r="48" spans="1:4" x14ac:dyDescent="0.25">
      <c r="A48">
        <v>2016</v>
      </c>
      <c r="B48">
        <f>(1+specific_returns!B48)/(1+specific_returns!$E48)-1</f>
        <v>0.11846001974333675</v>
      </c>
      <c r="C48">
        <f>(1+specific_returns!C48)/(1+specific_returns!$E48)-1</f>
        <v>6.7127344521224153E-2</v>
      </c>
      <c r="D48">
        <f>(1+specific_returns!D48)/(1+specific_returns!$E48)-1</f>
        <v>0.10463968410661417</v>
      </c>
    </row>
    <row r="49" spans="1:4" x14ac:dyDescent="0.25">
      <c r="A49">
        <v>2017</v>
      </c>
      <c r="B49">
        <f>(1+specific_returns!B49)/(1+specific_returns!$E49)-1</f>
        <v>0.199804113614104</v>
      </c>
      <c r="C49">
        <f>(1+specific_returns!C49)/(1+specific_returns!$E49)-1</f>
        <v>0.10381978452497553</v>
      </c>
      <c r="D49">
        <f>(1+specific_returns!D49)/(1+specific_returns!$E49)-1</f>
        <v>0.28893241919686607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H11" sqref="H11"/>
    </sheetView>
  </sheetViews>
  <sheetFormatPr defaultRowHeight="15" x14ac:dyDescent="0.25"/>
  <cols>
    <col min="1" max="1025" width="8.5703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0.25</v>
      </c>
      <c r="C3">
        <v>0.75</v>
      </c>
    </row>
    <row r="4" spans="1:3" x14ac:dyDescent="0.25">
      <c r="A4">
        <v>0</v>
      </c>
      <c r="B4">
        <v>0.5</v>
      </c>
      <c r="C4">
        <v>0.5</v>
      </c>
    </row>
    <row r="5" spans="1:3" x14ac:dyDescent="0.25">
      <c r="A5" s="1">
        <v>0</v>
      </c>
      <c r="B5" s="1">
        <v>0.75</v>
      </c>
      <c r="C5" s="1">
        <v>0.25</v>
      </c>
    </row>
    <row r="6" spans="1:3" x14ac:dyDescent="0.25">
      <c r="A6">
        <v>0</v>
      </c>
      <c r="B6">
        <v>1</v>
      </c>
      <c r="C6">
        <v>0</v>
      </c>
    </row>
    <row r="7" spans="1:3" x14ac:dyDescent="0.25">
      <c r="A7">
        <v>0.25</v>
      </c>
      <c r="B7">
        <v>0</v>
      </c>
      <c r="C7">
        <v>0.75</v>
      </c>
    </row>
    <row r="8" spans="1:3" x14ac:dyDescent="0.25">
      <c r="A8">
        <v>0.25</v>
      </c>
      <c r="B8">
        <v>0.25</v>
      </c>
      <c r="C8">
        <v>0.5</v>
      </c>
    </row>
    <row r="9" spans="1:3" x14ac:dyDescent="0.25">
      <c r="A9">
        <v>0.25</v>
      </c>
      <c r="B9">
        <v>0.5</v>
      </c>
      <c r="C9">
        <v>0.25</v>
      </c>
    </row>
    <row r="10" spans="1:3" x14ac:dyDescent="0.25">
      <c r="A10">
        <v>0.25</v>
      </c>
      <c r="B10">
        <v>0.75</v>
      </c>
      <c r="C10">
        <v>0</v>
      </c>
    </row>
    <row r="11" spans="1:3" x14ac:dyDescent="0.25">
      <c r="A11">
        <v>0.5</v>
      </c>
      <c r="B11">
        <v>0</v>
      </c>
      <c r="C11">
        <v>0.5</v>
      </c>
    </row>
    <row r="12" spans="1:3" x14ac:dyDescent="0.25">
      <c r="A12">
        <v>0.5</v>
      </c>
      <c r="B12">
        <v>0.25</v>
      </c>
      <c r="C12">
        <v>0.25</v>
      </c>
    </row>
    <row r="13" spans="1:3" x14ac:dyDescent="0.25">
      <c r="A13">
        <v>0.5</v>
      </c>
      <c r="B13">
        <v>0.5</v>
      </c>
      <c r="C13">
        <v>0</v>
      </c>
    </row>
    <row r="14" spans="1:3" x14ac:dyDescent="0.25">
      <c r="A14">
        <v>0.75</v>
      </c>
      <c r="B14">
        <v>0</v>
      </c>
      <c r="C14">
        <v>0.25</v>
      </c>
    </row>
    <row r="15" spans="1:3" x14ac:dyDescent="0.25">
      <c r="A15">
        <v>0.75</v>
      </c>
      <c r="B15">
        <v>0.25</v>
      </c>
      <c r="C15">
        <v>0</v>
      </c>
    </row>
    <row r="16" spans="1:3" x14ac:dyDescent="0.25">
      <c r="A16">
        <v>1</v>
      </c>
      <c r="B16">
        <v>0</v>
      </c>
      <c r="C16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9"/>
  <sheetViews>
    <sheetView zoomScaleNormal="100" workbookViewId="0">
      <selection activeCell="H11" sqref="H11"/>
    </sheetView>
  </sheetViews>
  <sheetFormatPr defaultRowHeight="15" x14ac:dyDescent="0.25"/>
  <cols>
    <col min="1" max="1025" width="8.5703125" customWidth="1"/>
  </cols>
  <sheetData>
    <row r="1" spans="1:2" x14ac:dyDescent="0.25">
      <c r="A1" t="s">
        <v>0</v>
      </c>
      <c r="B1" t="s">
        <v>7</v>
      </c>
    </row>
    <row r="2" spans="1:2" x14ac:dyDescent="0.25">
      <c r="A2">
        <v>1970</v>
      </c>
      <c r="B2">
        <f>SUMPRODUCT(all_returns!B2:D2,portfolio_allocation!A$5:C$5)</f>
        <v>1.2999999999999998E-2</v>
      </c>
    </row>
    <row r="3" spans="1:2" x14ac:dyDescent="0.25">
      <c r="A3">
        <v>1971</v>
      </c>
      <c r="B3">
        <f>SUMPRODUCT(all_returns!B3:D3,portfolio_allocation!A$5:C$5)</f>
        <v>0.20850000000000002</v>
      </c>
    </row>
    <row r="4" spans="1:2" x14ac:dyDescent="0.25">
      <c r="A4">
        <v>1972</v>
      </c>
      <c r="B4">
        <f>SUMPRODUCT(all_returns!B4:D4,portfolio_allocation!A$5:C$5)</f>
        <v>0.46699999999999997</v>
      </c>
    </row>
    <row r="5" spans="1:2" x14ac:dyDescent="0.25">
      <c r="A5">
        <v>1973</v>
      </c>
      <c r="B5">
        <f>SUMPRODUCT(all_returns!B5:D5,portfolio_allocation!A$5:C$5)</f>
        <v>0.52074999999999994</v>
      </c>
    </row>
    <row r="6" spans="1:2" x14ac:dyDescent="0.25">
      <c r="A6">
        <v>1974</v>
      </c>
      <c r="B6">
        <f>SUMPRODUCT(all_returns!B6:D6,portfolio_allocation!A$5:C$5)</f>
        <v>0.44950000000000001</v>
      </c>
    </row>
    <row r="7" spans="1:2" x14ac:dyDescent="0.25">
      <c r="A7">
        <v>1975</v>
      </c>
      <c r="B7">
        <f>SUMPRODUCT(all_returns!B7:D7,portfolio_allocation!A$5:C$5)</f>
        <v>-9.375E-2</v>
      </c>
    </row>
    <row r="8" spans="1:2" x14ac:dyDescent="0.25">
      <c r="A8">
        <v>1976</v>
      </c>
      <c r="B8">
        <f>SUMPRODUCT(all_returns!B8:D8,portfolio_allocation!A$5:C$5)</f>
        <v>-1.3499999999999998E-2</v>
      </c>
    </row>
    <row r="9" spans="1:2" x14ac:dyDescent="0.25">
      <c r="A9">
        <v>1977</v>
      </c>
      <c r="B9">
        <f>SUMPRODUCT(all_returns!B9:D9,portfolio_allocation!A$5:C$5)</f>
        <v>0.18675000000000003</v>
      </c>
    </row>
    <row r="10" spans="1:2" x14ac:dyDescent="0.25">
      <c r="A10">
        <v>1978</v>
      </c>
      <c r="B10">
        <f>SUMPRODUCT(all_returns!B10:D10,portfolio_allocation!A$5:C$5)</f>
        <v>0.31324999999999997</v>
      </c>
    </row>
    <row r="11" spans="1:2" x14ac:dyDescent="0.25">
      <c r="A11">
        <v>1979</v>
      </c>
      <c r="B11">
        <f>SUMPRODUCT(all_returns!B11:D11,portfolio_allocation!A$5:C$5)</f>
        <v>1.038</v>
      </c>
    </row>
    <row r="12" spans="1:2" x14ac:dyDescent="0.25">
      <c r="A12">
        <v>1980</v>
      </c>
      <c r="B12">
        <f>SUMPRODUCT(all_returns!B12:D12,portfolio_allocation!A$5:C$5)</f>
        <v>0.11175</v>
      </c>
    </row>
    <row r="13" spans="1:2" x14ac:dyDescent="0.25">
      <c r="A13">
        <v>1981</v>
      </c>
      <c r="B13">
        <f>SUMPRODUCT(all_returns!B13:D13,portfolio_allocation!A$5:C$5)</f>
        <v>-0.29475000000000001</v>
      </c>
    </row>
    <row r="14" spans="1:2" x14ac:dyDescent="0.25">
      <c r="A14">
        <v>1982</v>
      </c>
      <c r="B14">
        <f>SUMPRODUCT(all_returns!B14:D14,portfolio_allocation!A$5:C$5)</f>
        <v>3.9499999999999993E-2</v>
      </c>
    </row>
    <row r="15" spans="1:2" x14ac:dyDescent="0.25">
      <c r="A15">
        <v>1983</v>
      </c>
      <c r="B15">
        <f>SUMPRODUCT(all_returns!B15:D15,portfolio_allocation!A$5:C$5)</f>
        <v>-9.1749999999999998E-2</v>
      </c>
    </row>
    <row r="16" spans="1:2" x14ac:dyDescent="0.25">
      <c r="A16">
        <v>1984</v>
      </c>
      <c r="B16">
        <f>SUMPRODUCT(all_returns!B16:D16,portfolio_allocation!A$5:C$5)</f>
        <v>-0.10300000000000001</v>
      </c>
    </row>
    <row r="17" spans="1:2" x14ac:dyDescent="0.25">
      <c r="A17">
        <v>1985</v>
      </c>
      <c r="B17">
        <f>SUMPRODUCT(all_returns!B17:D17,portfolio_allocation!A$5:C$5)</f>
        <v>0.1145</v>
      </c>
    </row>
    <row r="18" spans="1:2" x14ac:dyDescent="0.25">
      <c r="A18">
        <v>1986</v>
      </c>
      <c r="B18">
        <f>SUMPRODUCT(all_returns!B18:D18,portfolio_allocation!A$5:C$5)</f>
        <v>0.17175000000000001</v>
      </c>
    </row>
    <row r="19" spans="1:2" x14ac:dyDescent="0.25">
      <c r="A19">
        <v>1987</v>
      </c>
      <c r="B19">
        <f>SUMPRODUCT(all_returns!B19:D19,portfolio_allocation!A$5:C$5)</f>
        <v>0.2195</v>
      </c>
    </row>
    <row r="20" spans="1:2" x14ac:dyDescent="0.25">
      <c r="A20">
        <v>1988</v>
      </c>
      <c r="B20">
        <f>SUMPRODUCT(all_returns!B20:D20,portfolio_allocation!A$5:C$5)</f>
        <v>-1.3999999999999985E-2</v>
      </c>
    </row>
    <row r="21" spans="1:2" x14ac:dyDescent="0.25">
      <c r="A21">
        <v>1989</v>
      </c>
      <c r="B21">
        <f>SUMPRODUCT(all_returns!B21:D21,portfolio_allocation!A$5:C$5)</f>
        <v>0.13950000000000001</v>
      </c>
    </row>
    <row r="22" spans="1:2" x14ac:dyDescent="0.25">
      <c r="A22">
        <v>1990</v>
      </c>
      <c r="B22">
        <f>SUMPRODUCT(all_returns!B22:D22,portfolio_allocation!A$5:C$5)</f>
        <v>-5.0250000000000003E-2</v>
      </c>
    </row>
    <row r="23" spans="1:2" x14ac:dyDescent="0.25">
      <c r="A23">
        <v>1991</v>
      </c>
      <c r="B23">
        <f>SUMPRODUCT(all_returns!B23:D23,portfolio_allocation!A$5:C$5)</f>
        <v>8.3999999999999991E-2</v>
      </c>
    </row>
    <row r="24" spans="1:2" x14ac:dyDescent="0.25">
      <c r="A24">
        <v>1992</v>
      </c>
      <c r="B24">
        <f>SUMPRODUCT(all_returns!B24:D24,portfolio_allocation!A$5:C$5)</f>
        <v>-1.5000000000000003E-2</v>
      </c>
    </row>
    <row r="25" spans="1:2" x14ac:dyDescent="0.25">
      <c r="A25">
        <v>1993</v>
      </c>
      <c r="B25">
        <f>SUMPRODUCT(all_returns!B25:D25,portfolio_allocation!A$5:C$5)</f>
        <v>0.31850000000000001</v>
      </c>
    </row>
    <row r="26" spans="1:2" x14ac:dyDescent="0.25">
      <c r="A26">
        <v>1994</v>
      </c>
      <c r="B26">
        <f>SUMPRODUCT(all_returns!B26:D26,portfolio_allocation!A$5:C$5)</f>
        <v>-3.4750000000000003E-2</v>
      </c>
    </row>
    <row r="27" spans="1:2" x14ac:dyDescent="0.25">
      <c r="A27">
        <v>1995</v>
      </c>
      <c r="B27">
        <f>SUMPRODUCT(all_returns!B27:D27,portfolio_allocation!A$5:C$5)</f>
        <v>9.75E-3</v>
      </c>
    </row>
    <row r="28" spans="1:2" x14ac:dyDescent="0.25">
      <c r="A28">
        <v>1996</v>
      </c>
      <c r="B28">
        <f>SUMPRODUCT(all_returns!B28:D28,portfolio_allocation!A$5:C$5)</f>
        <v>6.7499999999999991E-3</v>
      </c>
    </row>
    <row r="29" spans="1:2" x14ac:dyDescent="0.25">
      <c r="A29">
        <v>1997</v>
      </c>
      <c r="B29">
        <f>SUMPRODUCT(all_returns!B29:D29,portfolio_allocation!A$5:C$5)</f>
        <v>-0.20175000000000001</v>
      </c>
    </row>
    <row r="30" spans="1:2" x14ac:dyDescent="0.25">
      <c r="A30">
        <v>1998</v>
      </c>
      <c r="B30">
        <f>SUMPRODUCT(all_returns!B30:D30,portfolio_allocation!A$5:C$5)</f>
        <v>-5.0749999999999997E-2</v>
      </c>
    </row>
    <row r="31" spans="1:2" x14ac:dyDescent="0.25">
      <c r="A31">
        <v>1999</v>
      </c>
      <c r="B31">
        <f>SUMPRODUCT(all_returns!B31:D31,portfolio_allocation!A$5:C$5)</f>
        <v>0.16200000000000001</v>
      </c>
    </row>
    <row r="32" spans="1:2" x14ac:dyDescent="0.25">
      <c r="A32">
        <v>2000</v>
      </c>
      <c r="B32">
        <f>SUMPRODUCT(all_returns!B32:D32,portfolio_allocation!A$5:C$5)</f>
        <v>-0.10875000000000001</v>
      </c>
    </row>
    <row r="33" spans="1:2" x14ac:dyDescent="0.25">
      <c r="A33">
        <v>2001</v>
      </c>
      <c r="B33">
        <f>SUMPRODUCT(all_returns!B33:D33,portfolio_allocation!A$5:C$5)</f>
        <v>-1.2499999999999994E-3</v>
      </c>
    </row>
    <row r="34" spans="1:2" x14ac:dyDescent="0.25">
      <c r="A34">
        <v>2002</v>
      </c>
      <c r="B34">
        <f>SUMPRODUCT(all_returns!B34:D34,portfolio_allocation!A$5:C$5)</f>
        <v>0.17425000000000002</v>
      </c>
    </row>
    <row r="35" spans="1:2" x14ac:dyDescent="0.25">
      <c r="A35">
        <v>2003</v>
      </c>
      <c r="B35">
        <f>SUMPRODUCT(all_returns!B35:D35,portfolio_allocation!A$5:C$5)</f>
        <v>0.29474999999999996</v>
      </c>
    </row>
    <row r="36" spans="1:2" x14ac:dyDescent="0.25">
      <c r="A36">
        <v>2004</v>
      </c>
      <c r="B36">
        <f>SUMPRODUCT(all_returns!B36:D36,portfolio_allocation!A$5:C$5)</f>
        <v>0.10075000000000001</v>
      </c>
    </row>
    <row r="37" spans="1:2" x14ac:dyDescent="0.25">
      <c r="A37">
        <v>2005</v>
      </c>
      <c r="B37">
        <f>SUMPRODUCT(all_returns!B37:D37,portfolio_allocation!A$5:C$5)</f>
        <v>0.21475</v>
      </c>
    </row>
    <row r="38" spans="1:2" x14ac:dyDescent="0.25">
      <c r="A38">
        <v>2006</v>
      </c>
      <c r="B38">
        <f>SUMPRODUCT(all_returns!B38:D38,portfolio_allocation!A$5:C$5)</f>
        <v>0.2485</v>
      </c>
    </row>
    <row r="39" spans="1:2" x14ac:dyDescent="0.25">
      <c r="A39">
        <v>2007</v>
      </c>
      <c r="B39">
        <f>SUMPRODUCT(all_returns!B39:D39,portfolio_allocation!A$5:C$5)</f>
        <v>0.33774999999999999</v>
      </c>
    </row>
    <row r="40" spans="1:2" x14ac:dyDescent="0.25">
      <c r="A40">
        <v>2008</v>
      </c>
      <c r="B40">
        <f>SUMPRODUCT(all_returns!B40:D40,portfolio_allocation!A$5:C$5)</f>
        <v>-9.9500000000000005E-2</v>
      </c>
    </row>
    <row r="41" spans="1:2" x14ac:dyDescent="0.25">
      <c r="A41">
        <v>2009</v>
      </c>
      <c r="B41">
        <f>SUMPRODUCT(all_returns!B41:D41,portfolio_allocation!A$5:C$5)</f>
        <v>0.379</v>
      </c>
    </row>
    <row r="42" spans="1:2" x14ac:dyDescent="0.25">
      <c r="A42">
        <v>2010</v>
      </c>
      <c r="B42">
        <f>SUMPRODUCT(all_returns!B42:D42,portfolio_allocation!A$5:C$5)</f>
        <v>0.26724999999999999</v>
      </c>
    </row>
    <row r="43" spans="1:2" x14ac:dyDescent="0.25">
      <c r="A43">
        <v>2011</v>
      </c>
      <c r="B43">
        <f>SUMPRODUCT(all_returns!B43:D43,portfolio_allocation!A$5:C$5)</f>
        <v>2.0500000000000004E-2</v>
      </c>
    </row>
    <row r="44" spans="1:2" x14ac:dyDescent="0.25">
      <c r="A44">
        <v>2012</v>
      </c>
      <c r="B44">
        <f>SUMPRODUCT(all_returns!B44:D44,portfolio_allocation!A$5:C$5)</f>
        <v>0.10975</v>
      </c>
    </row>
    <row r="45" spans="1:2" x14ac:dyDescent="0.25">
      <c r="A45">
        <v>2013</v>
      </c>
      <c r="B45">
        <f>SUMPRODUCT(all_returns!B45:D45,portfolio_allocation!A$5:C$5)</f>
        <v>-0.21700000000000003</v>
      </c>
    </row>
    <row r="46" spans="1:2" x14ac:dyDescent="0.25">
      <c r="A46">
        <v>2014</v>
      </c>
      <c r="B46">
        <f>SUMPRODUCT(all_returns!B46:D46,portfolio_allocation!A$5:C$5)</f>
        <v>2.7499999999999998E-3</v>
      </c>
    </row>
    <row r="47" spans="1:2" x14ac:dyDescent="0.25">
      <c r="A47">
        <v>2015</v>
      </c>
      <c r="B47">
        <f>SUMPRODUCT(all_returns!B47:D47,portfolio_allocation!A$5:C$5)</f>
        <v>-0.12875</v>
      </c>
    </row>
    <row r="48" spans="1:2" x14ac:dyDescent="0.25">
      <c r="A48">
        <v>2016</v>
      </c>
      <c r="B48">
        <f>SUMPRODUCT(all_returns!B48:D48,portfolio_allocation!A$5:C$5)</f>
        <v>9.0499999999999997E-2</v>
      </c>
    </row>
    <row r="49" spans="1:2" x14ac:dyDescent="0.25">
      <c r="A49">
        <v>2017</v>
      </c>
      <c r="B49">
        <f>SUMPRODUCT(all_returns!B49:D49,portfolio_allocation!A$5:C$5)</f>
        <v>0.17425000000000002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zoomScaleNormal="100" workbookViewId="0">
      <selection activeCell="H11" sqref="H11"/>
    </sheetView>
  </sheetViews>
  <sheetFormatPr defaultRowHeight="15" x14ac:dyDescent="0.25"/>
  <cols>
    <col min="1" max="5" width="8.5703125" customWidth="1"/>
    <col min="6" max="7" width="17.42578125" customWidth="1"/>
    <col min="8" max="1025" width="8.5703125" customWidth="1"/>
  </cols>
  <sheetData>
    <row r="1" spans="1:5" x14ac:dyDescent="0.25">
      <c r="A1" t="s">
        <v>0</v>
      </c>
      <c r="B1" t="s">
        <v>7</v>
      </c>
    </row>
    <row r="2" spans="1:5" x14ac:dyDescent="0.25">
      <c r="A2">
        <v>1970</v>
      </c>
      <c r="B2">
        <f>(1+portfolio_returns!B2)/(1+specific_returns!$E2)-1</f>
        <v>-4.2533081285444418E-2</v>
      </c>
      <c r="D2" s="2"/>
      <c r="E2" s="2"/>
    </row>
    <row r="3" spans="1:5" x14ac:dyDescent="0.25">
      <c r="A3">
        <v>1971</v>
      </c>
      <c r="B3">
        <f>(1+portfolio_returns!B3)/(1+specific_returns!$E3)-1</f>
        <v>0.15867689357622239</v>
      </c>
    </row>
    <row r="4" spans="1:5" x14ac:dyDescent="0.25">
      <c r="A4">
        <v>1972</v>
      </c>
      <c r="B4">
        <f>(1+portfolio_returns!B4)/(1+specific_returns!$E4)-1</f>
        <v>0.42013552758954531</v>
      </c>
    </row>
    <row r="5" spans="1:5" x14ac:dyDescent="0.25">
      <c r="A5">
        <v>1973</v>
      </c>
      <c r="B5">
        <f>(1+portfolio_returns!B5)/(1+specific_returns!$E5)-1</f>
        <v>0.4319679849340865</v>
      </c>
    </row>
    <row r="6" spans="1:5" x14ac:dyDescent="0.25">
      <c r="A6">
        <v>1974</v>
      </c>
      <c r="B6">
        <f>(1+portfolio_returns!B6)/(1+specific_returns!$E6)-1</f>
        <v>0.30468046804680471</v>
      </c>
    </row>
    <row r="7" spans="1:5" x14ac:dyDescent="0.25">
      <c r="A7">
        <v>1975</v>
      </c>
      <c r="B7">
        <f>(1+portfolio_returns!B7)/(1+specific_returns!$E7)-1</f>
        <v>-0.16934005499541704</v>
      </c>
    </row>
    <row r="8" spans="1:5" x14ac:dyDescent="0.25">
      <c r="A8">
        <v>1976</v>
      </c>
      <c r="B8">
        <f>(1+portfolio_returns!B8)/(1+specific_returns!$E8)-1</f>
        <v>-6.6698202459791744E-2</v>
      </c>
    </row>
    <row r="9" spans="1:5" x14ac:dyDescent="0.25">
      <c r="A9">
        <v>1977</v>
      </c>
      <c r="B9">
        <f>(1+portfolio_returns!B9)/(1+specific_returns!$E9)-1</f>
        <v>0.11431924882629119</v>
      </c>
    </row>
    <row r="10" spans="1:5" x14ac:dyDescent="0.25">
      <c r="A10">
        <v>1978</v>
      </c>
      <c r="B10">
        <f>(1+portfolio_returns!B10)/(1+specific_returns!$E10)-1</f>
        <v>0.22049256505576209</v>
      </c>
    </row>
    <row r="11" spans="1:5" x14ac:dyDescent="0.25">
      <c r="A11">
        <v>1979</v>
      </c>
      <c r="B11">
        <f>(1+portfolio_returns!B11)/(1+specific_returns!$E11)-1</f>
        <v>0.83108715184186899</v>
      </c>
    </row>
    <row r="12" spans="1:5" x14ac:dyDescent="0.25">
      <c r="A12">
        <v>1980</v>
      </c>
      <c r="B12">
        <f>(1+portfolio_returns!B12)/(1+specific_returns!$E12)-1</f>
        <v>-2.0484581497797305E-2</v>
      </c>
    </row>
    <row r="13" spans="1:5" x14ac:dyDescent="0.25">
      <c r="A13">
        <v>1981</v>
      </c>
      <c r="B13">
        <f>(1+portfolio_returns!B13)/(1+specific_returns!$E13)-1</f>
        <v>-0.36060743427017228</v>
      </c>
    </row>
    <row r="14" spans="1:5" x14ac:dyDescent="0.25">
      <c r="A14">
        <v>1982</v>
      </c>
      <c r="B14">
        <f>(1+portfolio_returns!B14)/(1+specific_returns!$E14)-1</f>
        <v>-2.0263901979264753E-2</v>
      </c>
    </row>
    <row r="15" spans="1:5" x14ac:dyDescent="0.25">
      <c r="A15">
        <v>1983</v>
      </c>
      <c r="B15">
        <f>(1+portfolio_returns!B15)/(1+specific_returns!$E15)-1</f>
        <v>-0.11991279069767447</v>
      </c>
    </row>
    <row r="16" spans="1:5" x14ac:dyDescent="0.25">
      <c r="A16">
        <v>1984</v>
      </c>
      <c r="B16">
        <f>(1+portfolio_returns!B16)/(1+specific_returns!$E16)-1</f>
        <v>-0.13998082454458283</v>
      </c>
    </row>
    <row r="17" spans="1:2" x14ac:dyDescent="0.25">
      <c r="A17">
        <v>1985</v>
      </c>
      <c r="B17">
        <f>(1+portfolio_returns!B17)/(1+specific_returns!$E17)-1</f>
        <v>7.6811594202898625E-2</v>
      </c>
    </row>
    <row r="18" spans="1:2" x14ac:dyDescent="0.25">
      <c r="A18">
        <v>1986</v>
      </c>
      <c r="B18">
        <f>(1+portfolio_returns!B18)/(1+specific_returns!$E18)-1</f>
        <v>0.14990186457311117</v>
      </c>
    </row>
    <row r="19" spans="1:2" x14ac:dyDescent="0.25">
      <c r="A19">
        <v>1987</v>
      </c>
      <c r="B19">
        <f>(1+portfolio_returns!B19)/(1+specific_returns!$E19)-1</f>
        <v>0.17598842815814852</v>
      </c>
    </row>
    <row r="20" spans="1:2" x14ac:dyDescent="0.25">
      <c r="A20">
        <v>1988</v>
      </c>
      <c r="B20">
        <f>(1+portfolio_returns!B20)/(1+specific_returns!$E20)-1</f>
        <v>-5.2833813640730032E-2</v>
      </c>
    </row>
    <row r="21" spans="1:2" x14ac:dyDescent="0.25">
      <c r="A21">
        <v>1989</v>
      </c>
      <c r="B21">
        <f>(1+portfolio_returns!B21)/(1+specific_returns!$E21)-1</f>
        <v>8.7309160305343525E-2</v>
      </c>
    </row>
    <row r="22" spans="1:2" x14ac:dyDescent="0.25">
      <c r="A22">
        <v>1990</v>
      </c>
      <c r="B22">
        <f>(1+portfolio_returns!B22)/(1+specific_returns!$E22)-1</f>
        <v>-9.8908918406072188E-2</v>
      </c>
    </row>
    <row r="23" spans="1:2" x14ac:dyDescent="0.25">
      <c r="A23">
        <v>1991</v>
      </c>
      <c r="B23">
        <f>(1+portfolio_returns!B23)/(1+specific_returns!$E23)-1</f>
        <v>4.0307101727447225E-2</v>
      </c>
    </row>
    <row r="24" spans="1:2" x14ac:dyDescent="0.25">
      <c r="A24">
        <v>1992</v>
      </c>
      <c r="B24">
        <f>(1+portfolio_returns!B24)/(1+specific_returns!$E24)-1</f>
        <v>-4.3689320388349606E-2</v>
      </c>
    </row>
    <row r="25" spans="1:2" x14ac:dyDescent="0.25">
      <c r="A25">
        <v>1993</v>
      </c>
      <c r="B25">
        <f>(1+portfolio_returns!B25)/(1+specific_returns!$E25)-1</f>
        <v>0.28009708737864081</v>
      </c>
    </row>
    <row r="26" spans="1:2" x14ac:dyDescent="0.25">
      <c r="A26">
        <v>1994</v>
      </c>
      <c r="B26">
        <f>(1+portfolio_returns!B26)/(1+specific_returns!$E26)-1</f>
        <v>-5.9210526315789602E-2</v>
      </c>
    </row>
    <row r="27" spans="1:2" x14ac:dyDescent="0.25">
      <c r="A27">
        <v>1995</v>
      </c>
      <c r="B27">
        <f>(1+portfolio_returns!B27)/(1+specific_returns!$E27)-1</f>
        <v>-1.7752918287937791E-2</v>
      </c>
    </row>
    <row r="28" spans="1:2" x14ac:dyDescent="0.25">
      <c r="A28">
        <v>1996</v>
      </c>
      <c r="B28">
        <f>(1+portfolio_returns!B28)/(1+specific_returns!$E28)-1</f>
        <v>-2.1622934888240852E-2</v>
      </c>
    </row>
    <row r="29" spans="1:2" x14ac:dyDescent="0.25">
      <c r="A29">
        <v>1997</v>
      </c>
      <c r="B29">
        <f>(1+portfolio_returns!B29)/(1+specific_returns!$E29)-1</f>
        <v>-0.21969696969696961</v>
      </c>
    </row>
    <row r="30" spans="1:2" x14ac:dyDescent="0.25">
      <c r="A30">
        <v>1998</v>
      </c>
      <c r="B30">
        <f>(1+portfolio_returns!B30)/(1+specific_returns!$E30)-1</f>
        <v>-6.5698818897637734E-2</v>
      </c>
    </row>
    <row r="31" spans="1:2" x14ac:dyDescent="0.25">
      <c r="A31">
        <v>1999</v>
      </c>
      <c r="B31">
        <f>(1+portfolio_returns!B31)/(1+specific_returns!$E31)-1</f>
        <v>0.1369863013698629</v>
      </c>
    </row>
    <row r="32" spans="1:2" x14ac:dyDescent="0.25">
      <c r="A32">
        <v>2000</v>
      </c>
      <c r="B32">
        <f>(1+portfolio_returns!B32)/(1+specific_returns!$E32)-1</f>
        <v>-0.13805609284332687</v>
      </c>
    </row>
    <row r="33" spans="1:2" x14ac:dyDescent="0.25">
      <c r="A33">
        <v>2001</v>
      </c>
      <c r="B33">
        <f>(1+portfolio_returns!B33)/(1+specific_returns!$E33)-1</f>
        <v>-2.8453307392996119E-2</v>
      </c>
    </row>
    <row r="34" spans="1:2" x14ac:dyDescent="0.25">
      <c r="A34">
        <v>2002</v>
      </c>
      <c r="B34">
        <f>(1+portfolio_returns!B34)/(1+specific_returns!$E34)-1</f>
        <v>0.15575787401574792</v>
      </c>
    </row>
    <row r="35" spans="1:2" x14ac:dyDescent="0.25">
      <c r="A35">
        <v>2003</v>
      </c>
      <c r="B35">
        <f>(1+portfolio_returns!B35)/(1+specific_returns!$E35)-1</f>
        <v>0.26564027370479004</v>
      </c>
    </row>
    <row r="36" spans="1:2" x14ac:dyDescent="0.25">
      <c r="A36">
        <v>2004</v>
      </c>
      <c r="B36">
        <f>(1+portfolio_returns!B36)/(1+specific_returns!$E36)-1</f>
        <v>7.1811100292113128E-2</v>
      </c>
    </row>
    <row r="37" spans="1:2" x14ac:dyDescent="0.25">
      <c r="A37">
        <v>2005</v>
      </c>
      <c r="B37">
        <f>(1+portfolio_returns!B37)/(1+specific_returns!$E37)-1</f>
        <v>0.174806576402321</v>
      </c>
    </row>
    <row r="38" spans="1:2" x14ac:dyDescent="0.25">
      <c r="A38">
        <v>2006</v>
      </c>
      <c r="B38">
        <f>(1+portfolio_returns!B38)/(1+specific_returns!$E38)-1</f>
        <v>0.20978682170542617</v>
      </c>
    </row>
    <row r="39" spans="1:2" x14ac:dyDescent="0.25">
      <c r="A39">
        <v>2007</v>
      </c>
      <c r="B39">
        <f>(1+portfolio_returns!B39)/(1+specific_returns!$E39)-1</f>
        <v>0.30004859086491753</v>
      </c>
    </row>
    <row r="40" spans="1:2" x14ac:dyDescent="0.25">
      <c r="A40">
        <v>2008</v>
      </c>
      <c r="B40">
        <f>(1+portfolio_returns!B40)/(1+specific_returns!$E40)-1</f>
        <v>-0.13246628131021199</v>
      </c>
    </row>
    <row r="41" spans="1:2" x14ac:dyDescent="0.25">
      <c r="A41">
        <v>2009</v>
      </c>
      <c r="B41">
        <f>(1+portfolio_returns!B41)/(1+specific_returns!$E41)-1</f>
        <v>0.38453815261044189</v>
      </c>
    </row>
    <row r="42" spans="1:2" x14ac:dyDescent="0.25">
      <c r="A42">
        <v>2010</v>
      </c>
      <c r="B42">
        <f>(1+portfolio_returns!B42)/(1+specific_returns!$E42)-1</f>
        <v>0.24729330708661412</v>
      </c>
    </row>
    <row r="43" spans="1:2" x14ac:dyDescent="0.25">
      <c r="A43">
        <v>2011</v>
      </c>
      <c r="B43">
        <f>(1+portfolio_returns!B43)/(1+specific_returns!$E43)-1</f>
        <v>-1.1143410852713198E-2</v>
      </c>
    </row>
    <row r="44" spans="1:2" x14ac:dyDescent="0.25">
      <c r="A44">
        <v>2012</v>
      </c>
      <c r="B44">
        <f>(1+portfolio_returns!B44)/(1+specific_returns!$E44)-1</f>
        <v>8.6924583741430084E-2</v>
      </c>
    </row>
    <row r="45" spans="1:2" x14ac:dyDescent="0.25">
      <c r="A45">
        <v>2013</v>
      </c>
      <c r="B45">
        <f>(1+portfolio_returns!B45)/(1+specific_returns!$E45)-1</f>
        <v>-0.22857142857142854</v>
      </c>
    </row>
    <row r="46" spans="1:2" x14ac:dyDescent="0.25">
      <c r="A46">
        <v>2014</v>
      </c>
      <c r="B46">
        <f>(1+portfolio_returns!B46)/(1+specific_returns!$E46)-1</f>
        <v>-1.3041338582677198E-2</v>
      </c>
    </row>
    <row r="47" spans="1:2" x14ac:dyDescent="0.25">
      <c r="A47">
        <v>2015</v>
      </c>
      <c r="B47">
        <f>(1+portfolio_returns!B47)/(1+specific_returns!$E47)-1</f>
        <v>-0.12962037962037953</v>
      </c>
    </row>
    <row r="48" spans="1:2" x14ac:dyDescent="0.25">
      <c r="A48">
        <v>2016</v>
      </c>
      <c r="B48">
        <f>(1+portfolio_returns!B48)/(1+specific_returns!$E48)-1</f>
        <v>7.6505429417571769E-2</v>
      </c>
    </row>
    <row r="49" spans="1:2" x14ac:dyDescent="0.25">
      <c r="A49">
        <v>2017</v>
      </c>
      <c r="B49">
        <f>(1+portfolio_returns!B49)/(1+specific_returns!$E49)-1</f>
        <v>0.15009794319294811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0"/>
  <sheetViews>
    <sheetView zoomScaleNormal="100" workbookViewId="0">
      <selection activeCell="H11" sqref="H11"/>
    </sheetView>
  </sheetViews>
  <sheetFormatPr defaultRowHeight="15" x14ac:dyDescent="0.25"/>
  <cols>
    <col min="1" max="1025" width="9.140625" customWidth="1"/>
  </cols>
  <sheetData>
    <row r="1" spans="1:2" x14ac:dyDescent="0.25">
      <c r="A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"/>
  <sheetViews>
    <sheetView zoomScaleNormal="100" workbookViewId="0">
      <selection activeCell="H11" sqref="H11"/>
    </sheetView>
  </sheetViews>
  <sheetFormatPr defaultRowHeight="15" x14ac:dyDescent="0.25"/>
  <cols>
    <col min="1" max="1" width="8.5703125" customWidth="1"/>
    <col min="2" max="2" width="13" customWidth="1"/>
    <col min="3" max="10" width="6.140625" customWidth="1"/>
    <col min="11" max="12" width="7.28515625" customWidth="1"/>
    <col min="13" max="1025" width="9.140625" customWidth="1"/>
  </cols>
  <sheetData>
    <row r="1" spans="1:17" x14ac:dyDescent="0.25">
      <c r="A1" t="s">
        <v>0</v>
      </c>
      <c r="B1" t="s">
        <v>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7" x14ac:dyDescent="0.25">
      <c r="A2">
        <v>1970</v>
      </c>
      <c r="B2" s="3">
        <f t="shared" ref="B2:B40" si="0">L2</f>
        <v>11.24134295101487</v>
      </c>
      <c r="C2" s="3">
        <f>VLOOKUP(C$1-1,DEFAULT_CONTRIBUTION!$A$2:$B$11,2,1)*(1+VLOOKUP($A2+C$1-1,portfolio_returns!$A$2:$B$49,2,1))</f>
        <v>1.0129999999999999</v>
      </c>
      <c r="D2" s="3">
        <f>(C2+VLOOKUP(D$1-1,DEFAULT_CONTRIBUTION!$A$2:$B$11,2,1))*(1+VLOOKUP($A2+D$1-1,portfolio_returns!$A$2:$B$49,2,1))</f>
        <v>1.2242104999999999</v>
      </c>
      <c r="E2" s="3">
        <f>(D2+VLOOKUP(E$1-1,DEFAULT_CONTRIBUTION!$A$2:$B$11,2,1))*(1+VLOOKUP($A2+E$1-1,portfolio_returns!$A$2:$B$49,2,1))</f>
        <v>1.7959168034999999</v>
      </c>
      <c r="F2" s="3">
        <f>(E2+VLOOKUP(F$1-1,DEFAULT_CONTRIBUTION!$A$2:$B$11,2,1))*(1+VLOOKUP($A2+F$1-1,portfolio_returns!$A$2:$B$49,2,1))</f>
        <v>2.731140478922625</v>
      </c>
      <c r="G2" s="3">
        <f>(F2+VLOOKUP(G$1-1,DEFAULT_CONTRIBUTION!$A$2:$B$11,2,1))*(1+VLOOKUP($A2+G$1-1,portfolio_returns!$A$2:$B$49,2,1))</f>
        <v>3.9587881241983451</v>
      </c>
      <c r="H2" s="3">
        <f>(G2+VLOOKUP(H$1-1,DEFAULT_CONTRIBUTION!$A$2:$B$11,2,1))*(1+VLOOKUP($A2+H$1-1,portfolio_returns!$A$2:$B$49,2,1))</f>
        <v>3.5876517375547503</v>
      </c>
      <c r="I2" s="3">
        <f>(H2+VLOOKUP(I$1-1,DEFAULT_CONTRIBUTION!$A$2:$B$11,2,1))*(1+VLOOKUP($A2+I$1-1,portfolio_returns!$A$2:$B$49,2,1))</f>
        <v>3.5392184390977612</v>
      </c>
      <c r="J2" s="3">
        <f>(I2+VLOOKUP(J$1-1,DEFAULT_CONTRIBUTION!$A$2:$B$11,2,1))*(1+VLOOKUP($A2+J$1-1,portfolio_returns!$A$2:$B$49,2,1))</f>
        <v>4.2001674825992676</v>
      </c>
      <c r="K2" s="3">
        <f>(J2+VLOOKUP(K$1-1,DEFAULT_CONTRIBUTION!$A$2:$B$11,2,1))*(1+VLOOKUP($A2+K$1-1,portfolio_returns!$A$2:$B$49,2,1))</f>
        <v>5.5158699465234884</v>
      </c>
      <c r="L2" s="3">
        <f>(K2+VLOOKUP(L$1-1,DEFAULT_CONTRIBUTION!$A$2:$B$11,2,1))*(1+VLOOKUP($A2+L$1-1,portfolio_returns!$A$2:$B$49,2,1))</f>
        <v>11.24134295101487</v>
      </c>
      <c r="N2" s="2"/>
      <c r="O2" s="2"/>
      <c r="P2" s="2"/>
      <c r="Q2" s="2"/>
    </row>
    <row r="3" spans="1:17" x14ac:dyDescent="0.25">
      <c r="A3">
        <v>1971</v>
      </c>
      <c r="B3" s="3">
        <f t="shared" si="0"/>
        <v>12.337179689823083</v>
      </c>
      <c r="C3" s="3">
        <f>VLOOKUP(C$1-1,DEFAULT_CONTRIBUTION!$A$2:$B$11,2,1)*(1+VLOOKUP($A3+C$1-1,portfolio_returns!$A$2:$B$49,2,1))</f>
        <v>1.2084999999999999</v>
      </c>
      <c r="D3" s="3">
        <f>(C3+VLOOKUP(D$1-1,DEFAULT_CONTRIBUTION!$A$2:$B$11,2,1))*(1+VLOOKUP($A3+D$1-1,portfolio_returns!$A$2:$B$49,2,1))</f>
        <v>1.7728694999999999</v>
      </c>
      <c r="E3" s="3">
        <f>(D3+VLOOKUP(E$1-1,DEFAULT_CONTRIBUTION!$A$2:$B$11,2,1))*(1+VLOOKUP($A3+E$1-1,portfolio_returns!$A$2:$B$49,2,1))</f>
        <v>2.6960912921249998</v>
      </c>
      <c r="F3" s="3">
        <f>(E3+VLOOKUP(F$1-1,DEFAULT_CONTRIBUTION!$A$2:$B$11,2,1))*(1+VLOOKUP($A3+F$1-1,portfolio_returns!$A$2:$B$49,2,1))</f>
        <v>3.9079843279351874</v>
      </c>
      <c r="G3" s="3">
        <f>(F3+VLOOKUP(G$1-1,DEFAULT_CONTRIBUTION!$A$2:$B$11,2,1))*(1+VLOOKUP($A3+G$1-1,portfolio_returns!$A$2:$B$49,2,1))</f>
        <v>3.5416107971912636</v>
      </c>
      <c r="H3" s="3">
        <f>(G3+VLOOKUP(H$1-1,DEFAULT_CONTRIBUTION!$A$2:$B$11,2,1))*(1+VLOOKUP($A3+H$1-1,portfolio_returns!$A$2:$B$49,2,1))</f>
        <v>3.4937990514291819</v>
      </c>
      <c r="I3" s="3">
        <f>(H3+VLOOKUP(I$1-1,DEFAULT_CONTRIBUTION!$A$2:$B$11,2,1))*(1+VLOOKUP($A3+I$1-1,portfolio_returns!$A$2:$B$49,2,1))</f>
        <v>4.1462660242835812</v>
      </c>
      <c r="J3" s="3">
        <f>(I3+VLOOKUP(J$1-1,DEFAULT_CONTRIBUTION!$A$2:$B$11,2,1))*(1+VLOOKUP($A3+J$1-1,portfolio_returns!$A$2:$B$49,2,1))</f>
        <v>5.4450838563904131</v>
      </c>
      <c r="K3" s="3">
        <f>(J3+VLOOKUP(K$1-1,DEFAULT_CONTRIBUTION!$A$2:$B$11,2,1))*(1+VLOOKUP($A3+K$1-1,portfolio_returns!$A$2:$B$49,2,1))</f>
        <v>11.097080899323663</v>
      </c>
      <c r="L3" s="3">
        <f>(K3+VLOOKUP(L$1-1,DEFAULT_CONTRIBUTION!$A$2:$B$11,2,1))*(1+VLOOKUP($A3+L$1-1,portfolio_returns!$A$2:$B$49,2,1))</f>
        <v>12.337179689823083</v>
      </c>
      <c r="N3" s="2"/>
      <c r="O3" s="2"/>
      <c r="P3" s="2"/>
      <c r="Q3" s="2"/>
    </row>
    <row r="4" spans="1:17" x14ac:dyDescent="0.25">
      <c r="A4">
        <v>1972</v>
      </c>
      <c r="B4" s="3">
        <f t="shared" si="0"/>
        <v>7.1996656816282405</v>
      </c>
      <c r="C4" s="3">
        <f>VLOOKUP(C$1-1,DEFAULT_CONTRIBUTION!$A$2:$B$11,2,1)*(1+VLOOKUP($A4+C$1-1,portfolio_returns!$A$2:$B$49,2,1))</f>
        <v>1.4670000000000001</v>
      </c>
      <c r="D4" s="3">
        <f>(C4+VLOOKUP(D$1-1,DEFAULT_CONTRIBUTION!$A$2:$B$11,2,1))*(1+VLOOKUP($A4+D$1-1,portfolio_returns!$A$2:$B$49,2,1))</f>
        <v>2.2309402500000002</v>
      </c>
      <c r="E4" s="3">
        <f>(D4+VLOOKUP(E$1-1,DEFAULT_CONTRIBUTION!$A$2:$B$11,2,1))*(1+VLOOKUP($A4+E$1-1,portfolio_returns!$A$2:$B$49,2,1))</f>
        <v>3.2337478923750003</v>
      </c>
      <c r="F4" s="3">
        <f>(E4+VLOOKUP(F$1-1,DEFAULT_CONTRIBUTION!$A$2:$B$11,2,1))*(1+VLOOKUP($A4+F$1-1,portfolio_returns!$A$2:$B$49,2,1))</f>
        <v>2.9305840274648438</v>
      </c>
      <c r="G4" s="3">
        <f>(F4+VLOOKUP(G$1-1,DEFAULT_CONTRIBUTION!$A$2:$B$11,2,1))*(1+VLOOKUP($A4+G$1-1,portfolio_returns!$A$2:$B$49,2,1))</f>
        <v>2.8910211430940684</v>
      </c>
      <c r="H4" s="3">
        <f>(G4+VLOOKUP(H$1-1,DEFAULT_CONTRIBUTION!$A$2:$B$11,2,1))*(1+VLOOKUP($A4+H$1-1,portfolio_returns!$A$2:$B$49,2,1))</f>
        <v>3.4309193415668857</v>
      </c>
      <c r="I4" s="3">
        <f>(H4+VLOOKUP(I$1-1,DEFAULT_CONTRIBUTION!$A$2:$B$11,2,1))*(1+VLOOKUP($A4+I$1-1,portfolio_returns!$A$2:$B$49,2,1))</f>
        <v>4.5056548253127131</v>
      </c>
      <c r="J4" s="3">
        <f>(I4+VLOOKUP(J$1-1,DEFAULT_CONTRIBUTION!$A$2:$B$11,2,1))*(1+VLOOKUP($A4+J$1-1,portfolio_returns!$A$2:$B$49,2,1))</f>
        <v>9.1825245339873103</v>
      </c>
      <c r="K4" s="3">
        <f>(J4+VLOOKUP(K$1-1,DEFAULT_CONTRIBUTION!$A$2:$B$11,2,1))*(1+VLOOKUP($A4+K$1-1,portfolio_returns!$A$2:$B$49,2,1))</f>
        <v>10.208671650660392</v>
      </c>
      <c r="L4" s="3">
        <f>(K4+VLOOKUP(L$1-1,DEFAULT_CONTRIBUTION!$A$2:$B$11,2,1))*(1+VLOOKUP($A4+L$1-1,portfolio_returns!$A$2:$B$49,2,1))</f>
        <v>7.1996656816282405</v>
      </c>
      <c r="N4" s="2"/>
      <c r="O4" s="2"/>
      <c r="P4" s="2"/>
      <c r="Q4" s="2"/>
    </row>
    <row r="5" spans="1:17" x14ac:dyDescent="0.25">
      <c r="A5">
        <v>1973</v>
      </c>
      <c r="B5" s="3">
        <f t="shared" si="0"/>
        <v>5.1016035964911772</v>
      </c>
      <c r="C5" s="3">
        <f>VLOOKUP(C$1-1,DEFAULT_CONTRIBUTION!$A$2:$B$11,2,1)*(1+VLOOKUP($A5+C$1-1,portfolio_returns!$A$2:$B$49,2,1))</f>
        <v>1.52075</v>
      </c>
      <c r="D5" s="3">
        <f>(C5+VLOOKUP(D$1-1,DEFAULT_CONTRIBUTION!$A$2:$B$11,2,1))*(1+VLOOKUP($A5+D$1-1,portfolio_returns!$A$2:$B$49,2,1))</f>
        <v>2.2043271250000003</v>
      </c>
      <c r="E5" s="3">
        <f>(D5+VLOOKUP(E$1-1,DEFAULT_CONTRIBUTION!$A$2:$B$11,2,1))*(1+VLOOKUP($A5+E$1-1,portfolio_returns!$A$2:$B$49,2,1))</f>
        <v>1.9976714570312502</v>
      </c>
      <c r="F5" s="3">
        <f>(E5+VLOOKUP(F$1-1,DEFAULT_CONTRIBUTION!$A$2:$B$11,2,1))*(1+VLOOKUP($A5+F$1-1,portfolio_returns!$A$2:$B$49,2,1))</f>
        <v>1.9707028923613283</v>
      </c>
      <c r="G5" s="3">
        <f>(F5+VLOOKUP(G$1-1,DEFAULT_CONTRIBUTION!$A$2:$B$11,2,1))*(1+VLOOKUP($A5+G$1-1,portfolio_returns!$A$2:$B$49,2,1))</f>
        <v>2.3387316575098063</v>
      </c>
      <c r="H5" s="3">
        <f>(G5+VLOOKUP(H$1-1,DEFAULT_CONTRIBUTION!$A$2:$B$11,2,1))*(1+VLOOKUP($A5+H$1-1,portfolio_returns!$A$2:$B$49,2,1))</f>
        <v>3.0713393492247532</v>
      </c>
      <c r="I5" s="3">
        <f>(H5+VLOOKUP(I$1-1,DEFAULT_CONTRIBUTION!$A$2:$B$11,2,1))*(1+VLOOKUP($A5+I$1-1,portfolio_returns!$A$2:$B$49,2,1))</f>
        <v>6.2593895937200479</v>
      </c>
      <c r="J5" s="3">
        <f>(I5+VLOOKUP(J$1-1,DEFAULT_CONTRIBUTION!$A$2:$B$11,2,1))*(1+VLOOKUP($A5+J$1-1,portfolio_returns!$A$2:$B$49,2,1))</f>
        <v>6.9588763808182632</v>
      </c>
      <c r="K5" s="3">
        <f>(J5+VLOOKUP(K$1-1,DEFAULT_CONTRIBUTION!$A$2:$B$11,2,1))*(1+VLOOKUP($A5+K$1-1,portfolio_returns!$A$2:$B$49,2,1))</f>
        <v>4.9077475675720796</v>
      </c>
      <c r="L5" s="3">
        <f>(K5+VLOOKUP(L$1-1,DEFAULT_CONTRIBUTION!$A$2:$B$11,2,1))*(1+VLOOKUP($A5+L$1-1,portfolio_returns!$A$2:$B$49,2,1))</f>
        <v>5.1016035964911772</v>
      </c>
      <c r="N5" s="2"/>
      <c r="O5" s="2"/>
      <c r="P5" s="2"/>
      <c r="Q5" s="2"/>
    </row>
    <row r="6" spans="1:17" x14ac:dyDescent="0.25">
      <c r="A6">
        <v>1974</v>
      </c>
      <c r="B6" s="3">
        <f t="shared" si="0"/>
        <v>3.046872573738689</v>
      </c>
      <c r="C6" s="3">
        <f>VLOOKUP(C$1-1,DEFAULT_CONTRIBUTION!$A$2:$B$11,2,1)*(1+VLOOKUP($A6+C$1-1,portfolio_returns!$A$2:$B$49,2,1))</f>
        <v>1.4495</v>
      </c>
      <c r="D6" s="3">
        <f>(C6+VLOOKUP(D$1-1,DEFAULT_CONTRIBUTION!$A$2:$B$11,2,1))*(1+VLOOKUP($A6+D$1-1,portfolio_returns!$A$2:$B$49,2,1))</f>
        <v>1.313609375</v>
      </c>
      <c r="E6" s="3">
        <f>(D6+VLOOKUP(E$1-1,DEFAULT_CONTRIBUTION!$A$2:$B$11,2,1))*(1+VLOOKUP($A6+E$1-1,portfolio_returns!$A$2:$B$49,2,1))</f>
        <v>1.2958756484375</v>
      </c>
      <c r="F6" s="3">
        <f>(E6+VLOOKUP(F$1-1,DEFAULT_CONTRIBUTION!$A$2:$B$11,2,1))*(1+VLOOKUP($A6+F$1-1,portfolio_returns!$A$2:$B$49,2,1))</f>
        <v>1.5378804257832031</v>
      </c>
      <c r="G6" s="3">
        <f>(F6+VLOOKUP(G$1-1,DEFAULT_CONTRIBUTION!$A$2:$B$11,2,1))*(1+VLOOKUP($A6+G$1-1,portfolio_returns!$A$2:$B$49,2,1))</f>
        <v>2.0196214691597913</v>
      </c>
      <c r="H6" s="3">
        <f>(G6+VLOOKUP(H$1-1,DEFAULT_CONTRIBUTION!$A$2:$B$11,2,1))*(1+VLOOKUP($A6+H$1-1,portfolio_returns!$A$2:$B$49,2,1))</f>
        <v>4.1159885541476555</v>
      </c>
      <c r="I6" s="3">
        <f>(H6+VLOOKUP(I$1-1,DEFAULT_CONTRIBUTION!$A$2:$B$11,2,1))*(1+VLOOKUP($A6+I$1-1,portfolio_returns!$A$2:$B$49,2,1))</f>
        <v>4.575950275073656</v>
      </c>
      <c r="J6" s="3">
        <f>(I6+VLOOKUP(J$1-1,DEFAULT_CONTRIBUTION!$A$2:$B$11,2,1))*(1+VLOOKUP($A6+J$1-1,portfolio_returns!$A$2:$B$49,2,1))</f>
        <v>3.2271889314956956</v>
      </c>
      <c r="K6" s="3">
        <f>(J6+VLOOKUP(K$1-1,DEFAULT_CONTRIBUTION!$A$2:$B$11,2,1))*(1+VLOOKUP($A6+K$1-1,portfolio_returns!$A$2:$B$49,2,1))</f>
        <v>3.3546628942897758</v>
      </c>
      <c r="L6" s="3">
        <f>(K6+VLOOKUP(L$1-1,DEFAULT_CONTRIBUTION!$A$2:$B$11,2,1))*(1+VLOOKUP($A6+L$1-1,portfolio_returns!$A$2:$B$49,2,1))</f>
        <v>3.046872573738689</v>
      </c>
      <c r="N6" s="2"/>
      <c r="O6" s="2"/>
      <c r="P6" s="2"/>
      <c r="Q6" s="2"/>
    </row>
    <row r="7" spans="1:17" x14ac:dyDescent="0.25">
      <c r="A7">
        <v>1975</v>
      </c>
      <c r="B7" s="3">
        <f t="shared" si="0"/>
        <v>1.8855085882329106</v>
      </c>
      <c r="C7" s="3">
        <f>VLOOKUP(C$1-1,DEFAULT_CONTRIBUTION!$A$2:$B$11,2,1)*(1+VLOOKUP($A7+C$1-1,portfolio_returns!$A$2:$B$49,2,1))</f>
        <v>0.90625</v>
      </c>
      <c r="D7" s="3">
        <f>(C7+VLOOKUP(D$1-1,DEFAULT_CONTRIBUTION!$A$2:$B$11,2,1))*(1+VLOOKUP($A7+D$1-1,portfolio_returns!$A$2:$B$49,2,1))</f>
        <v>0.89401562500000009</v>
      </c>
      <c r="E7" s="3">
        <f>(D7+VLOOKUP(E$1-1,DEFAULT_CONTRIBUTION!$A$2:$B$11,2,1))*(1+VLOOKUP($A7+E$1-1,portfolio_returns!$A$2:$B$49,2,1))</f>
        <v>1.0609730429687501</v>
      </c>
      <c r="F7" s="3">
        <f>(E7+VLOOKUP(F$1-1,DEFAULT_CONTRIBUTION!$A$2:$B$11,2,1))*(1+VLOOKUP($A7+F$1-1,portfolio_returns!$A$2:$B$49,2,1))</f>
        <v>1.393322848678711</v>
      </c>
      <c r="G7" s="3">
        <f>(F7+VLOOKUP(G$1-1,DEFAULT_CONTRIBUTION!$A$2:$B$11,2,1))*(1+VLOOKUP($A7+G$1-1,portfolio_returns!$A$2:$B$49,2,1))</f>
        <v>2.8395919656072133</v>
      </c>
      <c r="H7" s="3">
        <f>(G7+VLOOKUP(H$1-1,DEFAULT_CONTRIBUTION!$A$2:$B$11,2,1))*(1+VLOOKUP($A7+H$1-1,portfolio_returns!$A$2:$B$49,2,1))</f>
        <v>3.1569163677638192</v>
      </c>
      <c r="I7" s="3">
        <f>(H7+VLOOKUP(I$1-1,DEFAULT_CONTRIBUTION!$A$2:$B$11,2,1))*(1+VLOOKUP($A7+I$1-1,portfolio_returns!$A$2:$B$49,2,1))</f>
        <v>2.2264152683654332</v>
      </c>
      <c r="J7" s="3">
        <f>(I7+VLOOKUP(J$1-1,DEFAULT_CONTRIBUTION!$A$2:$B$11,2,1))*(1+VLOOKUP($A7+J$1-1,portfolio_returns!$A$2:$B$49,2,1))</f>
        <v>2.3143586714658682</v>
      </c>
      <c r="K7" s="3">
        <f>(J7+VLOOKUP(K$1-1,DEFAULT_CONTRIBUTION!$A$2:$B$11,2,1))*(1+VLOOKUP($A7+K$1-1,portfolio_returns!$A$2:$B$49,2,1))</f>
        <v>2.1020162633588746</v>
      </c>
      <c r="L7" s="3">
        <f>(K7+VLOOKUP(L$1-1,DEFAULT_CONTRIBUTION!$A$2:$B$11,2,1))*(1+VLOOKUP($A7+L$1-1,portfolio_returns!$A$2:$B$49,2,1))</f>
        <v>1.8855085882329106</v>
      </c>
      <c r="N7" s="2"/>
      <c r="O7" s="2"/>
      <c r="P7" s="2"/>
      <c r="Q7" s="2"/>
    </row>
    <row r="8" spans="1:17" x14ac:dyDescent="0.25">
      <c r="A8">
        <v>1976</v>
      </c>
      <c r="B8" s="3">
        <f t="shared" si="0"/>
        <v>2.318785458301329</v>
      </c>
      <c r="C8" s="3">
        <f>VLOOKUP(C$1-1,DEFAULT_CONTRIBUTION!$A$2:$B$11,2,1)*(1+VLOOKUP($A8+C$1-1,portfolio_returns!$A$2:$B$49,2,1))</f>
        <v>0.98650000000000004</v>
      </c>
      <c r="D8" s="3">
        <f>(C8+VLOOKUP(D$1-1,DEFAULT_CONTRIBUTION!$A$2:$B$11,2,1))*(1+VLOOKUP($A8+D$1-1,portfolio_returns!$A$2:$B$49,2,1))</f>
        <v>1.170728875</v>
      </c>
      <c r="E8" s="3">
        <f>(D8+VLOOKUP(E$1-1,DEFAULT_CONTRIBUTION!$A$2:$B$11,2,1))*(1+VLOOKUP($A8+E$1-1,portfolio_returns!$A$2:$B$49,2,1))</f>
        <v>1.53745969509375</v>
      </c>
      <c r="F8" s="3">
        <f>(E8+VLOOKUP(F$1-1,DEFAULT_CONTRIBUTION!$A$2:$B$11,2,1))*(1+VLOOKUP($A8+F$1-1,portfolio_returns!$A$2:$B$49,2,1))</f>
        <v>3.133342858601063</v>
      </c>
      <c r="G8" s="3">
        <f>(F8+VLOOKUP(G$1-1,DEFAULT_CONTRIBUTION!$A$2:$B$11,2,1))*(1+VLOOKUP($A8+G$1-1,portfolio_returns!$A$2:$B$49,2,1))</f>
        <v>3.4834939230497319</v>
      </c>
      <c r="H8" s="3">
        <f>(G8+VLOOKUP(H$1-1,DEFAULT_CONTRIBUTION!$A$2:$B$11,2,1))*(1+VLOOKUP($A8+H$1-1,portfolio_returns!$A$2:$B$49,2,1))</f>
        <v>2.4567340892308231</v>
      </c>
      <c r="I8" s="3">
        <f>(H8+VLOOKUP(I$1-1,DEFAULT_CONTRIBUTION!$A$2:$B$11,2,1))*(1+VLOOKUP($A8+I$1-1,portfolio_returns!$A$2:$B$49,2,1))</f>
        <v>2.5537750857554409</v>
      </c>
      <c r="J8" s="3">
        <f>(I8+VLOOKUP(J$1-1,DEFAULT_CONTRIBUTION!$A$2:$B$11,2,1))*(1+VLOOKUP($A8+J$1-1,portfolio_returns!$A$2:$B$49,2,1))</f>
        <v>2.3194662216373794</v>
      </c>
      <c r="K8" s="3">
        <f>(J8+VLOOKUP(K$1-1,DEFAULT_CONTRIBUTION!$A$2:$B$11,2,1))*(1+VLOOKUP($A8+K$1-1,portfolio_returns!$A$2:$B$49,2,1))</f>
        <v>2.0805612008087295</v>
      </c>
      <c r="L8" s="3">
        <f>(K8+VLOOKUP(L$1-1,DEFAULT_CONTRIBUTION!$A$2:$B$11,2,1))*(1+VLOOKUP($A8+L$1-1,portfolio_returns!$A$2:$B$49,2,1))</f>
        <v>2.318785458301329</v>
      </c>
      <c r="N8" s="2"/>
      <c r="O8" s="2"/>
      <c r="P8" s="2"/>
      <c r="Q8" s="2"/>
    </row>
    <row r="9" spans="1:17" x14ac:dyDescent="0.25">
      <c r="A9">
        <v>1977</v>
      </c>
      <c r="B9" s="3">
        <f t="shared" si="0"/>
        <v>2.7542188147638944</v>
      </c>
      <c r="C9" s="3">
        <f>VLOOKUP(C$1-1,DEFAULT_CONTRIBUTION!$A$2:$B$11,2,1)*(1+VLOOKUP($A9+C$1-1,portfolio_returns!$A$2:$B$49,2,1))</f>
        <v>1.18675</v>
      </c>
      <c r="D9" s="3">
        <f>(C9+VLOOKUP(D$1-1,DEFAULT_CONTRIBUTION!$A$2:$B$11,2,1))*(1+VLOOKUP($A9+D$1-1,portfolio_returns!$A$2:$B$49,2,1))</f>
        <v>1.5584994375000001</v>
      </c>
      <c r="E9" s="3">
        <f>(D9+VLOOKUP(E$1-1,DEFAULT_CONTRIBUTION!$A$2:$B$11,2,1))*(1+VLOOKUP($A9+E$1-1,portfolio_returns!$A$2:$B$49,2,1))</f>
        <v>3.1762218536250004</v>
      </c>
      <c r="F9" s="3">
        <f>(E9+VLOOKUP(F$1-1,DEFAULT_CONTRIBUTION!$A$2:$B$11,2,1))*(1+VLOOKUP($A9+F$1-1,portfolio_returns!$A$2:$B$49,2,1))</f>
        <v>3.5311646457675945</v>
      </c>
      <c r="G9" s="3">
        <f>(F9+VLOOKUP(G$1-1,DEFAULT_CONTRIBUTION!$A$2:$B$11,2,1))*(1+VLOOKUP($A9+G$1-1,portfolio_returns!$A$2:$B$49,2,1))</f>
        <v>2.4903538664275957</v>
      </c>
      <c r="H9" s="3">
        <f>(G9+VLOOKUP(H$1-1,DEFAULT_CONTRIBUTION!$A$2:$B$11,2,1))*(1+VLOOKUP($A9+H$1-1,portfolio_returns!$A$2:$B$49,2,1))</f>
        <v>2.5887228441514858</v>
      </c>
      <c r="I9" s="3">
        <f>(H9+VLOOKUP(I$1-1,DEFAULT_CONTRIBUTION!$A$2:$B$11,2,1))*(1+VLOOKUP($A9+I$1-1,portfolio_returns!$A$2:$B$49,2,1))</f>
        <v>2.3512075232005869</v>
      </c>
      <c r="J9" s="3">
        <f>(I9+VLOOKUP(J$1-1,DEFAULT_CONTRIBUTION!$A$2:$B$11,2,1))*(1+VLOOKUP($A9+J$1-1,portfolio_returns!$A$2:$B$49,2,1))</f>
        <v>2.1090331483109264</v>
      </c>
      <c r="K9" s="3">
        <f>(J9+VLOOKUP(K$1-1,DEFAULT_CONTRIBUTION!$A$2:$B$11,2,1))*(1+VLOOKUP($A9+K$1-1,portfolio_returns!$A$2:$B$49,2,1))</f>
        <v>2.3505174437925276</v>
      </c>
      <c r="L9" s="3">
        <f>(K9+VLOOKUP(L$1-1,DEFAULT_CONTRIBUTION!$A$2:$B$11,2,1))*(1+VLOOKUP($A9+L$1-1,portfolio_returns!$A$2:$B$49,2,1))</f>
        <v>2.7542188147638944</v>
      </c>
      <c r="N9" s="2"/>
      <c r="O9" s="2"/>
      <c r="P9" s="2"/>
      <c r="Q9" s="2"/>
    </row>
    <row r="10" spans="1:17" x14ac:dyDescent="0.25">
      <c r="A10">
        <v>1978</v>
      </c>
      <c r="B10" s="3">
        <f t="shared" si="0"/>
        <v>2.8302252745772662</v>
      </c>
      <c r="C10" s="3">
        <f>VLOOKUP(C$1-1,DEFAULT_CONTRIBUTION!$A$2:$B$11,2,1)*(1+VLOOKUP($A10+C$1-1,portfolio_returns!$A$2:$B$49,2,1))</f>
        <v>1.31325</v>
      </c>
      <c r="D10" s="3">
        <f>(C10+VLOOKUP(D$1-1,DEFAULT_CONTRIBUTION!$A$2:$B$11,2,1))*(1+VLOOKUP($A10+D$1-1,portfolio_returns!$A$2:$B$49,2,1))</f>
        <v>2.6764035000000006</v>
      </c>
      <c r="E10" s="3">
        <f>(D10+VLOOKUP(E$1-1,DEFAULT_CONTRIBUTION!$A$2:$B$11,2,1))*(1+VLOOKUP($A10+E$1-1,portfolio_returns!$A$2:$B$49,2,1))</f>
        <v>2.9754915911250008</v>
      </c>
      <c r="F10" s="3">
        <f>(E10+VLOOKUP(F$1-1,DEFAULT_CONTRIBUTION!$A$2:$B$11,2,1))*(1+VLOOKUP($A10+F$1-1,portfolio_returns!$A$2:$B$49,2,1))</f>
        <v>2.0984654446409068</v>
      </c>
      <c r="G10" s="3">
        <f>(F10+VLOOKUP(G$1-1,DEFAULT_CONTRIBUTION!$A$2:$B$11,2,1))*(1+VLOOKUP($A10+G$1-1,portfolio_returns!$A$2:$B$49,2,1))</f>
        <v>2.1813548297042229</v>
      </c>
      <c r="H10" s="3">
        <f>(G10+VLOOKUP(H$1-1,DEFAULT_CONTRIBUTION!$A$2:$B$11,2,1))*(1+VLOOKUP($A10+H$1-1,portfolio_returns!$A$2:$B$49,2,1))</f>
        <v>1.9812155240788605</v>
      </c>
      <c r="I10" s="3">
        <f>(H10+VLOOKUP(I$1-1,DEFAULT_CONTRIBUTION!$A$2:$B$11,2,1))*(1+VLOOKUP($A10+I$1-1,portfolio_returns!$A$2:$B$49,2,1))</f>
        <v>1.7771503250987379</v>
      </c>
      <c r="J10" s="3">
        <f>(I10+VLOOKUP(J$1-1,DEFAULT_CONTRIBUTION!$A$2:$B$11,2,1))*(1+VLOOKUP($A10+J$1-1,portfolio_returns!$A$2:$B$49,2,1))</f>
        <v>1.9806340373225435</v>
      </c>
      <c r="K10" s="3">
        <f>(J10+VLOOKUP(K$1-1,DEFAULT_CONTRIBUTION!$A$2:$B$11,2,1))*(1+VLOOKUP($A10+K$1-1,portfolio_returns!$A$2:$B$49,2,1))</f>
        <v>2.3208079332326905</v>
      </c>
      <c r="L10" s="3">
        <f>(K10+VLOOKUP(L$1-1,DEFAULT_CONTRIBUTION!$A$2:$B$11,2,1))*(1+VLOOKUP($A10+L$1-1,portfolio_returns!$A$2:$B$49,2,1))</f>
        <v>2.8302252745772662</v>
      </c>
      <c r="N10" s="2"/>
      <c r="O10" s="2"/>
      <c r="P10" s="2"/>
      <c r="Q10" s="2"/>
    </row>
    <row r="11" spans="1:17" x14ac:dyDescent="0.25">
      <c r="A11">
        <v>1979</v>
      </c>
      <c r="B11" s="3">
        <f t="shared" si="0"/>
        <v>2.1249587822068787</v>
      </c>
      <c r="C11" s="3">
        <f>VLOOKUP(C$1-1,DEFAULT_CONTRIBUTION!$A$2:$B$11,2,1)*(1+VLOOKUP($A11+C$1-1,portfolio_returns!$A$2:$B$49,2,1))</f>
        <v>2.0380000000000003</v>
      </c>
      <c r="D11" s="3">
        <f>(C11+VLOOKUP(D$1-1,DEFAULT_CONTRIBUTION!$A$2:$B$11,2,1))*(1+VLOOKUP($A11+D$1-1,portfolio_returns!$A$2:$B$49,2,1))</f>
        <v>2.2657465000000001</v>
      </c>
      <c r="E11" s="3">
        <f>(D11+VLOOKUP(E$1-1,DEFAULT_CONTRIBUTION!$A$2:$B$11,2,1))*(1+VLOOKUP($A11+E$1-1,portfolio_returns!$A$2:$B$49,2,1))</f>
        <v>1.597917719125</v>
      </c>
      <c r="F11" s="3">
        <f>(E11+VLOOKUP(F$1-1,DEFAULT_CONTRIBUTION!$A$2:$B$11,2,1))*(1+VLOOKUP($A11+F$1-1,portfolio_returns!$A$2:$B$49,2,1))</f>
        <v>1.6610354690304376</v>
      </c>
      <c r="G11" s="3">
        <f>(F11+VLOOKUP(G$1-1,DEFAULT_CONTRIBUTION!$A$2:$B$11,2,1))*(1+VLOOKUP($A11+G$1-1,portfolio_returns!$A$2:$B$49,2,1))</f>
        <v>1.5086354647468949</v>
      </c>
      <c r="H11" s="3">
        <f>(G11+VLOOKUP(H$1-1,DEFAULT_CONTRIBUTION!$A$2:$B$11,2,1))*(1+VLOOKUP($A11+H$1-1,portfolio_returns!$A$2:$B$49,2,1))</f>
        <v>1.3532460118779648</v>
      </c>
      <c r="I11" s="3">
        <f>(H11+VLOOKUP(I$1-1,DEFAULT_CONTRIBUTION!$A$2:$B$11,2,1))*(1+VLOOKUP($A11+I$1-1,portfolio_returns!$A$2:$B$49,2,1))</f>
        <v>1.5081926802379919</v>
      </c>
      <c r="J11" s="3">
        <f>(I11+VLOOKUP(J$1-1,DEFAULT_CONTRIBUTION!$A$2:$B$11,2,1))*(1+VLOOKUP($A11+J$1-1,portfolio_returns!$A$2:$B$49,2,1))</f>
        <v>1.767224773068867</v>
      </c>
      <c r="K11" s="3">
        <f>(J11+VLOOKUP(K$1-1,DEFAULT_CONTRIBUTION!$A$2:$B$11,2,1))*(1+VLOOKUP($A11+K$1-1,portfolio_returns!$A$2:$B$49,2,1))</f>
        <v>2.1551306107574835</v>
      </c>
      <c r="L11" s="3">
        <f>(K11+VLOOKUP(L$1-1,DEFAULT_CONTRIBUTION!$A$2:$B$11,2,1))*(1+VLOOKUP($A11+L$1-1,portfolio_returns!$A$2:$B$49,2,1))</f>
        <v>2.1249587822068787</v>
      </c>
      <c r="N11" s="2"/>
      <c r="O11" s="2"/>
      <c r="P11" s="2"/>
      <c r="Q11" s="2"/>
    </row>
    <row r="12" spans="1:17" x14ac:dyDescent="0.25">
      <c r="A12">
        <v>1980</v>
      </c>
      <c r="B12" s="3">
        <f t="shared" si="0"/>
        <v>1.1881209677746507</v>
      </c>
      <c r="C12" s="3">
        <f>VLOOKUP(C$1-1,DEFAULT_CONTRIBUTION!$A$2:$B$11,2,1)*(1+VLOOKUP($A12+C$1-1,portfolio_returns!$A$2:$B$49,2,1))</f>
        <v>1.11175</v>
      </c>
      <c r="D12" s="3">
        <f>(C12+VLOOKUP(D$1-1,DEFAULT_CONTRIBUTION!$A$2:$B$11,2,1))*(1+VLOOKUP($A12+D$1-1,portfolio_returns!$A$2:$B$49,2,1))</f>
        <v>0.78406168749999994</v>
      </c>
      <c r="E12" s="3">
        <f>(D12+VLOOKUP(E$1-1,DEFAULT_CONTRIBUTION!$A$2:$B$11,2,1))*(1+VLOOKUP($A12+E$1-1,portfolio_returns!$A$2:$B$49,2,1))</f>
        <v>0.81503212415625004</v>
      </c>
      <c r="F12" s="3">
        <f>(E12+VLOOKUP(F$1-1,DEFAULT_CONTRIBUTION!$A$2:$B$11,2,1))*(1+VLOOKUP($A12+F$1-1,portfolio_returns!$A$2:$B$49,2,1))</f>
        <v>0.74025292676491405</v>
      </c>
      <c r="G12" s="3">
        <f>(F12+VLOOKUP(G$1-1,DEFAULT_CONTRIBUTION!$A$2:$B$11,2,1))*(1+VLOOKUP($A12+G$1-1,portfolio_returns!$A$2:$B$49,2,1))</f>
        <v>0.66400687530812796</v>
      </c>
      <c r="H12" s="3">
        <f>(G12+VLOOKUP(H$1-1,DEFAULT_CONTRIBUTION!$A$2:$B$11,2,1))*(1+VLOOKUP($A12+H$1-1,portfolio_returns!$A$2:$B$49,2,1))</f>
        <v>0.74003566253090869</v>
      </c>
      <c r="I12" s="3">
        <f>(H12+VLOOKUP(I$1-1,DEFAULT_CONTRIBUTION!$A$2:$B$11,2,1))*(1+VLOOKUP($A12+I$1-1,portfolio_returns!$A$2:$B$49,2,1))</f>
        <v>0.86713678757059232</v>
      </c>
      <c r="J12" s="3">
        <f>(I12+VLOOKUP(J$1-1,DEFAULT_CONTRIBUTION!$A$2:$B$11,2,1))*(1+VLOOKUP($A12+J$1-1,portfolio_returns!$A$2:$B$49,2,1))</f>
        <v>1.0574733124423374</v>
      </c>
      <c r="K12" s="3">
        <f>(J12+VLOOKUP(K$1-1,DEFAULT_CONTRIBUTION!$A$2:$B$11,2,1))*(1+VLOOKUP($A12+K$1-1,portfolio_returns!$A$2:$B$49,2,1))</f>
        <v>1.0426686860681447</v>
      </c>
      <c r="L12" s="3">
        <f>(K12+VLOOKUP(L$1-1,DEFAULT_CONTRIBUTION!$A$2:$B$11,2,1))*(1+VLOOKUP($A12+L$1-1,portfolio_returns!$A$2:$B$49,2,1))</f>
        <v>1.1881209677746507</v>
      </c>
      <c r="N12" s="2"/>
      <c r="O12" s="2"/>
      <c r="P12" s="2"/>
      <c r="Q12" s="2"/>
    </row>
    <row r="13" spans="1:17" x14ac:dyDescent="0.25">
      <c r="A13">
        <v>1981</v>
      </c>
      <c r="B13" s="3">
        <f t="shared" si="0"/>
        <v>1.0149924795538334</v>
      </c>
      <c r="C13" s="3">
        <f>VLOOKUP(C$1-1,DEFAULT_CONTRIBUTION!$A$2:$B$11,2,1)*(1+VLOOKUP($A13+C$1-1,portfolio_returns!$A$2:$B$49,2,1))</f>
        <v>0.70524999999999993</v>
      </c>
      <c r="D13" s="3">
        <f>(C13+VLOOKUP(D$1-1,DEFAULT_CONTRIBUTION!$A$2:$B$11,2,1))*(1+VLOOKUP($A13+D$1-1,portfolio_returns!$A$2:$B$49,2,1))</f>
        <v>0.73310737500000001</v>
      </c>
      <c r="E13" s="3">
        <f>(D13+VLOOKUP(E$1-1,DEFAULT_CONTRIBUTION!$A$2:$B$11,2,1))*(1+VLOOKUP($A13+E$1-1,portfolio_returns!$A$2:$B$49,2,1))</f>
        <v>0.66584477334375003</v>
      </c>
      <c r="F13" s="3">
        <f>(E13+VLOOKUP(F$1-1,DEFAULT_CONTRIBUTION!$A$2:$B$11,2,1))*(1+VLOOKUP($A13+F$1-1,portfolio_returns!$A$2:$B$49,2,1))</f>
        <v>0.59726276168934378</v>
      </c>
      <c r="G13" s="3">
        <f>(F13+VLOOKUP(G$1-1,DEFAULT_CONTRIBUTION!$A$2:$B$11,2,1))*(1+VLOOKUP($A13+G$1-1,portfolio_returns!$A$2:$B$49,2,1))</f>
        <v>0.66564934790277364</v>
      </c>
      <c r="H13" s="3">
        <f>(G13+VLOOKUP(H$1-1,DEFAULT_CONTRIBUTION!$A$2:$B$11,2,1))*(1+VLOOKUP($A13+H$1-1,portfolio_returns!$A$2:$B$49,2,1))</f>
        <v>0.77997462340507506</v>
      </c>
      <c r="I13" s="3">
        <f>(H13+VLOOKUP(I$1-1,DEFAULT_CONTRIBUTION!$A$2:$B$11,2,1))*(1+VLOOKUP($A13+I$1-1,portfolio_returns!$A$2:$B$49,2,1))</f>
        <v>0.95117905324248908</v>
      </c>
      <c r="J13" s="3">
        <f>(I13+VLOOKUP(J$1-1,DEFAULT_CONTRIBUTION!$A$2:$B$11,2,1))*(1+VLOOKUP($A13+J$1-1,portfolio_returns!$A$2:$B$49,2,1))</f>
        <v>0.93786254649709422</v>
      </c>
      <c r="K13" s="3">
        <f>(J13+VLOOKUP(K$1-1,DEFAULT_CONTRIBUTION!$A$2:$B$11,2,1))*(1+VLOOKUP($A13+K$1-1,portfolio_returns!$A$2:$B$49,2,1))</f>
        <v>1.0686943717334387</v>
      </c>
      <c r="L13" s="3">
        <f>(K13+VLOOKUP(L$1-1,DEFAULT_CONTRIBUTION!$A$2:$B$11,2,1))*(1+VLOOKUP($A13+L$1-1,portfolio_returns!$A$2:$B$49,2,1))</f>
        <v>1.0149924795538334</v>
      </c>
      <c r="N13" s="2"/>
      <c r="O13" s="2"/>
      <c r="P13" s="2"/>
      <c r="Q13" s="2"/>
    </row>
    <row r="14" spans="1:17" x14ac:dyDescent="0.25">
      <c r="A14">
        <v>1982</v>
      </c>
      <c r="B14" s="3">
        <f t="shared" si="0"/>
        <v>1.5600876963294659</v>
      </c>
      <c r="C14" s="3">
        <f>VLOOKUP(C$1-1,DEFAULT_CONTRIBUTION!$A$2:$B$11,2,1)*(1+VLOOKUP($A14+C$1-1,portfolio_returns!$A$2:$B$49,2,1))</f>
        <v>1.0395000000000001</v>
      </c>
      <c r="D14" s="3">
        <f>(C14+VLOOKUP(D$1-1,DEFAULT_CONTRIBUTION!$A$2:$B$11,2,1))*(1+VLOOKUP($A14+D$1-1,portfolio_returns!$A$2:$B$49,2,1))</f>
        <v>0.94412587500000011</v>
      </c>
      <c r="E14" s="3">
        <f>(D14+VLOOKUP(E$1-1,DEFAULT_CONTRIBUTION!$A$2:$B$11,2,1))*(1+VLOOKUP($A14+E$1-1,portfolio_returns!$A$2:$B$49,2,1))</f>
        <v>0.84688090987500009</v>
      </c>
      <c r="F14" s="3">
        <f>(E14+VLOOKUP(F$1-1,DEFAULT_CONTRIBUTION!$A$2:$B$11,2,1))*(1+VLOOKUP($A14+F$1-1,portfolio_returns!$A$2:$B$49,2,1))</f>
        <v>0.94384877405568768</v>
      </c>
      <c r="G14" s="3">
        <f>(F14+VLOOKUP(G$1-1,DEFAULT_CONTRIBUTION!$A$2:$B$11,2,1))*(1+VLOOKUP($A14+G$1-1,portfolio_returns!$A$2:$B$49,2,1))</f>
        <v>1.1059548009997522</v>
      </c>
      <c r="H14" s="3">
        <f>(G14+VLOOKUP(H$1-1,DEFAULT_CONTRIBUTION!$A$2:$B$11,2,1))*(1+VLOOKUP($A14+H$1-1,portfolio_returns!$A$2:$B$49,2,1))</f>
        <v>1.3487118798191977</v>
      </c>
      <c r="I14" s="3">
        <f>(H14+VLOOKUP(I$1-1,DEFAULT_CONTRIBUTION!$A$2:$B$11,2,1))*(1+VLOOKUP($A14+I$1-1,portfolio_returns!$A$2:$B$49,2,1))</f>
        <v>1.3298299135017289</v>
      </c>
      <c r="J14" s="3">
        <f>(I14+VLOOKUP(J$1-1,DEFAULT_CONTRIBUTION!$A$2:$B$11,2,1))*(1+VLOOKUP($A14+J$1-1,portfolio_returns!$A$2:$B$49,2,1))</f>
        <v>1.51534118643522</v>
      </c>
      <c r="K14" s="3">
        <f>(J14+VLOOKUP(K$1-1,DEFAULT_CONTRIBUTION!$A$2:$B$11,2,1))*(1+VLOOKUP($A14+K$1-1,portfolio_returns!$A$2:$B$49,2,1))</f>
        <v>1.4391952918168502</v>
      </c>
      <c r="L14" s="3">
        <f>(K14+VLOOKUP(L$1-1,DEFAULT_CONTRIBUTION!$A$2:$B$11,2,1))*(1+VLOOKUP($A14+L$1-1,portfolio_returns!$A$2:$B$49,2,1))</f>
        <v>1.5600876963294659</v>
      </c>
      <c r="N14" s="2"/>
      <c r="O14" s="2"/>
      <c r="P14" s="2"/>
      <c r="Q14" s="2"/>
    </row>
    <row r="15" spans="1:17" x14ac:dyDescent="0.25">
      <c r="A15">
        <v>1983</v>
      </c>
      <c r="B15" s="3">
        <f t="shared" si="0"/>
        <v>1.4782937767046884</v>
      </c>
      <c r="C15" s="3">
        <f>VLOOKUP(C$1-1,DEFAULT_CONTRIBUTION!$A$2:$B$11,2,1)*(1+VLOOKUP($A15+C$1-1,portfolio_returns!$A$2:$B$49,2,1))</f>
        <v>0.90825</v>
      </c>
      <c r="D15" s="3">
        <f>(C15+VLOOKUP(D$1-1,DEFAULT_CONTRIBUTION!$A$2:$B$11,2,1))*(1+VLOOKUP($A15+D$1-1,portfolio_returns!$A$2:$B$49,2,1))</f>
        <v>0.81470025000000001</v>
      </c>
      <c r="E15" s="3">
        <f>(D15+VLOOKUP(E$1-1,DEFAULT_CONTRIBUTION!$A$2:$B$11,2,1))*(1+VLOOKUP($A15+E$1-1,portfolio_returns!$A$2:$B$49,2,1))</f>
        <v>0.90798342862500003</v>
      </c>
      <c r="F15" s="3">
        <f>(E15+VLOOKUP(F$1-1,DEFAULT_CONTRIBUTION!$A$2:$B$11,2,1))*(1+VLOOKUP($A15+F$1-1,portfolio_returns!$A$2:$B$49,2,1))</f>
        <v>1.063929582491344</v>
      </c>
      <c r="G15" s="3">
        <f>(F15+VLOOKUP(G$1-1,DEFAULT_CONTRIBUTION!$A$2:$B$11,2,1))*(1+VLOOKUP($A15+G$1-1,portfolio_returns!$A$2:$B$49,2,1))</f>
        <v>1.297462125848194</v>
      </c>
      <c r="H15" s="3">
        <f>(G15+VLOOKUP(H$1-1,DEFAULT_CONTRIBUTION!$A$2:$B$11,2,1))*(1+VLOOKUP($A15+H$1-1,portfolio_returns!$A$2:$B$49,2,1))</f>
        <v>1.2792976560863192</v>
      </c>
      <c r="I15" s="3">
        <f>(H15+VLOOKUP(I$1-1,DEFAULT_CONTRIBUTION!$A$2:$B$11,2,1))*(1+VLOOKUP($A15+I$1-1,portfolio_returns!$A$2:$B$49,2,1))</f>
        <v>1.4577596791103606</v>
      </c>
      <c r="J15" s="3">
        <f>(I15+VLOOKUP(J$1-1,DEFAULT_CONTRIBUTION!$A$2:$B$11,2,1))*(1+VLOOKUP($A15+J$1-1,portfolio_returns!$A$2:$B$49,2,1))</f>
        <v>1.384507255235065</v>
      </c>
      <c r="K15" s="3">
        <f>(J15+VLOOKUP(K$1-1,DEFAULT_CONTRIBUTION!$A$2:$B$11,2,1))*(1+VLOOKUP($A15+K$1-1,portfolio_returns!$A$2:$B$49,2,1))</f>
        <v>1.5008058646748106</v>
      </c>
      <c r="L15" s="3">
        <f>(K15+VLOOKUP(L$1-1,DEFAULT_CONTRIBUTION!$A$2:$B$11,2,1))*(1+VLOOKUP($A15+L$1-1,portfolio_returns!$A$2:$B$49,2,1))</f>
        <v>1.4782937767046884</v>
      </c>
      <c r="N15" s="2"/>
      <c r="O15" s="2"/>
      <c r="P15" s="2"/>
      <c r="Q15" s="2"/>
    </row>
    <row r="16" spans="1:17" x14ac:dyDescent="0.25">
      <c r="A16">
        <v>1984</v>
      </c>
      <c r="B16" s="3">
        <f t="shared" si="0"/>
        <v>2.1460284553648576</v>
      </c>
      <c r="C16" s="3">
        <f>VLOOKUP(C$1-1,DEFAULT_CONTRIBUTION!$A$2:$B$11,2,1)*(1+VLOOKUP($A16+C$1-1,portfolio_returns!$A$2:$B$49,2,1))</f>
        <v>0.89700000000000002</v>
      </c>
      <c r="D16" s="3">
        <f>(C16+VLOOKUP(D$1-1,DEFAULT_CONTRIBUTION!$A$2:$B$11,2,1))*(1+VLOOKUP($A16+D$1-1,portfolio_returns!$A$2:$B$49,2,1))</f>
        <v>0.99970650000000005</v>
      </c>
      <c r="E16" s="3">
        <f>(D16+VLOOKUP(E$1-1,DEFAULT_CONTRIBUTION!$A$2:$B$11,2,1))*(1+VLOOKUP($A16+E$1-1,portfolio_returns!$A$2:$B$49,2,1))</f>
        <v>1.1714060913750002</v>
      </c>
      <c r="F16" s="3">
        <f>(E16+VLOOKUP(F$1-1,DEFAULT_CONTRIBUTION!$A$2:$B$11,2,1))*(1+VLOOKUP($A16+F$1-1,portfolio_returns!$A$2:$B$49,2,1))</f>
        <v>1.4285297284318128</v>
      </c>
      <c r="G16" s="3">
        <f>(F16+VLOOKUP(G$1-1,DEFAULT_CONTRIBUTION!$A$2:$B$11,2,1))*(1+VLOOKUP($A16+G$1-1,portfolio_returns!$A$2:$B$49,2,1))</f>
        <v>1.4085303122337673</v>
      </c>
      <c r="H16" s="3">
        <f>(G16+VLOOKUP(H$1-1,DEFAULT_CONTRIBUTION!$A$2:$B$11,2,1))*(1+VLOOKUP($A16+H$1-1,portfolio_returns!$A$2:$B$49,2,1))</f>
        <v>1.6050202907903779</v>
      </c>
      <c r="I16" s="3">
        <f>(H16+VLOOKUP(I$1-1,DEFAULT_CONTRIBUTION!$A$2:$B$11,2,1))*(1+VLOOKUP($A16+I$1-1,portfolio_returns!$A$2:$B$49,2,1))</f>
        <v>1.5243680211781614</v>
      </c>
      <c r="J16" s="3">
        <f>(I16+VLOOKUP(J$1-1,DEFAULT_CONTRIBUTION!$A$2:$B$11,2,1))*(1+VLOOKUP($A16+J$1-1,portfolio_returns!$A$2:$B$49,2,1))</f>
        <v>1.6524149349571271</v>
      </c>
      <c r="K16" s="3">
        <f>(J16+VLOOKUP(K$1-1,DEFAULT_CONTRIBUTION!$A$2:$B$11,2,1))*(1+VLOOKUP($A16+K$1-1,portfolio_returns!$A$2:$B$49,2,1))</f>
        <v>1.6276287109327703</v>
      </c>
      <c r="L16" s="3">
        <f>(K16+VLOOKUP(L$1-1,DEFAULT_CONTRIBUTION!$A$2:$B$11,2,1))*(1+VLOOKUP($A16+L$1-1,portfolio_returns!$A$2:$B$49,2,1))</f>
        <v>2.1460284553648576</v>
      </c>
      <c r="N16" s="2"/>
      <c r="O16" s="2"/>
      <c r="P16" s="2"/>
      <c r="Q16" s="2"/>
    </row>
    <row r="17" spans="1:17" x14ac:dyDescent="0.25">
      <c r="A17">
        <v>1985</v>
      </c>
      <c r="B17" s="3">
        <f t="shared" si="0"/>
        <v>2.3093132291426177</v>
      </c>
      <c r="C17" s="3">
        <f>VLOOKUP(C$1-1,DEFAULT_CONTRIBUTION!$A$2:$B$11,2,1)*(1+VLOOKUP($A17+C$1-1,portfolio_returns!$A$2:$B$49,2,1))</f>
        <v>1.1145</v>
      </c>
      <c r="D17" s="3">
        <f>(C17+VLOOKUP(D$1-1,DEFAULT_CONTRIBUTION!$A$2:$B$11,2,1))*(1+VLOOKUP($A17+D$1-1,portfolio_returns!$A$2:$B$49,2,1))</f>
        <v>1.3059153750000001</v>
      </c>
      <c r="E17" s="3">
        <f>(D17+VLOOKUP(E$1-1,DEFAULT_CONTRIBUTION!$A$2:$B$11,2,1))*(1+VLOOKUP($A17+E$1-1,portfolio_returns!$A$2:$B$49,2,1))</f>
        <v>1.5925637998125002</v>
      </c>
      <c r="F17" s="3">
        <f>(E17+VLOOKUP(F$1-1,DEFAULT_CONTRIBUTION!$A$2:$B$11,2,1))*(1+VLOOKUP($A17+F$1-1,portfolio_returns!$A$2:$B$49,2,1))</f>
        <v>1.5702679066151251</v>
      </c>
      <c r="G17" s="3">
        <f>(F17+VLOOKUP(G$1-1,DEFAULT_CONTRIBUTION!$A$2:$B$11,2,1))*(1+VLOOKUP($A17+G$1-1,portfolio_returns!$A$2:$B$49,2,1))</f>
        <v>1.7893202795879348</v>
      </c>
      <c r="H17" s="3">
        <f>(G17+VLOOKUP(H$1-1,DEFAULT_CONTRIBUTION!$A$2:$B$11,2,1))*(1+VLOOKUP($A17+H$1-1,portfolio_returns!$A$2:$B$49,2,1))</f>
        <v>1.699406935538641</v>
      </c>
      <c r="I17" s="3">
        <f>(H17+VLOOKUP(I$1-1,DEFAULT_CONTRIBUTION!$A$2:$B$11,2,1))*(1+VLOOKUP($A17+I$1-1,portfolio_returns!$A$2:$B$49,2,1))</f>
        <v>1.8421571181238869</v>
      </c>
      <c r="J17" s="3">
        <f>(I17+VLOOKUP(J$1-1,DEFAULT_CONTRIBUTION!$A$2:$B$11,2,1))*(1+VLOOKUP($A17+J$1-1,portfolio_returns!$A$2:$B$49,2,1))</f>
        <v>1.8145247613520286</v>
      </c>
      <c r="K17" s="3">
        <f>(J17+VLOOKUP(K$1-1,DEFAULT_CONTRIBUTION!$A$2:$B$11,2,1))*(1+VLOOKUP($A17+K$1-1,portfolio_returns!$A$2:$B$49,2,1))</f>
        <v>2.3924508978426497</v>
      </c>
      <c r="L17" s="3">
        <f>(K17+VLOOKUP(L$1-1,DEFAULT_CONTRIBUTION!$A$2:$B$11,2,1))*(1+VLOOKUP($A17+L$1-1,portfolio_returns!$A$2:$B$49,2,1))</f>
        <v>2.3093132291426177</v>
      </c>
      <c r="N17" s="2"/>
      <c r="O17" s="2"/>
      <c r="P17" s="2"/>
      <c r="Q17" s="2"/>
    </row>
    <row r="18" spans="1:17" x14ac:dyDescent="0.25">
      <c r="A18">
        <v>1986</v>
      </c>
      <c r="B18" s="3">
        <f t="shared" si="0"/>
        <v>2.09226472241073</v>
      </c>
      <c r="C18" s="3">
        <f>VLOOKUP(C$1-1,DEFAULT_CONTRIBUTION!$A$2:$B$11,2,1)*(1+VLOOKUP($A18+C$1-1,portfolio_returns!$A$2:$B$49,2,1))</f>
        <v>1.1717500000000001</v>
      </c>
      <c r="D18" s="3">
        <f>(C18+VLOOKUP(D$1-1,DEFAULT_CONTRIBUTION!$A$2:$B$11,2,1))*(1+VLOOKUP($A18+D$1-1,portfolio_returns!$A$2:$B$49,2,1))</f>
        <v>1.4289491250000002</v>
      </c>
      <c r="E18" s="3">
        <f>(D18+VLOOKUP(E$1-1,DEFAULT_CONTRIBUTION!$A$2:$B$11,2,1))*(1+VLOOKUP($A18+E$1-1,portfolio_returns!$A$2:$B$49,2,1))</f>
        <v>1.4089438372500001</v>
      </c>
      <c r="F18" s="3">
        <f>(E18+VLOOKUP(F$1-1,DEFAULT_CONTRIBUTION!$A$2:$B$11,2,1))*(1+VLOOKUP($A18+F$1-1,portfolio_returns!$A$2:$B$49,2,1))</f>
        <v>1.605491502546375</v>
      </c>
      <c r="G18" s="3">
        <f>(F18+VLOOKUP(G$1-1,DEFAULT_CONTRIBUTION!$A$2:$B$11,2,1))*(1+VLOOKUP($A18+G$1-1,portfolio_returns!$A$2:$B$49,2,1))</f>
        <v>1.5248155545434197</v>
      </c>
      <c r="H18" s="3">
        <f>(G18+VLOOKUP(H$1-1,DEFAULT_CONTRIBUTION!$A$2:$B$11,2,1))*(1+VLOOKUP($A18+H$1-1,portfolio_returns!$A$2:$B$49,2,1))</f>
        <v>1.652900061125067</v>
      </c>
      <c r="I18" s="3">
        <f>(H18+VLOOKUP(I$1-1,DEFAULT_CONTRIBUTION!$A$2:$B$11,2,1))*(1+VLOOKUP($A18+I$1-1,portfolio_returns!$A$2:$B$49,2,1))</f>
        <v>1.628106560208191</v>
      </c>
      <c r="J18" s="3">
        <f>(I18+VLOOKUP(J$1-1,DEFAULT_CONTRIBUTION!$A$2:$B$11,2,1))*(1+VLOOKUP($A18+J$1-1,portfolio_returns!$A$2:$B$49,2,1))</f>
        <v>2.1466584996345</v>
      </c>
      <c r="K18" s="3">
        <f>(J18+VLOOKUP(K$1-1,DEFAULT_CONTRIBUTION!$A$2:$B$11,2,1))*(1+VLOOKUP($A18+K$1-1,portfolio_returns!$A$2:$B$49,2,1))</f>
        <v>2.0720621167722011</v>
      </c>
      <c r="L18" s="3">
        <f>(K18+VLOOKUP(L$1-1,DEFAULT_CONTRIBUTION!$A$2:$B$11,2,1))*(1+VLOOKUP($A18+L$1-1,portfolio_returns!$A$2:$B$49,2,1))</f>
        <v>2.09226472241073</v>
      </c>
      <c r="N18" s="2"/>
      <c r="O18" s="2"/>
      <c r="P18" s="2"/>
      <c r="Q18" s="2"/>
    </row>
    <row r="19" spans="1:17" x14ac:dyDescent="0.25">
      <c r="A19">
        <v>1987</v>
      </c>
      <c r="B19" s="3">
        <f t="shared" si="0"/>
        <v>1.7976424231167072</v>
      </c>
      <c r="C19" s="3">
        <f>VLOOKUP(C$1-1,DEFAULT_CONTRIBUTION!$A$2:$B$11,2,1)*(1+VLOOKUP($A19+C$1-1,portfolio_returns!$A$2:$B$49,2,1))</f>
        <v>1.2195</v>
      </c>
      <c r="D19" s="3">
        <f>(C19+VLOOKUP(D$1-1,DEFAULT_CONTRIBUTION!$A$2:$B$11,2,1))*(1+VLOOKUP($A19+D$1-1,portfolio_returns!$A$2:$B$49,2,1))</f>
        <v>1.2024269999999999</v>
      </c>
      <c r="E19" s="3">
        <f>(D19+VLOOKUP(E$1-1,DEFAULT_CONTRIBUTION!$A$2:$B$11,2,1))*(1+VLOOKUP($A19+E$1-1,portfolio_returns!$A$2:$B$49,2,1))</f>
        <v>1.3701655664999999</v>
      </c>
      <c r="F19" s="3">
        <f>(E19+VLOOKUP(F$1-1,DEFAULT_CONTRIBUTION!$A$2:$B$11,2,1))*(1+VLOOKUP($A19+F$1-1,portfolio_returns!$A$2:$B$49,2,1))</f>
        <v>1.3013147467833748</v>
      </c>
      <c r="G19" s="3">
        <f>(F19+VLOOKUP(G$1-1,DEFAULT_CONTRIBUTION!$A$2:$B$11,2,1))*(1+VLOOKUP($A19+G$1-1,portfolio_returns!$A$2:$B$49,2,1))</f>
        <v>1.4106251855131784</v>
      </c>
      <c r="H19" s="3">
        <f>(G19+VLOOKUP(H$1-1,DEFAULT_CONTRIBUTION!$A$2:$B$11,2,1))*(1+VLOOKUP($A19+H$1-1,portfolio_returns!$A$2:$B$49,2,1))</f>
        <v>1.3894658077304807</v>
      </c>
      <c r="I19" s="3">
        <f>(H19+VLOOKUP(I$1-1,DEFAULT_CONTRIBUTION!$A$2:$B$11,2,1))*(1+VLOOKUP($A19+I$1-1,portfolio_returns!$A$2:$B$49,2,1))</f>
        <v>1.8320106674926389</v>
      </c>
      <c r="J19" s="3">
        <f>(I19+VLOOKUP(J$1-1,DEFAULT_CONTRIBUTION!$A$2:$B$11,2,1))*(1+VLOOKUP($A19+J$1-1,portfolio_returns!$A$2:$B$49,2,1))</f>
        <v>1.7683482967972695</v>
      </c>
      <c r="K19" s="3">
        <f>(J19+VLOOKUP(K$1-1,DEFAULT_CONTRIBUTION!$A$2:$B$11,2,1))*(1+VLOOKUP($A19+K$1-1,portfolio_returns!$A$2:$B$49,2,1))</f>
        <v>1.7855896926910426</v>
      </c>
      <c r="L19" s="3">
        <f>(K19+VLOOKUP(L$1-1,DEFAULT_CONTRIBUTION!$A$2:$B$11,2,1))*(1+VLOOKUP($A19+L$1-1,portfolio_returns!$A$2:$B$49,2,1))</f>
        <v>1.7976424231167072</v>
      </c>
      <c r="N19" s="2"/>
      <c r="O19" s="2"/>
      <c r="P19" s="2"/>
      <c r="Q19" s="2"/>
    </row>
    <row r="20" spans="1:17" x14ac:dyDescent="0.25">
      <c r="A20">
        <v>1988</v>
      </c>
      <c r="B20" s="3">
        <f t="shared" si="0"/>
        <v>1.1766855795431828</v>
      </c>
      <c r="C20" s="3">
        <f>VLOOKUP(C$1-1,DEFAULT_CONTRIBUTION!$A$2:$B$11,2,1)*(1+VLOOKUP($A20+C$1-1,portfolio_returns!$A$2:$B$49,2,1))</f>
        <v>0.98599999999999999</v>
      </c>
      <c r="D20" s="3">
        <f>(C20+VLOOKUP(D$1-1,DEFAULT_CONTRIBUTION!$A$2:$B$11,2,1))*(1+VLOOKUP($A20+D$1-1,portfolio_returns!$A$2:$B$49,2,1))</f>
        <v>1.1235469999999999</v>
      </c>
      <c r="E20" s="3">
        <f>(D20+VLOOKUP(E$1-1,DEFAULT_CONTRIBUTION!$A$2:$B$11,2,1))*(1+VLOOKUP($A20+E$1-1,portfolio_returns!$A$2:$B$49,2,1))</f>
        <v>1.0670887632499999</v>
      </c>
      <c r="F20" s="3">
        <f>(E20+VLOOKUP(F$1-1,DEFAULT_CONTRIBUTION!$A$2:$B$11,2,1))*(1+VLOOKUP($A20+F$1-1,portfolio_returns!$A$2:$B$49,2,1))</f>
        <v>1.1567242193630001</v>
      </c>
      <c r="G20" s="3">
        <f>(F20+VLOOKUP(G$1-1,DEFAULT_CONTRIBUTION!$A$2:$B$11,2,1))*(1+VLOOKUP($A20+G$1-1,portfolio_returns!$A$2:$B$49,2,1))</f>
        <v>1.139373356072555</v>
      </c>
      <c r="H20" s="3">
        <f>(G20+VLOOKUP(H$1-1,DEFAULT_CONTRIBUTION!$A$2:$B$11,2,1))*(1+VLOOKUP($A20+H$1-1,portfolio_returns!$A$2:$B$49,2,1))</f>
        <v>1.5022637699816637</v>
      </c>
      <c r="I20" s="3">
        <f>(H20+VLOOKUP(I$1-1,DEFAULT_CONTRIBUTION!$A$2:$B$11,2,1))*(1+VLOOKUP($A20+I$1-1,portfolio_returns!$A$2:$B$49,2,1))</f>
        <v>1.4500601039748007</v>
      </c>
      <c r="J20" s="3">
        <f>(I20+VLOOKUP(J$1-1,DEFAULT_CONTRIBUTION!$A$2:$B$11,2,1))*(1+VLOOKUP($A20+J$1-1,portfolio_returns!$A$2:$B$49,2,1))</f>
        <v>1.4641981899885548</v>
      </c>
      <c r="K20" s="3">
        <f>(J20+VLOOKUP(K$1-1,DEFAULT_CONTRIBUTION!$A$2:$B$11,2,1))*(1+VLOOKUP($A20+K$1-1,portfolio_returns!$A$2:$B$49,2,1))</f>
        <v>1.4740815277709776</v>
      </c>
      <c r="L20" s="3">
        <f>(K20+VLOOKUP(L$1-1,DEFAULT_CONTRIBUTION!$A$2:$B$11,2,1))*(1+VLOOKUP($A20+L$1-1,portfolio_returns!$A$2:$B$49,2,1))</f>
        <v>1.1766855795431828</v>
      </c>
      <c r="N20" s="2"/>
      <c r="O20" s="2"/>
      <c r="P20" s="2"/>
      <c r="Q20" s="2"/>
    </row>
    <row r="21" spans="1:17" x14ac:dyDescent="0.25">
      <c r="A21">
        <v>1989</v>
      </c>
      <c r="B21" s="3">
        <f t="shared" si="0"/>
        <v>1.1328283837539217</v>
      </c>
      <c r="C21" s="3">
        <f>VLOOKUP(C$1-1,DEFAULT_CONTRIBUTION!$A$2:$B$11,2,1)*(1+VLOOKUP($A21+C$1-1,portfolio_returns!$A$2:$B$49,2,1))</f>
        <v>1.1395</v>
      </c>
      <c r="D21" s="3">
        <f>(C21+VLOOKUP(D$1-1,DEFAULT_CONTRIBUTION!$A$2:$B$11,2,1))*(1+VLOOKUP($A21+D$1-1,portfolio_returns!$A$2:$B$49,2,1))</f>
        <v>1.082240125</v>
      </c>
      <c r="E21" s="3">
        <f>(D21+VLOOKUP(E$1-1,DEFAULT_CONTRIBUTION!$A$2:$B$11,2,1))*(1+VLOOKUP($A21+E$1-1,portfolio_returns!$A$2:$B$49,2,1))</f>
        <v>1.1731482955000001</v>
      </c>
      <c r="F21" s="3">
        <f>(E21+VLOOKUP(F$1-1,DEFAULT_CONTRIBUTION!$A$2:$B$11,2,1))*(1+VLOOKUP($A21+F$1-1,portfolio_returns!$A$2:$B$49,2,1))</f>
        <v>1.1555510710675001</v>
      </c>
      <c r="G21" s="3">
        <f>(F21+VLOOKUP(G$1-1,DEFAULT_CONTRIBUTION!$A$2:$B$11,2,1))*(1+VLOOKUP($A21+G$1-1,portfolio_returns!$A$2:$B$49,2,1))</f>
        <v>1.5235940872024989</v>
      </c>
      <c r="H21" s="3">
        <f>(G21+VLOOKUP(H$1-1,DEFAULT_CONTRIBUTION!$A$2:$B$11,2,1))*(1+VLOOKUP($A21+H$1-1,portfolio_returns!$A$2:$B$49,2,1))</f>
        <v>1.4706491926722121</v>
      </c>
      <c r="I21" s="3">
        <f>(H21+VLOOKUP(I$1-1,DEFAULT_CONTRIBUTION!$A$2:$B$11,2,1))*(1+VLOOKUP($A21+I$1-1,portfolio_returns!$A$2:$B$49,2,1))</f>
        <v>1.4849880223007661</v>
      </c>
      <c r="J21" s="3">
        <f>(I21+VLOOKUP(J$1-1,DEFAULT_CONTRIBUTION!$A$2:$B$11,2,1))*(1+VLOOKUP($A21+J$1-1,portfolio_returns!$A$2:$B$49,2,1))</f>
        <v>1.4950116914512963</v>
      </c>
      <c r="K21" s="3">
        <f>(J21+VLOOKUP(K$1-1,DEFAULT_CONTRIBUTION!$A$2:$B$11,2,1))*(1+VLOOKUP($A21+K$1-1,portfolio_returns!$A$2:$B$49,2,1))</f>
        <v>1.1933930827009973</v>
      </c>
      <c r="L21" s="3">
        <f>(K21+VLOOKUP(L$1-1,DEFAULT_CONTRIBUTION!$A$2:$B$11,2,1))*(1+VLOOKUP($A21+L$1-1,portfolio_returns!$A$2:$B$49,2,1))</f>
        <v>1.1328283837539217</v>
      </c>
      <c r="N21" s="2"/>
      <c r="O21" s="2"/>
      <c r="P21" s="2"/>
      <c r="Q21" s="2"/>
    </row>
    <row r="22" spans="1:17" x14ac:dyDescent="0.25">
      <c r="A22">
        <v>1990</v>
      </c>
      <c r="B22" s="3">
        <f t="shared" si="0"/>
        <v>1.1551966493392338</v>
      </c>
      <c r="C22" s="3">
        <f>VLOOKUP(C$1-1,DEFAULT_CONTRIBUTION!$A$2:$B$11,2,1)*(1+VLOOKUP($A22+C$1-1,portfolio_returns!$A$2:$B$49,2,1))</f>
        <v>0.94974999999999998</v>
      </c>
      <c r="D22" s="3">
        <f>(C22+VLOOKUP(D$1-1,DEFAULT_CONTRIBUTION!$A$2:$B$11,2,1))*(1+VLOOKUP($A22+D$1-1,portfolio_returns!$A$2:$B$49,2,1))</f>
        <v>1.0295290000000001</v>
      </c>
      <c r="E22" s="3">
        <f>(D22+VLOOKUP(E$1-1,DEFAULT_CONTRIBUTION!$A$2:$B$11,2,1))*(1+VLOOKUP($A22+E$1-1,portfolio_returns!$A$2:$B$49,2,1))</f>
        <v>1.0140860650000001</v>
      </c>
      <c r="F22" s="3">
        <f>(E22+VLOOKUP(F$1-1,DEFAULT_CONTRIBUTION!$A$2:$B$11,2,1))*(1+VLOOKUP($A22+F$1-1,portfolio_returns!$A$2:$B$49,2,1))</f>
        <v>1.3370724767025002</v>
      </c>
      <c r="G22" s="3">
        <f>(F22+VLOOKUP(G$1-1,DEFAULT_CONTRIBUTION!$A$2:$B$11,2,1))*(1+VLOOKUP($A22+G$1-1,portfolio_returns!$A$2:$B$49,2,1))</f>
        <v>1.2906092081370881</v>
      </c>
      <c r="H22" s="3">
        <f>(G22+VLOOKUP(H$1-1,DEFAULT_CONTRIBUTION!$A$2:$B$11,2,1))*(1+VLOOKUP($A22+H$1-1,portfolio_returns!$A$2:$B$49,2,1))</f>
        <v>1.3031926479164246</v>
      </c>
      <c r="I22" s="3">
        <f>(H22+VLOOKUP(I$1-1,DEFAULT_CONTRIBUTION!$A$2:$B$11,2,1))*(1+VLOOKUP($A22+I$1-1,portfolio_returns!$A$2:$B$49,2,1))</f>
        <v>1.3119891982898606</v>
      </c>
      <c r="J22" s="3">
        <f>(I22+VLOOKUP(J$1-1,DEFAULT_CONTRIBUTION!$A$2:$B$11,2,1))*(1+VLOOKUP($A22+J$1-1,portfolio_returns!$A$2:$B$49,2,1))</f>
        <v>1.0472953775348812</v>
      </c>
      <c r="K22" s="3">
        <f>(J22+VLOOKUP(K$1-1,DEFAULT_CONTRIBUTION!$A$2:$B$11,2,1))*(1+VLOOKUP($A22+K$1-1,portfolio_returns!$A$2:$B$49,2,1))</f>
        <v>0.99414513712498609</v>
      </c>
      <c r="L22" s="3">
        <f>(K22+VLOOKUP(L$1-1,DEFAULT_CONTRIBUTION!$A$2:$B$11,2,1))*(1+VLOOKUP($A22+L$1-1,portfolio_returns!$A$2:$B$49,2,1))</f>
        <v>1.1551966493392338</v>
      </c>
      <c r="N22" s="2"/>
      <c r="O22" s="2"/>
      <c r="P22" s="2"/>
      <c r="Q22" s="2"/>
    </row>
    <row r="23" spans="1:17" x14ac:dyDescent="0.25">
      <c r="A23">
        <v>1991</v>
      </c>
      <c r="B23" s="3">
        <f t="shared" si="0"/>
        <v>1.0840421307960959</v>
      </c>
      <c r="C23" s="3">
        <f>VLOOKUP(C$1-1,DEFAULT_CONTRIBUTION!$A$2:$B$11,2,1)*(1+VLOOKUP($A23+C$1-1,portfolio_returns!$A$2:$B$49,2,1))</f>
        <v>1.0840000000000001</v>
      </c>
      <c r="D23" s="3">
        <f>(C23+VLOOKUP(D$1-1,DEFAULT_CONTRIBUTION!$A$2:$B$11,2,1))*(1+VLOOKUP($A23+D$1-1,portfolio_returns!$A$2:$B$49,2,1))</f>
        <v>1.0677400000000001</v>
      </c>
      <c r="E23" s="3">
        <f>(D23+VLOOKUP(E$1-1,DEFAULT_CONTRIBUTION!$A$2:$B$11,2,1))*(1+VLOOKUP($A23+E$1-1,portfolio_returns!$A$2:$B$49,2,1))</f>
        <v>1.4078151900000002</v>
      </c>
      <c r="F23" s="3">
        <f>(E23+VLOOKUP(F$1-1,DEFAULT_CONTRIBUTION!$A$2:$B$11,2,1))*(1+VLOOKUP($A23+F$1-1,portfolio_returns!$A$2:$B$49,2,1))</f>
        <v>1.3588936121475002</v>
      </c>
      <c r="G23" s="3">
        <f>(F23+VLOOKUP(G$1-1,DEFAULT_CONTRIBUTION!$A$2:$B$11,2,1))*(1+VLOOKUP($A23+G$1-1,portfolio_returns!$A$2:$B$49,2,1))</f>
        <v>1.3721428248659382</v>
      </c>
      <c r="H23" s="3">
        <f>(G23+VLOOKUP(H$1-1,DEFAULT_CONTRIBUTION!$A$2:$B$11,2,1))*(1+VLOOKUP($A23+H$1-1,portfolio_returns!$A$2:$B$49,2,1))</f>
        <v>1.3814047889337833</v>
      </c>
      <c r="I23" s="3">
        <f>(H23+VLOOKUP(I$1-1,DEFAULT_CONTRIBUTION!$A$2:$B$11,2,1))*(1+VLOOKUP($A23+I$1-1,portfolio_returns!$A$2:$B$49,2,1))</f>
        <v>1.1027063727663926</v>
      </c>
      <c r="J23" s="3">
        <f>(I23+VLOOKUP(J$1-1,DEFAULT_CONTRIBUTION!$A$2:$B$11,2,1))*(1+VLOOKUP($A23+J$1-1,portfolio_returns!$A$2:$B$49,2,1))</f>
        <v>1.0467440243484982</v>
      </c>
      <c r="K23" s="3">
        <f>(J23+VLOOKUP(K$1-1,DEFAULT_CONTRIBUTION!$A$2:$B$11,2,1))*(1+VLOOKUP($A23+K$1-1,portfolio_returns!$A$2:$B$49,2,1))</f>
        <v>1.2163165562929548</v>
      </c>
      <c r="L23" s="3">
        <f>(K23+VLOOKUP(L$1-1,DEFAULT_CONTRIBUTION!$A$2:$B$11,2,1))*(1+VLOOKUP($A23+L$1-1,portfolio_returns!$A$2:$B$49,2,1))</f>
        <v>1.0840421307960959</v>
      </c>
      <c r="N23" s="2"/>
      <c r="O23" s="2"/>
      <c r="P23" s="2"/>
      <c r="Q23" s="2"/>
    </row>
    <row r="24" spans="1:17" x14ac:dyDescent="0.25">
      <c r="A24">
        <v>1992</v>
      </c>
      <c r="B24" s="3">
        <f t="shared" si="0"/>
        <v>0.99878881746549875</v>
      </c>
      <c r="C24" s="3">
        <f>VLOOKUP(C$1-1,DEFAULT_CONTRIBUTION!$A$2:$B$11,2,1)*(1+VLOOKUP($A24+C$1-1,portfolio_returns!$A$2:$B$49,2,1))</f>
        <v>0.98499999999999999</v>
      </c>
      <c r="D24" s="3">
        <f>(C24+VLOOKUP(D$1-1,DEFAULT_CONTRIBUTION!$A$2:$B$11,2,1))*(1+VLOOKUP($A24+D$1-1,portfolio_returns!$A$2:$B$49,2,1))</f>
        <v>1.2987225</v>
      </c>
      <c r="E24" s="3">
        <f>(D24+VLOOKUP(E$1-1,DEFAULT_CONTRIBUTION!$A$2:$B$11,2,1))*(1+VLOOKUP($A24+E$1-1,portfolio_returns!$A$2:$B$49,2,1))</f>
        <v>1.2535918931249999</v>
      </c>
      <c r="F24" s="3">
        <f>(E24+VLOOKUP(F$1-1,DEFAULT_CONTRIBUTION!$A$2:$B$11,2,1))*(1+VLOOKUP($A24+F$1-1,portfolio_returns!$A$2:$B$49,2,1))</f>
        <v>1.2658144140829686</v>
      </c>
      <c r="G24" s="3">
        <f>(F24+VLOOKUP(G$1-1,DEFAULT_CONTRIBUTION!$A$2:$B$11,2,1))*(1+VLOOKUP($A24+G$1-1,portfolio_returns!$A$2:$B$49,2,1))</f>
        <v>1.2743586613780287</v>
      </c>
      <c r="H24" s="3">
        <f>(G24+VLOOKUP(H$1-1,DEFAULT_CONTRIBUTION!$A$2:$B$11,2,1))*(1+VLOOKUP($A24+H$1-1,portfolio_returns!$A$2:$B$49,2,1))</f>
        <v>1.0172568014450114</v>
      </c>
      <c r="I24" s="3">
        <f>(H24+VLOOKUP(I$1-1,DEFAULT_CONTRIBUTION!$A$2:$B$11,2,1))*(1+VLOOKUP($A24+I$1-1,portfolio_returns!$A$2:$B$49,2,1))</f>
        <v>0.96563101877167712</v>
      </c>
      <c r="J24" s="3">
        <f>(I24+VLOOKUP(J$1-1,DEFAULT_CONTRIBUTION!$A$2:$B$11,2,1))*(1+VLOOKUP($A24+J$1-1,portfolio_returns!$A$2:$B$49,2,1))</f>
        <v>1.1220632438126887</v>
      </c>
      <c r="K24" s="3">
        <f>(J24+VLOOKUP(K$1-1,DEFAULT_CONTRIBUTION!$A$2:$B$11,2,1))*(1+VLOOKUP($A24+K$1-1,portfolio_returns!$A$2:$B$49,2,1))</f>
        <v>1.0000388660480588</v>
      </c>
      <c r="L24" s="3">
        <f>(K24+VLOOKUP(L$1-1,DEFAULT_CONTRIBUTION!$A$2:$B$11,2,1))*(1+VLOOKUP($A24+L$1-1,portfolio_returns!$A$2:$B$49,2,1))</f>
        <v>0.99878881746549875</v>
      </c>
      <c r="N24" s="2"/>
      <c r="O24" s="2"/>
      <c r="P24" s="2"/>
      <c r="Q24" s="2"/>
    </row>
    <row r="25" spans="1:17" x14ac:dyDescent="0.25">
      <c r="A25">
        <v>1993</v>
      </c>
      <c r="B25" s="3">
        <f t="shared" si="0"/>
        <v>1.1906880902628043</v>
      </c>
      <c r="C25" s="3">
        <f>VLOOKUP(C$1-1,DEFAULT_CONTRIBUTION!$A$2:$B$11,2,1)*(1+VLOOKUP($A25+C$1-1,portfolio_returns!$A$2:$B$49,2,1))</f>
        <v>1.3185</v>
      </c>
      <c r="D25" s="3">
        <f>(C25+VLOOKUP(D$1-1,DEFAULT_CONTRIBUTION!$A$2:$B$11,2,1))*(1+VLOOKUP($A25+D$1-1,portfolio_returns!$A$2:$B$49,2,1))</f>
        <v>1.272682125</v>
      </c>
      <c r="E25" s="3">
        <f>(D25+VLOOKUP(E$1-1,DEFAULT_CONTRIBUTION!$A$2:$B$11,2,1))*(1+VLOOKUP($A25+E$1-1,portfolio_returns!$A$2:$B$49,2,1))</f>
        <v>1.28509077571875</v>
      </c>
      <c r="F25" s="3">
        <f>(E25+VLOOKUP(F$1-1,DEFAULT_CONTRIBUTION!$A$2:$B$11,2,1))*(1+VLOOKUP($A25+F$1-1,portfolio_returns!$A$2:$B$49,2,1))</f>
        <v>1.2937651384548516</v>
      </c>
      <c r="G25" s="3">
        <f>(F25+VLOOKUP(G$1-1,DEFAULT_CONTRIBUTION!$A$2:$B$11,2,1))*(1+VLOOKUP($A25+G$1-1,portfolio_returns!$A$2:$B$49,2,1))</f>
        <v>1.0327480217715854</v>
      </c>
      <c r="H25" s="3">
        <f>(G25+VLOOKUP(H$1-1,DEFAULT_CONTRIBUTION!$A$2:$B$11,2,1))*(1+VLOOKUP($A25+H$1-1,portfolio_returns!$A$2:$B$49,2,1))</f>
        <v>0.98033605966667747</v>
      </c>
      <c r="I25" s="3">
        <f>(H25+VLOOKUP(I$1-1,DEFAULT_CONTRIBUTION!$A$2:$B$11,2,1))*(1+VLOOKUP($A25+I$1-1,portfolio_returns!$A$2:$B$49,2,1))</f>
        <v>1.1391505013326793</v>
      </c>
      <c r="J25" s="3">
        <f>(I25+VLOOKUP(J$1-1,DEFAULT_CONTRIBUTION!$A$2:$B$11,2,1))*(1+VLOOKUP($A25+J$1-1,portfolio_returns!$A$2:$B$49,2,1))</f>
        <v>1.0152678843127503</v>
      </c>
      <c r="K25" s="3">
        <f>(J25+VLOOKUP(K$1-1,DEFAULT_CONTRIBUTION!$A$2:$B$11,2,1))*(1+VLOOKUP($A25+K$1-1,portfolio_returns!$A$2:$B$49,2,1))</f>
        <v>1.0139987994573594</v>
      </c>
      <c r="L25" s="3">
        <f>(K25+VLOOKUP(L$1-1,DEFAULT_CONTRIBUTION!$A$2:$B$11,2,1))*(1+VLOOKUP($A25+L$1-1,portfolio_returns!$A$2:$B$49,2,1))</f>
        <v>1.1906880902628043</v>
      </c>
      <c r="N25" s="2"/>
      <c r="O25" s="2"/>
      <c r="P25" s="2"/>
      <c r="Q25" s="2"/>
    </row>
    <row r="26" spans="1:17" x14ac:dyDescent="0.25">
      <c r="A26">
        <v>1994</v>
      </c>
      <c r="B26" s="3">
        <f t="shared" si="0"/>
        <v>1.1692403525732011</v>
      </c>
      <c r="C26" s="3">
        <f>VLOOKUP(C$1-1,DEFAULT_CONTRIBUTION!$A$2:$B$11,2,1)*(1+VLOOKUP($A26+C$1-1,portfolio_returns!$A$2:$B$49,2,1))</f>
        <v>0.96524999999999994</v>
      </c>
      <c r="D26" s="3">
        <f>(C26+VLOOKUP(D$1-1,DEFAULT_CONTRIBUTION!$A$2:$B$11,2,1))*(1+VLOOKUP($A26+D$1-1,portfolio_returns!$A$2:$B$49,2,1))</f>
        <v>0.97466118749999986</v>
      </c>
      <c r="E26" s="3">
        <f>(D26+VLOOKUP(E$1-1,DEFAULT_CONTRIBUTION!$A$2:$B$11,2,1))*(1+VLOOKUP($A26+E$1-1,portfolio_returns!$A$2:$B$49,2,1))</f>
        <v>0.98124015051562485</v>
      </c>
      <c r="F26" s="3">
        <f>(E26+VLOOKUP(F$1-1,DEFAULT_CONTRIBUTION!$A$2:$B$11,2,1))*(1+VLOOKUP($A26+F$1-1,portfolio_returns!$A$2:$B$49,2,1))</f>
        <v>0.78327495014909754</v>
      </c>
      <c r="G26" s="3">
        <f>(F26+VLOOKUP(G$1-1,DEFAULT_CONTRIBUTION!$A$2:$B$11,2,1))*(1+VLOOKUP($A26+G$1-1,portfolio_returns!$A$2:$B$49,2,1))</f>
        <v>0.74352374642903085</v>
      </c>
      <c r="H26" s="3">
        <f>(G26+VLOOKUP(H$1-1,DEFAULT_CONTRIBUTION!$A$2:$B$11,2,1))*(1+VLOOKUP($A26+H$1-1,portfolio_returns!$A$2:$B$49,2,1))</f>
        <v>0.86397459335053384</v>
      </c>
      <c r="I26" s="3">
        <f>(H26+VLOOKUP(I$1-1,DEFAULT_CONTRIBUTION!$A$2:$B$11,2,1))*(1+VLOOKUP($A26+I$1-1,portfolio_returns!$A$2:$B$49,2,1))</f>
        <v>0.7700173563236633</v>
      </c>
      <c r="J26" s="3">
        <f>(I26+VLOOKUP(J$1-1,DEFAULT_CONTRIBUTION!$A$2:$B$11,2,1))*(1+VLOOKUP($A26+J$1-1,portfolio_returns!$A$2:$B$49,2,1))</f>
        <v>0.76905483462825874</v>
      </c>
      <c r="K26" s="3">
        <f>(J26+VLOOKUP(K$1-1,DEFAULT_CONTRIBUTION!$A$2:$B$11,2,1))*(1+VLOOKUP($A26+K$1-1,portfolio_returns!$A$2:$B$49,2,1))</f>
        <v>0.90306263956223287</v>
      </c>
      <c r="L26" s="3">
        <f>(K26+VLOOKUP(L$1-1,DEFAULT_CONTRIBUTION!$A$2:$B$11,2,1))*(1+VLOOKUP($A26+L$1-1,portfolio_returns!$A$2:$B$49,2,1))</f>
        <v>1.1692403525732011</v>
      </c>
      <c r="N26" s="2"/>
      <c r="O26" s="2"/>
      <c r="P26" s="2"/>
      <c r="Q26" s="2"/>
    </row>
    <row r="27" spans="1:17" x14ac:dyDescent="0.25">
      <c r="A27">
        <v>1995</v>
      </c>
      <c r="B27" s="3">
        <f t="shared" si="0"/>
        <v>1.3333761389225078</v>
      </c>
      <c r="C27" s="3">
        <f>VLOOKUP(C$1-1,DEFAULT_CONTRIBUTION!$A$2:$B$11,2,1)*(1+VLOOKUP($A27+C$1-1,portfolio_returns!$A$2:$B$49,2,1))</f>
        <v>1.0097499999999999</v>
      </c>
      <c r="D27" s="3">
        <f>(C27+VLOOKUP(D$1-1,DEFAULT_CONTRIBUTION!$A$2:$B$11,2,1))*(1+VLOOKUP($A27+D$1-1,portfolio_returns!$A$2:$B$49,2,1))</f>
        <v>1.0165658124999999</v>
      </c>
      <c r="E27" s="3">
        <f>(D27+VLOOKUP(E$1-1,DEFAULT_CONTRIBUTION!$A$2:$B$11,2,1))*(1+VLOOKUP($A27+E$1-1,portfolio_returns!$A$2:$B$49,2,1))</f>
        <v>0.81147365982812492</v>
      </c>
      <c r="F27" s="3">
        <f>(E27+VLOOKUP(F$1-1,DEFAULT_CONTRIBUTION!$A$2:$B$11,2,1))*(1+VLOOKUP($A27+F$1-1,portfolio_returns!$A$2:$B$49,2,1))</f>
        <v>0.77029137159184757</v>
      </c>
      <c r="G27" s="3">
        <f>(F27+VLOOKUP(G$1-1,DEFAULT_CONTRIBUTION!$A$2:$B$11,2,1))*(1+VLOOKUP($A27+G$1-1,portfolio_returns!$A$2:$B$49,2,1))</f>
        <v>0.89507857378972677</v>
      </c>
      <c r="H27" s="3">
        <f>(G27+VLOOKUP(H$1-1,DEFAULT_CONTRIBUTION!$A$2:$B$11,2,1))*(1+VLOOKUP($A27+H$1-1,portfolio_returns!$A$2:$B$49,2,1))</f>
        <v>0.79773877889009392</v>
      </c>
      <c r="I27" s="3">
        <f>(H27+VLOOKUP(I$1-1,DEFAULT_CONTRIBUTION!$A$2:$B$11,2,1))*(1+VLOOKUP($A27+I$1-1,portfolio_returns!$A$2:$B$49,2,1))</f>
        <v>0.79674160541648131</v>
      </c>
      <c r="J27" s="3">
        <f>(I27+VLOOKUP(J$1-1,DEFAULT_CONTRIBUTION!$A$2:$B$11,2,1))*(1+VLOOKUP($A27+J$1-1,portfolio_returns!$A$2:$B$49,2,1))</f>
        <v>0.93557383016030315</v>
      </c>
      <c r="K27" s="3">
        <f>(J27+VLOOKUP(K$1-1,DEFAULT_CONTRIBUTION!$A$2:$B$11,2,1))*(1+VLOOKUP($A27+K$1-1,portfolio_returns!$A$2:$B$49,2,1))</f>
        <v>1.2113342166000525</v>
      </c>
      <c r="L27" s="3">
        <f>(K27+VLOOKUP(L$1-1,DEFAULT_CONTRIBUTION!$A$2:$B$11,2,1))*(1+VLOOKUP($A27+L$1-1,portfolio_returns!$A$2:$B$49,2,1))</f>
        <v>1.3333761389225078</v>
      </c>
      <c r="N27" s="2"/>
      <c r="O27" s="2"/>
      <c r="P27" s="2"/>
      <c r="Q27" s="2"/>
    </row>
    <row r="28" spans="1:17" x14ac:dyDescent="0.25">
      <c r="A28">
        <v>1996</v>
      </c>
      <c r="B28" s="3">
        <f t="shared" si="0"/>
        <v>1.6040788955247509</v>
      </c>
      <c r="C28" s="3">
        <f>VLOOKUP(C$1-1,DEFAULT_CONTRIBUTION!$A$2:$B$11,2,1)*(1+VLOOKUP($A28+C$1-1,portfolio_returns!$A$2:$B$49,2,1))</f>
        <v>1.00675</v>
      </c>
      <c r="D28" s="3">
        <f>(C28+VLOOKUP(D$1-1,DEFAULT_CONTRIBUTION!$A$2:$B$11,2,1))*(1+VLOOKUP($A28+D$1-1,portfolio_returns!$A$2:$B$49,2,1))</f>
        <v>0.80363818750000005</v>
      </c>
      <c r="E28" s="3">
        <f>(D28+VLOOKUP(E$1-1,DEFAULT_CONTRIBUTION!$A$2:$B$11,2,1))*(1+VLOOKUP($A28+E$1-1,portfolio_returns!$A$2:$B$49,2,1))</f>
        <v>0.76285354948437512</v>
      </c>
      <c r="F28" s="3">
        <f>(E28+VLOOKUP(F$1-1,DEFAULT_CONTRIBUTION!$A$2:$B$11,2,1))*(1+VLOOKUP($A28+F$1-1,portfolio_returns!$A$2:$B$49,2,1))</f>
        <v>0.88643582450084379</v>
      </c>
      <c r="G28" s="3">
        <f>(F28+VLOOKUP(G$1-1,DEFAULT_CONTRIBUTION!$A$2:$B$11,2,1))*(1+VLOOKUP($A28+G$1-1,portfolio_returns!$A$2:$B$49,2,1))</f>
        <v>0.79003592858637706</v>
      </c>
      <c r="H28" s="3">
        <f>(G28+VLOOKUP(H$1-1,DEFAULT_CONTRIBUTION!$A$2:$B$11,2,1))*(1+VLOOKUP($A28+H$1-1,portfolio_returns!$A$2:$B$49,2,1))</f>
        <v>0.78904838367564412</v>
      </c>
      <c r="I28" s="3">
        <f>(H28+VLOOKUP(I$1-1,DEFAULT_CONTRIBUTION!$A$2:$B$11,2,1))*(1+VLOOKUP($A28+I$1-1,portfolio_returns!$A$2:$B$49,2,1))</f>
        <v>0.92654006453112514</v>
      </c>
      <c r="J28" s="3">
        <f>(I28+VLOOKUP(J$1-1,DEFAULT_CONTRIBUTION!$A$2:$B$11,2,1))*(1+VLOOKUP($A28+J$1-1,portfolio_returns!$A$2:$B$49,2,1))</f>
        <v>1.1996377485516743</v>
      </c>
      <c r="K28" s="3">
        <f>(J28+VLOOKUP(K$1-1,DEFAULT_CONTRIBUTION!$A$2:$B$11,2,1))*(1+VLOOKUP($A28+K$1-1,portfolio_returns!$A$2:$B$49,2,1))</f>
        <v>1.3205012517182555</v>
      </c>
      <c r="L28" s="3">
        <f>(K28+VLOOKUP(L$1-1,DEFAULT_CONTRIBUTION!$A$2:$B$11,2,1))*(1+VLOOKUP($A28+L$1-1,portfolio_returns!$A$2:$B$49,2,1))</f>
        <v>1.6040788955247509</v>
      </c>
      <c r="N28" s="2"/>
      <c r="O28" s="2"/>
      <c r="P28" s="2"/>
      <c r="Q28" s="2"/>
    </row>
    <row r="29" spans="1:17" x14ac:dyDescent="0.25">
      <c r="A29">
        <v>1997</v>
      </c>
      <c r="B29" s="3">
        <f t="shared" si="0"/>
        <v>1.9892649625653354</v>
      </c>
      <c r="C29" s="3">
        <f>VLOOKUP(C$1-1,DEFAULT_CONTRIBUTION!$A$2:$B$11,2,1)*(1+VLOOKUP($A29+C$1-1,portfolio_returns!$A$2:$B$49,2,1))</f>
        <v>0.79825000000000002</v>
      </c>
      <c r="D29" s="3">
        <f>(C29+VLOOKUP(D$1-1,DEFAULT_CONTRIBUTION!$A$2:$B$11,2,1))*(1+VLOOKUP($A29+D$1-1,portfolio_returns!$A$2:$B$49,2,1))</f>
        <v>0.75773881250000008</v>
      </c>
      <c r="E29" s="3">
        <f>(D29+VLOOKUP(E$1-1,DEFAULT_CONTRIBUTION!$A$2:$B$11,2,1))*(1+VLOOKUP($A29+E$1-1,portfolio_returns!$A$2:$B$49,2,1))</f>
        <v>0.88049250012500002</v>
      </c>
      <c r="F29" s="3">
        <f>(E29+VLOOKUP(F$1-1,DEFAULT_CONTRIBUTION!$A$2:$B$11,2,1))*(1+VLOOKUP($A29+F$1-1,portfolio_returns!$A$2:$B$49,2,1))</f>
        <v>0.78473894073640627</v>
      </c>
      <c r="G29" s="3">
        <f>(F29+VLOOKUP(G$1-1,DEFAULT_CONTRIBUTION!$A$2:$B$11,2,1))*(1+VLOOKUP($A29+G$1-1,portfolio_returns!$A$2:$B$49,2,1))</f>
        <v>0.78375801706048576</v>
      </c>
      <c r="H29" s="3">
        <f>(G29+VLOOKUP(H$1-1,DEFAULT_CONTRIBUTION!$A$2:$B$11,2,1))*(1+VLOOKUP($A29+H$1-1,portfolio_returns!$A$2:$B$49,2,1))</f>
        <v>0.92032785153327545</v>
      </c>
      <c r="I29" s="3">
        <f>(H29+VLOOKUP(I$1-1,DEFAULT_CONTRIBUTION!$A$2:$B$11,2,1))*(1+VLOOKUP($A29+I$1-1,portfolio_returns!$A$2:$B$49,2,1))</f>
        <v>1.1915944857727085</v>
      </c>
      <c r="J29" s="3">
        <f>(I29+VLOOKUP(J$1-1,DEFAULT_CONTRIBUTION!$A$2:$B$11,2,1))*(1+VLOOKUP($A29+J$1-1,portfolio_returns!$A$2:$B$49,2,1))</f>
        <v>1.311647630214309</v>
      </c>
      <c r="K29" s="3">
        <f>(J29+VLOOKUP(K$1-1,DEFAULT_CONTRIBUTION!$A$2:$B$11,2,1))*(1+VLOOKUP($A29+K$1-1,portfolio_returns!$A$2:$B$49,2,1))</f>
        <v>1.5933239588028318</v>
      </c>
      <c r="L29" s="3">
        <f>(K29+VLOOKUP(L$1-1,DEFAULT_CONTRIBUTION!$A$2:$B$11,2,1))*(1+VLOOKUP($A29+L$1-1,portfolio_returns!$A$2:$B$49,2,1))</f>
        <v>1.9892649625653354</v>
      </c>
      <c r="N29" s="2"/>
      <c r="O29" s="2"/>
      <c r="P29" s="2"/>
      <c r="Q29" s="2"/>
    </row>
    <row r="30" spans="1:17" x14ac:dyDescent="0.25">
      <c r="A30">
        <v>1998</v>
      </c>
      <c r="B30" s="3">
        <f t="shared" si="0"/>
        <v>3.3337165094541521</v>
      </c>
      <c r="C30" s="3">
        <f>VLOOKUP(C$1-1,DEFAULT_CONTRIBUTION!$A$2:$B$11,2,1)*(1+VLOOKUP($A30+C$1-1,portfolio_returns!$A$2:$B$49,2,1))</f>
        <v>0.94925000000000004</v>
      </c>
      <c r="D30" s="3">
        <f>(C30+VLOOKUP(D$1-1,DEFAULT_CONTRIBUTION!$A$2:$B$11,2,1))*(1+VLOOKUP($A30+D$1-1,portfolio_returns!$A$2:$B$49,2,1))</f>
        <v>1.1030285</v>
      </c>
      <c r="E30" s="3">
        <f>(D30+VLOOKUP(E$1-1,DEFAULT_CONTRIBUTION!$A$2:$B$11,2,1))*(1+VLOOKUP($A30+E$1-1,portfolio_returns!$A$2:$B$49,2,1))</f>
        <v>0.98307415062499992</v>
      </c>
      <c r="F30" s="3">
        <f>(E30+VLOOKUP(F$1-1,DEFAULT_CONTRIBUTION!$A$2:$B$11,2,1))*(1+VLOOKUP($A30+F$1-1,portfolio_returns!$A$2:$B$49,2,1))</f>
        <v>0.98184530793671865</v>
      </c>
      <c r="G30" s="3">
        <f>(F30+VLOOKUP(G$1-1,DEFAULT_CONTRIBUTION!$A$2:$B$11,2,1))*(1+VLOOKUP($A30+G$1-1,portfolio_returns!$A$2:$B$49,2,1))</f>
        <v>1.1529318528446919</v>
      </c>
      <c r="H30" s="3">
        <f>(G30+VLOOKUP(H$1-1,DEFAULT_CONTRIBUTION!$A$2:$B$11,2,1))*(1+VLOOKUP($A30+H$1-1,portfolio_returns!$A$2:$B$49,2,1))</f>
        <v>1.4927585164706649</v>
      </c>
      <c r="I30" s="3">
        <f>(H30+VLOOKUP(I$1-1,DEFAULT_CONTRIBUTION!$A$2:$B$11,2,1))*(1+VLOOKUP($A30+I$1-1,portfolio_returns!$A$2:$B$49,2,1))</f>
        <v>1.6431539370050845</v>
      </c>
      <c r="J30" s="3">
        <f>(I30+VLOOKUP(J$1-1,DEFAULT_CONTRIBUTION!$A$2:$B$11,2,1))*(1+VLOOKUP($A30+J$1-1,portfolio_returns!$A$2:$B$49,2,1))</f>
        <v>1.9960212449769263</v>
      </c>
      <c r="K30" s="3">
        <f>(J30+VLOOKUP(K$1-1,DEFAULT_CONTRIBUTION!$A$2:$B$11,2,1))*(1+VLOOKUP($A30+K$1-1,portfolio_returns!$A$2:$B$49,2,1))</f>
        <v>2.4920325243536925</v>
      </c>
      <c r="L30" s="3">
        <f>(K30+VLOOKUP(L$1-1,DEFAULT_CONTRIBUTION!$A$2:$B$11,2,1))*(1+VLOOKUP($A30+L$1-1,portfolio_returns!$A$2:$B$49,2,1))</f>
        <v>3.3337165094541521</v>
      </c>
      <c r="N30" s="2"/>
      <c r="O30" s="2"/>
      <c r="P30" s="2"/>
      <c r="Q30" s="2"/>
    </row>
    <row r="31" spans="1:17" x14ac:dyDescent="0.25">
      <c r="A31">
        <v>1999</v>
      </c>
      <c r="B31" s="3">
        <f t="shared" si="0"/>
        <v>3.1625090511071519</v>
      </c>
      <c r="C31" s="3">
        <f>VLOOKUP(C$1-1,DEFAULT_CONTRIBUTION!$A$2:$B$11,2,1)*(1+VLOOKUP($A31+C$1-1,portfolio_returns!$A$2:$B$49,2,1))</f>
        <v>1.1619999999999999</v>
      </c>
      <c r="D31" s="3">
        <f>(C31+VLOOKUP(D$1-1,DEFAULT_CONTRIBUTION!$A$2:$B$11,2,1))*(1+VLOOKUP($A31+D$1-1,portfolio_returns!$A$2:$B$49,2,1))</f>
        <v>1.0356325</v>
      </c>
      <c r="E31" s="3">
        <f>(D31+VLOOKUP(E$1-1,DEFAULT_CONTRIBUTION!$A$2:$B$11,2,1))*(1+VLOOKUP($A31+E$1-1,portfolio_returns!$A$2:$B$49,2,1))</f>
        <v>1.0343379593749999</v>
      </c>
      <c r="F31" s="3">
        <f>(E31+VLOOKUP(F$1-1,DEFAULT_CONTRIBUTION!$A$2:$B$11,2,1))*(1+VLOOKUP($A31+F$1-1,portfolio_returns!$A$2:$B$49,2,1))</f>
        <v>1.2145713487960936</v>
      </c>
      <c r="G31" s="3">
        <f>(F31+VLOOKUP(G$1-1,DEFAULT_CONTRIBUTION!$A$2:$B$11,2,1))*(1+VLOOKUP($A31+G$1-1,portfolio_returns!$A$2:$B$49,2,1))</f>
        <v>1.5725662538537424</v>
      </c>
      <c r="H31" s="3">
        <f>(G31+VLOOKUP(H$1-1,DEFAULT_CONTRIBUTION!$A$2:$B$11,2,1))*(1+VLOOKUP($A31+H$1-1,portfolio_returns!$A$2:$B$49,2,1))</f>
        <v>1.731002303929507</v>
      </c>
      <c r="I31" s="3">
        <f>(H31+VLOOKUP(I$1-1,DEFAULT_CONTRIBUTION!$A$2:$B$11,2,1))*(1+VLOOKUP($A31+I$1-1,portfolio_returns!$A$2:$B$49,2,1))</f>
        <v>2.1027350486983685</v>
      </c>
      <c r="J31" s="3">
        <f>(I31+VLOOKUP(J$1-1,DEFAULT_CONTRIBUTION!$A$2:$B$11,2,1))*(1+VLOOKUP($A31+J$1-1,portfolio_returns!$A$2:$B$49,2,1))</f>
        <v>2.625264708299913</v>
      </c>
      <c r="K31" s="3">
        <f>(J31+VLOOKUP(K$1-1,DEFAULT_CONTRIBUTION!$A$2:$B$11,2,1))*(1+VLOOKUP($A31+K$1-1,portfolio_returns!$A$2:$B$49,2,1))</f>
        <v>3.5119478635282086</v>
      </c>
      <c r="L31" s="3">
        <f>(K31+VLOOKUP(L$1-1,DEFAULT_CONTRIBUTION!$A$2:$B$11,2,1))*(1+VLOOKUP($A31+L$1-1,portfolio_returns!$A$2:$B$49,2,1))</f>
        <v>3.1625090511071519</v>
      </c>
      <c r="N31" s="2"/>
      <c r="O31" s="2"/>
      <c r="P31" s="2"/>
      <c r="Q31" s="2"/>
    </row>
    <row r="32" spans="1:17" x14ac:dyDescent="0.25">
      <c r="A32">
        <v>2000</v>
      </c>
      <c r="B32" s="3">
        <f t="shared" si="0"/>
        <v>3.7530980907717413</v>
      </c>
      <c r="C32" s="3">
        <f>VLOOKUP(C$1-1,DEFAULT_CONTRIBUTION!$A$2:$B$11,2,1)*(1+VLOOKUP($A32+C$1-1,portfolio_returns!$A$2:$B$49,2,1))</f>
        <v>0.89124999999999999</v>
      </c>
      <c r="D32" s="3">
        <f>(C32+VLOOKUP(D$1-1,DEFAULT_CONTRIBUTION!$A$2:$B$11,2,1))*(1+VLOOKUP($A32+D$1-1,portfolio_returns!$A$2:$B$49,2,1))</f>
        <v>0.89013593749999997</v>
      </c>
      <c r="E32" s="3">
        <f>(D32+VLOOKUP(E$1-1,DEFAULT_CONTRIBUTION!$A$2:$B$11,2,1))*(1+VLOOKUP($A32+E$1-1,portfolio_returns!$A$2:$B$49,2,1))</f>
        <v>1.045242124609375</v>
      </c>
      <c r="F32" s="3">
        <f>(E32+VLOOKUP(F$1-1,DEFAULT_CONTRIBUTION!$A$2:$B$11,2,1))*(1+VLOOKUP($A32+F$1-1,portfolio_returns!$A$2:$B$49,2,1))</f>
        <v>1.3533272408379884</v>
      </c>
      <c r="G32" s="3">
        <f>(F32+VLOOKUP(G$1-1,DEFAULT_CONTRIBUTION!$A$2:$B$11,2,1))*(1+VLOOKUP($A32+G$1-1,portfolio_returns!$A$2:$B$49,2,1))</f>
        <v>1.489674960352416</v>
      </c>
      <c r="H32" s="3">
        <f>(G32+VLOOKUP(H$1-1,DEFAULT_CONTRIBUTION!$A$2:$B$11,2,1))*(1+VLOOKUP($A32+H$1-1,portfolio_returns!$A$2:$B$49,2,1))</f>
        <v>1.8095826580880974</v>
      </c>
      <c r="I32" s="3">
        <f>(H32+VLOOKUP(I$1-1,DEFAULT_CONTRIBUTION!$A$2:$B$11,2,1))*(1+VLOOKUP($A32+I$1-1,portfolio_returns!$A$2:$B$49,2,1))</f>
        <v>2.2592639486229893</v>
      </c>
      <c r="J32" s="3">
        <f>(I32+VLOOKUP(J$1-1,DEFAULT_CONTRIBUTION!$A$2:$B$11,2,1))*(1+VLOOKUP($A32+J$1-1,portfolio_returns!$A$2:$B$49,2,1))</f>
        <v>3.0223303472704037</v>
      </c>
      <c r="K32" s="3">
        <f>(J32+VLOOKUP(K$1-1,DEFAULT_CONTRIBUTION!$A$2:$B$11,2,1))*(1+VLOOKUP($A32+K$1-1,portfolio_returns!$A$2:$B$49,2,1))</f>
        <v>2.7216084777169987</v>
      </c>
      <c r="L32" s="3">
        <f>(K32+VLOOKUP(L$1-1,DEFAULT_CONTRIBUTION!$A$2:$B$11,2,1))*(1+VLOOKUP($A32+L$1-1,portfolio_returns!$A$2:$B$49,2,1))</f>
        <v>3.7530980907717413</v>
      </c>
      <c r="N32" s="2"/>
      <c r="O32" s="2"/>
      <c r="P32" s="2"/>
      <c r="Q32" s="2"/>
    </row>
    <row r="33" spans="1:17" x14ac:dyDescent="0.25">
      <c r="A33">
        <v>2001</v>
      </c>
      <c r="B33" s="3">
        <f t="shared" si="0"/>
        <v>5.3364527972291587</v>
      </c>
      <c r="C33" s="3">
        <f>VLOOKUP(C$1-1,DEFAULT_CONTRIBUTION!$A$2:$B$11,2,1)*(1+VLOOKUP($A33+C$1-1,portfolio_returns!$A$2:$B$49,2,1))</f>
        <v>0.99875000000000003</v>
      </c>
      <c r="D33" s="3">
        <f>(C33+VLOOKUP(D$1-1,DEFAULT_CONTRIBUTION!$A$2:$B$11,2,1))*(1+VLOOKUP($A33+D$1-1,portfolio_returns!$A$2:$B$49,2,1))</f>
        <v>1.1727821875</v>
      </c>
      <c r="E33" s="3">
        <f>(D33+VLOOKUP(E$1-1,DEFAULT_CONTRIBUTION!$A$2:$B$11,2,1))*(1+VLOOKUP($A33+E$1-1,portfolio_returns!$A$2:$B$49,2,1))</f>
        <v>1.518459737265625</v>
      </c>
      <c r="F33" s="3">
        <f>(E33+VLOOKUP(F$1-1,DEFAULT_CONTRIBUTION!$A$2:$B$11,2,1))*(1+VLOOKUP($A33+F$1-1,portfolio_returns!$A$2:$B$49,2,1))</f>
        <v>1.671444555795137</v>
      </c>
      <c r="G33" s="3">
        <f>(F33+VLOOKUP(G$1-1,DEFAULT_CONTRIBUTION!$A$2:$B$11,2,1))*(1+VLOOKUP($A33+G$1-1,portfolio_returns!$A$2:$B$49,2,1))</f>
        <v>2.0303872741521425</v>
      </c>
      <c r="H33" s="3">
        <f>(G33+VLOOKUP(H$1-1,DEFAULT_CONTRIBUTION!$A$2:$B$11,2,1))*(1+VLOOKUP($A33+H$1-1,portfolio_returns!$A$2:$B$49,2,1))</f>
        <v>2.5349385117789498</v>
      </c>
      <c r="I33" s="3">
        <f>(H33+VLOOKUP(I$1-1,DEFAULT_CONTRIBUTION!$A$2:$B$11,2,1))*(1+VLOOKUP($A33+I$1-1,portfolio_returns!$A$2:$B$49,2,1))</f>
        <v>3.3911139941322901</v>
      </c>
      <c r="J33" s="3">
        <f>(I33+VLOOKUP(J$1-1,DEFAULT_CONTRIBUTION!$A$2:$B$11,2,1))*(1+VLOOKUP($A33+J$1-1,portfolio_returns!$A$2:$B$49,2,1))</f>
        <v>3.053698151716127</v>
      </c>
      <c r="K33" s="3">
        <f>(J33+VLOOKUP(K$1-1,DEFAULT_CONTRIBUTION!$A$2:$B$11,2,1))*(1+VLOOKUP($A33+K$1-1,portfolio_returns!$A$2:$B$49,2,1))</f>
        <v>4.2110497512165388</v>
      </c>
      <c r="L33" s="3">
        <f>(K33+VLOOKUP(L$1-1,DEFAULT_CONTRIBUTION!$A$2:$B$11,2,1))*(1+VLOOKUP($A33+L$1-1,portfolio_returns!$A$2:$B$49,2,1))</f>
        <v>5.3364527972291587</v>
      </c>
      <c r="N33" s="2"/>
      <c r="O33" s="2"/>
      <c r="P33" s="2"/>
      <c r="Q33" s="2"/>
    </row>
    <row r="34" spans="1:17" x14ac:dyDescent="0.25">
      <c r="A34">
        <v>2002</v>
      </c>
      <c r="B34" s="3">
        <f t="shared" si="0"/>
        <v>5.4526659119623107</v>
      </c>
      <c r="C34" s="3">
        <f>VLOOKUP(C$1-1,DEFAULT_CONTRIBUTION!$A$2:$B$11,2,1)*(1+VLOOKUP($A34+C$1-1,portfolio_returns!$A$2:$B$49,2,1))</f>
        <v>1.17425</v>
      </c>
      <c r="D34" s="3">
        <f>(C34+VLOOKUP(D$1-1,DEFAULT_CONTRIBUTION!$A$2:$B$11,2,1))*(1+VLOOKUP($A34+D$1-1,portfolio_returns!$A$2:$B$49,2,1))</f>
        <v>1.5203601875000001</v>
      </c>
      <c r="E34" s="3">
        <f>(D34+VLOOKUP(E$1-1,DEFAULT_CONTRIBUTION!$A$2:$B$11,2,1))*(1+VLOOKUP($A34+E$1-1,portfolio_returns!$A$2:$B$49,2,1))</f>
        <v>1.6735364763906253</v>
      </c>
      <c r="F34" s="3">
        <f>(E34+VLOOKUP(F$1-1,DEFAULT_CONTRIBUTION!$A$2:$B$11,2,1))*(1+VLOOKUP($A34+F$1-1,portfolio_returns!$A$2:$B$49,2,1))</f>
        <v>2.0329284346955121</v>
      </c>
      <c r="G34" s="3">
        <f>(F34+VLOOKUP(G$1-1,DEFAULT_CONTRIBUTION!$A$2:$B$11,2,1))*(1+VLOOKUP($A34+G$1-1,portfolio_returns!$A$2:$B$49,2,1))</f>
        <v>2.5381111507173468</v>
      </c>
      <c r="H34" s="3">
        <f>(G34+VLOOKUP(H$1-1,DEFAULT_CONTRIBUTION!$A$2:$B$11,2,1))*(1+VLOOKUP($A34+H$1-1,portfolio_returns!$A$2:$B$49,2,1))</f>
        <v>3.3953581918721305</v>
      </c>
      <c r="I34" s="3">
        <f>(H34+VLOOKUP(I$1-1,DEFAULT_CONTRIBUTION!$A$2:$B$11,2,1))*(1+VLOOKUP($A34+I$1-1,portfolio_returns!$A$2:$B$49,2,1))</f>
        <v>3.0575200517808536</v>
      </c>
      <c r="J34" s="3">
        <f>(I34+VLOOKUP(J$1-1,DEFAULT_CONTRIBUTION!$A$2:$B$11,2,1))*(1+VLOOKUP($A34+J$1-1,portfolio_returns!$A$2:$B$49,2,1))</f>
        <v>4.2163201514057969</v>
      </c>
      <c r="K34" s="3">
        <f>(J34+VLOOKUP(K$1-1,DEFAULT_CONTRIBUTION!$A$2:$B$11,2,1))*(1+VLOOKUP($A34+K$1-1,portfolio_returns!$A$2:$B$49,2,1))</f>
        <v>5.3431317118689963</v>
      </c>
      <c r="L34" s="3">
        <f>(K34+VLOOKUP(L$1-1,DEFAULT_CONTRIBUTION!$A$2:$B$11,2,1))*(1+VLOOKUP($A34+L$1-1,portfolio_returns!$A$2:$B$49,2,1))</f>
        <v>5.4526659119623107</v>
      </c>
      <c r="N34" s="2"/>
      <c r="O34" s="2"/>
      <c r="P34" s="2"/>
      <c r="Q34" s="2"/>
    </row>
    <row r="35" spans="1:17" x14ac:dyDescent="0.25">
      <c r="A35">
        <v>2003</v>
      </c>
      <c r="B35" s="3">
        <f t="shared" si="0"/>
        <v>5.1531581824996149</v>
      </c>
      <c r="C35" s="3">
        <f>VLOOKUP(C$1-1,DEFAULT_CONTRIBUTION!$A$2:$B$11,2,1)*(1+VLOOKUP($A35+C$1-1,portfolio_returns!$A$2:$B$49,2,1))</f>
        <v>1.2947500000000001</v>
      </c>
      <c r="D35" s="3">
        <f>(C35+VLOOKUP(D$1-1,DEFAULT_CONTRIBUTION!$A$2:$B$11,2,1))*(1+VLOOKUP($A35+D$1-1,portfolio_returns!$A$2:$B$49,2,1))</f>
        <v>1.4251960625000002</v>
      </c>
      <c r="E35" s="3">
        <f>(D35+VLOOKUP(E$1-1,DEFAULT_CONTRIBUTION!$A$2:$B$11,2,1))*(1+VLOOKUP($A35+E$1-1,portfolio_returns!$A$2:$B$49,2,1))</f>
        <v>1.7312569169218752</v>
      </c>
      <c r="F35" s="3">
        <f>(E35+VLOOKUP(F$1-1,DEFAULT_CONTRIBUTION!$A$2:$B$11,2,1))*(1+VLOOKUP($A35+F$1-1,portfolio_returns!$A$2:$B$49,2,1))</f>
        <v>2.161474260776961</v>
      </c>
      <c r="G35" s="3">
        <f>(F35+VLOOKUP(G$1-1,DEFAULT_CONTRIBUTION!$A$2:$B$11,2,1))*(1+VLOOKUP($A35+G$1-1,portfolio_returns!$A$2:$B$49,2,1))</f>
        <v>2.8915121923543796</v>
      </c>
      <c r="H35" s="3">
        <f>(G35+VLOOKUP(H$1-1,DEFAULT_CONTRIBUTION!$A$2:$B$11,2,1))*(1+VLOOKUP($A35+H$1-1,portfolio_returns!$A$2:$B$49,2,1))</f>
        <v>2.6038067292151186</v>
      </c>
      <c r="I35" s="3">
        <f>(H35+VLOOKUP(I$1-1,DEFAULT_CONTRIBUTION!$A$2:$B$11,2,1))*(1+VLOOKUP($A35+I$1-1,portfolio_returns!$A$2:$B$49,2,1))</f>
        <v>3.5906494795876487</v>
      </c>
      <c r="J35" s="3">
        <f>(I35+VLOOKUP(J$1-1,DEFAULT_CONTRIBUTION!$A$2:$B$11,2,1))*(1+VLOOKUP($A35+J$1-1,portfolio_returns!$A$2:$B$49,2,1))</f>
        <v>4.550250553007448</v>
      </c>
      <c r="K35" s="3">
        <f>(J35+VLOOKUP(K$1-1,DEFAULT_CONTRIBUTION!$A$2:$B$11,2,1))*(1+VLOOKUP($A35+K$1-1,portfolio_returns!$A$2:$B$49,2,1))</f>
        <v>4.6435306893441002</v>
      </c>
      <c r="L35" s="3">
        <f>(K35+VLOOKUP(L$1-1,DEFAULT_CONTRIBUTION!$A$2:$B$11,2,1))*(1+VLOOKUP($A35+L$1-1,portfolio_returns!$A$2:$B$49,2,1))</f>
        <v>5.1531581824996149</v>
      </c>
      <c r="N35" s="2"/>
      <c r="O35" s="2"/>
      <c r="P35" s="2"/>
      <c r="Q35" s="2"/>
    </row>
    <row r="36" spans="1:17" x14ac:dyDescent="0.25">
      <c r="A36">
        <v>2004</v>
      </c>
      <c r="B36" s="3">
        <f t="shared" si="0"/>
        <v>3.1163721621140752</v>
      </c>
      <c r="C36" s="3">
        <f>VLOOKUP(C$1-1,DEFAULT_CONTRIBUTION!$A$2:$B$11,2,1)*(1+VLOOKUP($A36+C$1-1,portfolio_returns!$A$2:$B$49,2,1))</f>
        <v>1.1007500000000001</v>
      </c>
      <c r="D36" s="3">
        <f>(C36+VLOOKUP(D$1-1,DEFAULT_CONTRIBUTION!$A$2:$B$11,2,1))*(1+VLOOKUP($A36+D$1-1,portfolio_returns!$A$2:$B$49,2,1))</f>
        <v>1.3371360625000002</v>
      </c>
      <c r="E36" s="3">
        <f>(D36+VLOOKUP(E$1-1,DEFAULT_CONTRIBUTION!$A$2:$B$11,2,1))*(1+VLOOKUP($A36+E$1-1,portfolio_returns!$A$2:$B$49,2,1))</f>
        <v>1.6694143740312501</v>
      </c>
      <c r="F36" s="3">
        <f>(E36+VLOOKUP(F$1-1,DEFAULT_CONTRIBUTION!$A$2:$B$11,2,1))*(1+VLOOKUP($A36+F$1-1,portfolio_returns!$A$2:$B$49,2,1))</f>
        <v>2.2332590788603048</v>
      </c>
      <c r="G36" s="3">
        <f>(F36+VLOOKUP(G$1-1,DEFAULT_CONTRIBUTION!$A$2:$B$11,2,1))*(1+VLOOKUP($A36+G$1-1,portfolio_returns!$A$2:$B$49,2,1))</f>
        <v>2.0110498005137045</v>
      </c>
      <c r="H36" s="3">
        <f>(G36+VLOOKUP(H$1-1,DEFAULT_CONTRIBUTION!$A$2:$B$11,2,1))*(1+VLOOKUP($A36+H$1-1,portfolio_returns!$A$2:$B$49,2,1))</f>
        <v>2.7732376749083985</v>
      </c>
      <c r="I36" s="3">
        <f>(H36+VLOOKUP(I$1-1,DEFAULT_CONTRIBUTION!$A$2:$B$11,2,1))*(1+VLOOKUP($A36+I$1-1,portfolio_returns!$A$2:$B$49,2,1))</f>
        <v>3.5143854435276678</v>
      </c>
      <c r="J36" s="3">
        <f>(I36+VLOOKUP(J$1-1,DEFAULT_CONTRIBUTION!$A$2:$B$11,2,1))*(1+VLOOKUP($A36+J$1-1,portfolio_returns!$A$2:$B$49,2,1))</f>
        <v>3.586430345119985</v>
      </c>
      <c r="K36" s="3">
        <f>(J36+VLOOKUP(K$1-1,DEFAULT_CONTRIBUTION!$A$2:$B$11,2,1))*(1+VLOOKUP($A36+K$1-1,portfolio_returns!$A$2:$B$49,2,1))</f>
        <v>3.9800410754969033</v>
      </c>
      <c r="L36" s="3">
        <f>(K36+VLOOKUP(L$1-1,DEFAULT_CONTRIBUTION!$A$2:$B$11,2,1))*(1+VLOOKUP($A36+L$1-1,portfolio_returns!$A$2:$B$49,2,1))</f>
        <v>3.1163721621140752</v>
      </c>
      <c r="N36" s="2"/>
      <c r="O36" s="2"/>
      <c r="P36" s="2"/>
      <c r="Q36" s="2"/>
    </row>
    <row r="37" spans="1:17" x14ac:dyDescent="0.25">
      <c r="A37">
        <v>2005</v>
      </c>
      <c r="B37" s="3">
        <f t="shared" si="0"/>
        <v>2.8389209044377823</v>
      </c>
      <c r="C37" s="3">
        <f>VLOOKUP(C$1-1,DEFAULT_CONTRIBUTION!$A$2:$B$11,2,1)*(1+VLOOKUP($A37+C$1-1,portfolio_returns!$A$2:$B$49,2,1))</f>
        <v>1.21475</v>
      </c>
      <c r="D37" s="3">
        <f>(C37+VLOOKUP(D$1-1,DEFAULT_CONTRIBUTION!$A$2:$B$11,2,1))*(1+VLOOKUP($A37+D$1-1,portfolio_returns!$A$2:$B$49,2,1))</f>
        <v>1.516615375</v>
      </c>
      <c r="E37" s="3">
        <f>(D37+VLOOKUP(E$1-1,DEFAULT_CONTRIBUTION!$A$2:$B$11,2,1))*(1+VLOOKUP($A37+E$1-1,portfolio_returns!$A$2:$B$49,2,1))</f>
        <v>2.02885221790625</v>
      </c>
      <c r="F37" s="3">
        <f>(E37+VLOOKUP(F$1-1,DEFAULT_CONTRIBUTION!$A$2:$B$11,2,1))*(1+VLOOKUP($A37+F$1-1,portfolio_returns!$A$2:$B$49,2,1))</f>
        <v>1.8269814222245782</v>
      </c>
      <c r="G37" s="3">
        <f>(F37+VLOOKUP(G$1-1,DEFAULT_CONTRIBUTION!$A$2:$B$11,2,1))*(1+VLOOKUP($A37+G$1-1,portfolio_returns!$A$2:$B$49,2,1))</f>
        <v>2.5194073812476931</v>
      </c>
      <c r="H37" s="3">
        <f>(G37+VLOOKUP(H$1-1,DEFAULT_CONTRIBUTION!$A$2:$B$11,2,1))*(1+VLOOKUP($A37+H$1-1,portfolio_returns!$A$2:$B$49,2,1))</f>
        <v>3.1927190038861393</v>
      </c>
      <c r="I37" s="3">
        <f>(H37+VLOOKUP(I$1-1,DEFAULT_CONTRIBUTION!$A$2:$B$11,2,1))*(1+VLOOKUP($A37+I$1-1,portfolio_returns!$A$2:$B$49,2,1))</f>
        <v>3.258169743465805</v>
      </c>
      <c r="J37" s="3">
        <f>(I37+VLOOKUP(J$1-1,DEFAULT_CONTRIBUTION!$A$2:$B$11,2,1))*(1+VLOOKUP($A37+J$1-1,portfolio_returns!$A$2:$B$49,2,1))</f>
        <v>3.6157538728111773</v>
      </c>
      <c r="K37" s="3">
        <f>(J37+VLOOKUP(K$1-1,DEFAULT_CONTRIBUTION!$A$2:$B$11,2,1))*(1+VLOOKUP($A37+K$1-1,portfolio_returns!$A$2:$B$49,2,1))</f>
        <v>2.8311352824111515</v>
      </c>
      <c r="L37" s="3">
        <f>(K37+VLOOKUP(L$1-1,DEFAULT_CONTRIBUTION!$A$2:$B$11,2,1))*(1+VLOOKUP($A37+L$1-1,portfolio_returns!$A$2:$B$49,2,1))</f>
        <v>2.8389209044377823</v>
      </c>
      <c r="N37" s="2"/>
      <c r="O37" s="2"/>
      <c r="P37" s="2"/>
      <c r="Q37" s="2"/>
    </row>
    <row r="38" spans="1:17" x14ac:dyDescent="0.25">
      <c r="A38">
        <v>2006</v>
      </c>
      <c r="B38" s="3">
        <f t="shared" si="0"/>
        <v>2.0361472220550874</v>
      </c>
      <c r="C38" s="3">
        <f>VLOOKUP(C$1-1,DEFAULT_CONTRIBUTION!$A$2:$B$11,2,1)*(1+VLOOKUP($A38+C$1-1,portfolio_returns!$A$2:$B$49,2,1))</f>
        <v>1.2484999999999999</v>
      </c>
      <c r="D38" s="3">
        <f>(C38+VLOOKUP(D$1-1,DEFAULT_CONTRIBUTION!$A$2:$B$11,2,1))*(1+VLOOKUP($A38+D$1-1,portfolio_returns!$A$2:$B$49,2,1))</f>
        <v>1.670180875</v>
      </c>
      <c r="E38" s="3">
        <f>(D38+VLOOKUP(E$1-1,DEFAULT_CONTRIBUTION!$A$2:$B$11,2,1))*(1+VLOOKUP($A38+E$1-1,portfolio_returns!$A$2:$B$49,2,1))</f>
        <v>1.5039978779375001</v>
      </c>
      <c r="F38" s="3">
        <f>(E38+VLOOKUP(F$1-1,DEFAULT_CONTRIBUTION!$A$2:$B$11,2,1))*(1+VLOOKUP($A38+F$1-1,portfolio_returns!$A$2:$B$49,2,1))</f>
        <v>2.0740130736758124</v>
      </c>
      <c r="G38" s="3">
        <f>(F38+VLOOKUP(G$1-1,DEFAULT_CONTRIBUTION!$A$2:$B$11,2,1))*(1+VLOOKUP($A38+G$1-1,portfolio_returns!$A$2:$B$49,2,1))</f>
        <v>2.6282930676156733</v>
      </c>
      <c r="H38" s="3">
        <f>(G38+VLOOKUP(H$1-1,DEFAULT_CONTRIBUTION!$A$2:$B$11,2,1))*(1+VLOOKUP($A38+H$1-1,portfolio_returns!$A$2:$B$49,2,1))</f>
        <v>2.6821730755017943</v>
      </c>
      <c r="I38" s="3">
        <f>(H38+VLOOKUP(I$1-1,DEFAULT_CONTRIBUTION!$A$2:$B$11,2,1))*(1+VLOOKUP($A38+I$1-1,portfolio_returns!$A$2:$B$49,2,1))</f>
        <v>2.9765415705381164</v>
      </c>
      <c r="J38" s="3">
        <f>(I38+VLOOKUP(J$1-1,DEFAULT_CONTRIBUTION!$A$2:$B$11,2,1))*(1+VLOOKUP($A38+J$1-1,portfolio_returns!$A$2:$B$49,2,1))</f>
        <v>2.3306320497313449</v>
      </c>
      <c r="K38" s="3">
        <f>(J38+VLOOKUP(K$1-1,DEFAULT_CONTRIBUTION!$A$2:$B$11,2,1))*(1+VLOOKUP($A38+K$1-1,portfolio_returns!$A$2:$B$49,2,1))</f>
        <v>2.3370412878681059</v>
      </c>
      <c r="L38" s="3">
        <f>(K38+VLOOKUP(L$1-1,DEFAULT_CONTRIBUTION!$A$2:$B$11,2,1))*(1+VLOOKUP($A38+L$1-1,portfolio_returns!$A$2:$B$49,2,1))</f>
        <v>2.0361472220550874</v>
      </c>
      <c r="N38" s="2"/>
      <c r="O38" s="2"/>
      <c r="P38" s="2"/>
      <c r="Q38" s="2"/>
    </row>
    <row r="39" spans="1:17" x14ac:dyDescent="0.25">
      <c r="A39">
        <v>2007</v>
      </c>
      <c r="B39" s="3">
        <f t="shared" si="0"/>
        <v>1.7784689993200424</v>
      </c>
      <c r="C39" s="3">
        <f>VLOOKUP(C$1-1,DEFAULT_CONTRIBUTION!$A$2:$B$11,2,1)*(1+VLOOKUP($A39+C$1-1,portfolio_returns!$A$2:$B$49,2,1))</f>
        <v>1.33775</v>
      </c>
      <c r="D39" s="3">
        <f>(C39+VLOOKUP(D$1-1,DEFAULT_CONTRIBUTION!$A$2:$B$11,2,1))*(1+VLOOKUP($A39+D$1-1,portfolio_returns!$A$2:$B$49,2,1))</f>
        <v>1.2046438749999999</v>
      </c>
      <c r="E39" s="3">
        <f>(D39+VLOOKUP(E$1-1,DEFAULT_CONTRIBUTION!$A$2:$B$11,2,1))*(1+VLOOKUP($A39+E$1-1,portfolio_returns!$A$2:$B$49,2,1))</f>
        <v>1.6612039036249999</v>
      </c>
      <c r="F39" s="3">
        <f>(E39+VLOOKUP(F$1-1,DEFAULT_CONTRIBUTION!$A$2:$B$11,2,1))*(1+VLOOKUP($A39+F$1-1,portfolio_returns!$A$2:$B$49,2,1))</f>
        <v>2.1051606468687813</v>
      </c>
      <c r="G39" s="3">
        <f>(F39+VLOOKUP(G$1-1,DEFAULT_CONTRIBUTION!$A$2:$B$11,2,1))*(1+VLOOKUP($A39+G$1-1,portfolio_returns!$A$2:$B$49,2,1))</f>
        <v>2.1483164401295913</v>
      </c>
      <c r="H39" s="3">
        <f>(G39+VLOOKUP(H$1-1,DEFAULT_CONTRIBUTION!$A$2:$B$11,2,1))*(1+VLOOKUP($A39+H$1-1,portfolio_returns!$A$2:$B$49,2,1))</f>
        <v>2.3840941694338138</v>
      </c>
      <c r="I39" s="3">
        <f>(H39+VLOOKUP(I$1-1,DEFAULT_CONTRIBUTION!$A$2:$B$11,2,1))*(1+VLOOKUP($A39+I$1-1,portfolio_returns!$A$2:$B$49,2,1))</f>
        <v>1.866745734666676</v>
      </c>
      <c r="J39" s="3">
        <f>(I39+VLOOKUP(J$1-1,DEFAULT_CONTRIBUTION!$A$2:$B$11,2,1))*(1+VLOOKUP($A39+J$1-1,portfolio_returns!$A$2:$B$49,2,1))</f>
        <v>1.8718792854370094</v>
      </c>
      <c r="K39" s="3">
        <f>(J39+VLOOKUP(K$1-1,DEFAULT_CONTRIBUTION!$A$2:$B$11,2,1))*(1+VLOOKUP($A39+K$1-1,portfolio_returns!$A$2:$B$49,2,1))</f>
        <v>1.6308748274369944</v>
      </c>
      <c r="L39" s="3">
        <f>(K39+VLOOKUP(L$1-1,DEFAULT_CONTRIBUTION!$A$2:$B$11,2,1))*(1+VLOOKUP($A39+L$1-1,portfolio_returns!$A$2:$B$49,2,1))</f>
        <v>1.7784689993200424</v>
      </c>
      <c r="N39" s="2"/>
      <c r="O39" s="2"/>
      <c r="P39" s="2"/>
      <c r="Q39" s="2"/>
    </row>
    <row r="40" spans="1:17" x14ac:dyDescent="0.25">
      <c r="A40">
        <v>2008</v>
      </c>
      <c r="B40" s="3">
        <f t="shared" si="0"/>
        <v>1.561104258980796</v>
      </c>
      <c r="C40" s="3">
        <f>VLOOKUP(C$1-1,DEFAULT_CONTRIBUTION!$A$2:$B$11,2,1)*(1+VLOOKUP($A40+C$1-1,portfolio_returns!$A$2:$B$49,2,1))</f>
        <v>0.90049999999999997</v>
      </c>
      <c r="D40" s="3">
        <f>(C40+VLOOKUP(D$1-1,DEFAULT_CONTRIBUTION!$A$2:$B$11,2,1))*(1+VLOOKUP($A40+D$1-1,portfolio_returns!$A$2:$B$49,2,1))</f>
        <v>1.2417894999999999</v>
      </c>
      <c r="E40" s="3">
        <f>(D40+VLOOKUP(E$1-1,DEFAULT_CONTRIBUTION!$A$2:$B$11,2,1))*(1+VLOOKUP($A40+E$1-1,portfolio_returns!$A$2:$B$49,2,1))</f>
        <v>1.5736577438749999</v>
      </c>
      <c r="F40" s="3">
        <f>(E40+VLOOKUP(F$1-1,DEFAULT_CONTRIBUTION!$A$2:$B$11,2,1))*(1+VLOOKUP($A40+F$1-1,portfolio_returns!$A$2:$B$49,2,1))</f>
        <v>1.6059177276244374</v>
      </c>
      <c r="G40" s="3">
        <f>(F40+VLOOKUP(G$1-1,DEFAULT_CONTRIBUTION!$A$2:$B$11,2,1))*(1+VLOOKUP($A40+G$1-1,portfolio_returns!$A$2:$B$49,2,1))</f>
        <v>1.7821671982312195</v>
      </c>
      <c r="H40" s="3">
        <f>(G40+VLOOKUP(H$1-1,DEFAULT_CONTRIBUTION!$A$2:$B$11,2,1))*(1+VLOOKUP($A40+H$1-1,portfolio_returns!$A$2:$B$49,2,1))</f>
        <v>1.3954369162150446</v>
      </c>
      <c r="I40" s="3">
        <f>(H40+VLOOKUP(I$1-1,DEFAULT_CONTRIBUTION!$A$2:$B$11,2,1))*(1+VLOOKUP($A40+I$1-1,portfolio_returns!$A$2:$B$49,2,1))</f>
        <v>1.399274367734636</v>
      </c>
      <c r="J40" s="3">
        <f>(I40+VLOOKUP(J$1-1,DEFAULT_CONTRIBUTION!$A$2:$B$11,2,1))*(1+VLOOKUP($A40+J$1-1,portfolio_returns!$A$2:$B$49,2,1))</f>
        <v>1.2191177928888015</v>
      </c>
      <c r="K40" s="3">
        <f>(J40+VLOOKUP(K$1-1,DEFAULT_CONTRIBUTION!$A$2:$B$11,2,1))*(1+VLOOKUP($A40+K$1-1,portfolio_returns!$A$2:$B$49,2,1))</f>
        <v>1.3294479531452381</v>
      </c>
      <c r="L40" s="3">
        <f>(K40+VLOOKUP(L$1-1,DEFAULT_CONTRIBUTION!$A$2:$B$11,2,1))*(1+VLOOKUP($A40+L$1-1,portfolio_returns!$A$2:$B$49,2,1))</f>
        <v>1.561104258980796</v>
      </c>
      <c r="N40" s="2"/>
      <c r="O40" s="2"/>
      <c r="P40" s="2"/>
      <c r="Q40" s="2"/>
    </row>
  </sheetData>
  <conditionalFormatting sqref="C2:L40">
    <cfRule type="colorScale" priority="2">
      <colorScale>
        <cfvo type="min"/>
        <cfvo type="percentile" val="50"/>
        <cfvo type="max"/>
        <color rgb="FFFF0000"/>
        <color rgb="FFFFFF00"/>
        <color rgb="FF00CC00"/>
      </colorScale>
    </cfRule>
  </conditionalFormatting>
  <conditionalFormatting sqref="B2:B40">
    <cfRule type="dataBar" priority="3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{7B982BA3-F060-46FD-ACD8-405819E198C0}</x14:id>
        </ext>
      </extLst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82BA3-F060-46FD-ACD8-405819E198C0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49"/>
  <sheetViews>
    <sheetView zoomScaleNormal="100" workbookViewId="0">
      <selection activeCell="H11" sqref="H11"/>
    </sheetView>
  </sheetViews>
  <sheetFormatPr defaultRowHeight="15" x14ac:dyDescent="0.25"/>
  <cols>
    <col min="1" max="1" width="8.5703125" customWidth="1"/>
    <col min="2" max="2" width="17.42578125" customWidth="1"/>
    <col min="3" max="10" width="6.28515625" customWidth="1"/>
    <col min="11" max="13" width="7.42578125" customWidth="1"/>
    <col min="14" max="18" width="6.28515625" customWidth="1"/>
    <col min="19" max="50" width="7.42578125" customWidth="1"/>
    <col min="51" max="1025" width="9.140625" customWidth="1"/>
  </cols>
  <sheetData>
    <row r="1" spans="1:50" x14ac:dyDescent="0.25">
      <c r="A1" t="s">
        <v>0</v>
      </c>
      <c r="B1" s="4" t="s">
        <v>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x14ac:dyDescent="0.25">
      <c r="A2">
        <v>1970</v>
      </c>
      <c r="B2">
        <v>8</v>
      </c>
      <c r="C2" s="3">
        <f>VLOOKUP(C$1-1,DEFAULT_CONTRIBUTION!$A$2:$B$11,2,1)*(1+VLOOKUP($A2+C$1-1,portfolio_returns!$A$2:$B$49,2,1))</f>
        <v>1.0129999999999999</v>
      </c>
      <c r="D2" s="3">
        <f>IF($A2+D$1-1&lt;=MAX(portfolio_returns!$A$2:$A$50),(C2+VLOOKUP(D$1-1,DEFAULT_CONTRIBUTION!$A$2:$B$11,2,1))*(1+VLOOKUP($A2+D$1-1,portfolio_returns!$A$2:$B$49,2,1)),NA())</f>
        <v>1.2242104999999999</v>
      </c>
      <c r="E2" s="3">
        <f>IF($A2+E$1-1&lt;=MAX(portfolio_returns!$A$2:$A$50),(D2+VLOOKUP(E$1-1,DEFAULT_CONTRIBUTION!$A$2:$B$11,2,1))*(1+VLOOKUP($A2+E$1-1,portfolio_returns!$A$2:$B$49,2,1)),NA())</f>
        <v>1.7959168034999999</v>
      </c>
      <c r="F2" s="3">
        <f>IF($A2+F$1-1&lt;=MAX(portfolio_returns!$A$2:$A$50),(E2+VLOOKUP(F$1-1,DEFAULT_CONTRIBUTION!$A$2:$B$11,2,1))*(1+VLOOKUP($A2+F$1-1,portfolio_returns!$A$2:$B$49,2,1)),NA())</f>
        <v>2.731140478922625</v>
      </c>
      <c r="G2" s="3">
        <f>IF($A2+G$1-1&lt;=MAX(portfolio_returns!$A$2:$A$50),(F2+VLOOKUP(G$1-1,DEFAULT_CONTRIBUTION!$A$2:$B$11,2,1))*(1+VLOOKUP($A2+G$1-1,portfolio_returns!$A$2:$B$49,2,1)),NA())</f>
        <v>3.9587881241983451</v>
      </c>
      <c r="H2" s="3">
        <f>IF($A2+H$1-1&lt;=MAX(portfolio_returns!$A$2:$A$50),(G2+VLOOKUP(H$1-1,DEFAULT_CONTRIBUTION!$A$2:$B$11,2,1))*(1+VLOOKUP($A2+H$1-1,portfolio_returns!$A$2:$B$49,2,1)),NA())</f>
        <v>3.5876517375547503</v>
      </c>
      <c r="I2" s="3">
        <f>IF($A2+I$1-1&lt;=MAX(portfolio_returns!$A$2:$A$50),(H2+VLOOKUP(I$1-1,DEFAULT_CONTRIBUTION!$A$2:$B$11,2,1))*(1+VLOOKUP($A2+I$1-1,portfolio_returns!$A$2:$B$49,2,1)),NA())</f>
        <v>3.5392184390977612</v>
      </c>
      <c r="J2" s="3">
        <f>IF($A2+J$1-1&lt;=MAX(portfolio_returns!$A$2:$A$50),(I2+VLOOKUP(J$1-1,DEFAULT_CONTRIBUTION!$A$2:$B$11,2,1))*(1+VLOOKUP($A2+J$1-1,portfolio_returns!$A$2:$B$49,2,1)),NA())</f>
        <v>4.2001674825992676</v>
      </c>
      <c r="K2" s="3">
        <f>IF($A2+K$1-1&lt;=MAX(portfolio_returns!$A$2:$A$50),(J2+VLOOKUP(K$1-1,DEFAULT_CONTRIBUTION!$A$2:$B$11,2,1))*(1+VLOOKUP($A2+K$1-1,portfolio_returns!$A$2:$B$49,2,1)),NA())</f>
        <v>5.5158699465234884</v>
      </c>
      <c r="L2" s="3">
        <f>IF($A2+L$1-1&lt;=MAX(portfolio_returns!$A$2:$A$50),(K2+VLOOKUP(L$1-1,DEFAULT_CONTRIBUTION!$A$2:$B$11,2,1))*(1+VLOOKUP($A2+L$1-1,portfolio_returns!$A$2:$B$49,2,1)),NA())</f>
        <v>11.24134295101487</v>
      </c>
      <c r="M2" s="3">
        <f>IF($A2+M$1-1&lt;=MAX(portfolio_returns!$A$2:$A$50),(L2+VLOOKUP(M$1-1,DEFAULT_CONTRIBUTION!$A$2:$B$11,2,1))*(1+VLOOKUP($A2+M$1-1,portfolio_returns!$A$2:$B$49,2,1)),NA())</f>
        <v>12.497563025790782</v>
      </c>
      <c r="N2" s="3">
        <f>IF($A2+N$1-1&lt;=MAX(portfolio_returns!$A$2:$A$50),(M2+VLOOKUP(N$1-1,DEFAULT_CONTRIBUTION!$A$2:$B$11,2,1))*(1+VLOOKUP($A2+N$1-1,portfolio_returns!$A$2:$B$49,2,1)),NA())</f>
        <v>8.8139063239389479</v>
      </c>
      <c r="O2" s="3">
        <f>IF($A2+O$1-1&lt;=MAX(portfolio_returns!$A$2:$A$50),(N2+VLOOKUP(O$1-1,DEFAULT_CONTRIBUTION!$A$2:$B$11,2,1))*(1+VLOOKUP($A2+O$1-1,portfolio_returns!$A$2:$B$49,2,1)),NA())</f>
        <v>9.1620556237345365</v>
      </c>
      <c r="P2" s="3">
        <f>IF($A2+P$1-1&lt;=MAX(portfolio_returns!$A$2:$A$50),(O2+VLOOKUP(P$1-1,DEFAULT_CONTRIBUTION!$A$2:$B$11,2,1))*(1+VLOOKUP($A2+P$1-1,portfolio_returns!$A$2:$B$49,2,1)),NA())</f>
        <v>8.3214370202568926</v>
      </c>
      <c r="Q2" s="3">
        <f>IF($A2+Q$1-1&lt;=MAX(portfolio_returns!$A$2:$A$50),(P2+VLOOKUP(Q$1-1,DEFAULT_CONTRIBUTION!$A$2:$B$11,2,1))*(1+VLOOKUP($A2+Q$1-1,portfolio_returns!$A$2:$B$49,2,1)),NA())</f>
        <v>7.4643290071704325</v>
      </c>
      <c r="R2" s="3">
        <f>IF($A2+R$1-1&lt;=MAX(portfolio_returns!$A$2:$A$50),(Q2+VLOOKUP(R$1-1,DEFAULT_CONTRIBUTION!$A$2:$B$11,2,1))*(1+VLOOKUP($A2+R$1-1,portfolio_returns!$A$2:$B$49,2,1)),NA())</f>
        <v>8.3189946784914479</v>
      </c>
      <c r="S2" s="3">
        <f>IF($A2+S$1-1&lt;=MAX(portfolio_returns!$A$2:$A$50),(R2+VLOOKUP(S$1-1,DEFAULT_CONTRIBUTION!$A$2:$B$11,2,1))*(1+VLOOKUP($A2+S$1-1,portfolio_returns!$A$2:$B$49,2,1)),NA())</f>
        <v>9.7477820145223539</v>
      </c>
      <c r="T2" s="3">
        <f>IF($A2+T$1-1&lt;=MAX(portfolio_returns!$A$2:$A$50),(S2+VLOOKUP(T$1-1,DEFAULT_CONTRIBUTION!$A$2:$B$11,2,1))*(1+VLOOKUP($A2+T$1-1,portfolio_returns!$A$2:$B$49,2,1)),NA())</f>
        <v>11.887420166710012</v>
      </c>
      <c r="U2" s="3">
        <f>IF($A2+U$1-1&lt;=MAX(portfolio_returns!$A$2:$A$50),(T2+VLOOKUP(U$1-1,DEFAULT_CONTRIBUTION!$A$2:$B$11,2,1))*(1+VLOOKUP($A2+U$1-1,portfolio_returns!$A$2:$B$49,2,1)),NA())</f>
        <v>11.720996284376071</v>
      </c>
      <c r="V2" s="3">
        <f>IF($A2+V$1-1&lt;=MAX(portfolio_returns!$A$2:$A$50),(U2+VLOOKUP(V$1-1,DEFAULT_CONTRIBUTION!$A$2:$B$11,2,1))*(1+VLOOKUP($A2+V$1-1,portfolio_returns!$A$2:$B$49,2,1)),NA())</f>
        <v>13.356075266046531</v>
      </c>
      <c r="W2" s="3">
        <f>IF($A2+W$1-1&lt;=MAX(portfolio_returns!$A$2:$A$50),(V2+VLOOKUP(W$1-1,DEFAULT_CONTRIBUTION!$A$2:$B$11,2,1))*(1+VLOOKUP($A2+W$1-1,portfolio_returns!$A$2:$B$49,2,1)),NA())</f>
        <v>12.684932483927692</v>
      </c>
      <c r="X2" s="3">
        <f>IF($A2+X$1-1&lt;=MAX(portfolio_returns!$A$2:$A$50),(W2+VLOOKUP(X$1-1,DEFAULT_CONTRIBUTION!$A$2:$B$11,2,1))*(1+VLOOKUP($A2+X$1-1,portfolio_returns!$A$2:$B$49,2,1)),NA())</f>
        <v>13.750466812577619</v>
      </c>
      <c r="Y2" s="3">
        <f>IF($A2+Y$1-1&lt;=MAX(portfolio_returns!$A$2:$A$50),(X2+VLOOKUP(Y$1-1,DEFAULT_CONTRIBUTION!$A$2:$B$11,2,1))*(1+VLOOKUP($A2+Y$1-1,portfolio_returns!$A$2:$B$49,2,1)),NA())</f>
        <v>13.544209810388955</v>
      </c>
      <c r="Z2" s="3">
        <f>IF($A2+Z$1-1&lt;=MAX(portfolio_returns!$A$2:$A$50),(Y2+VLOOKUP(Z$1-1,DEFAULT_CONTRIBUTION!$A$2:$B$11,2,1))*(1+VLOOKUP($A2+Z$1-1,portfolio_returns!$A$2:$B$49,2,1)),NA())</f>
        <v>17.858040634997838</v>
      </c>
      <c r="AA2" s="3">
        <f>IF($A2+AA$1-1&lt;=MAX(portfolio_returns!$A$2:$A$50),(Z2+VLOOKUP(AA$1-1,DEFAULT_CONTRIBUTION!$A$2:$B$11,2,1))*(1+VLOOKUP($A2+AA$1-1,portfolio_returns!$A$2:$B$49,2,1)),NA())</f>
        <v>17.237473722931661</v>
      </c>
      <c r="AB2" s="3">
        <f>IF($A2+AB$1-1&lt;=MAX(portfolio_returns!$A$2:$A$50),(AA2+VLOOKUP(AB$1-1,DEFAULT_CONTRIBUTION!$A$2:$B$11,2,1))*(1+VLOOKUP($A2+AB$1-1,portfolio_returns!$A$2:$B$49,2,1)),NA())</f>
        <v>17.405539091730244</v>
      </c>
      <c r="AC2" s="3">
        <f>IF($A2+AC$1-1&lt;=MAX(portfolio_returns!$A$2:$A$50),(AB2+VLOOKUP(AC$1-1,DEFAULT_CONTRIBUTION!$A$2:$B$11,2,1))*(1+VLOOKUP($A2+AC$1-1,portfolio_returns!$A$2:$B$49,2,1)),NA())</f>
        <v>17.523026480599423</v>
      </c>
      <c r="AD2" s="3">
        <f>IF($A2+AD$1-1&lt;=MAX(portfolio_returns!$A$2:$A$50),(AC2+VLOOKUP(AD$1-1,DEFAULT_CONTRIBUTION!$A$2:$B$11,2,1))*(1+VLOOKUP($A2+AD$1-1,portfolio_returns!$A$2:$B$49,2,1)),NA())</f>
        <v>13.987755888138489</v>
      </c>
      <c r="AE2" s="3">
        <f>IF($A2+AE$1-1&lt;=MAX(portfolio_returns!$A$2:$A$50),(AD2+VLOOKUP(AE$1-1,DEFAULT_CONTRIBUTION!$A$2:$B$11,2,1))*(1+VLOOKUP($A2+AE$1-1,portfolio_returns!$A$2:$B$49,2,1)),NA())</f>
        <v>13.277877276815461</v>
      </c>
      <c r="AF2" s="3">
        <f>IF($A2+AF$1-1&lt;=MAX(portfolio_returns!$A$2:$A$50),(AE2+VLOOKUP(AF$1-1,DEFAULT_CONTRIBUTION!$A$2:$B$11,2,1))*(1+VLOOKUP($A2+AF$1-1,portfolio_returns!$A$2:$B$49,2,1)),NA())</f>
        <v>15.428893395659564</v>
      </c>
      <c r="AG2" s="3">
        <f>IF($A2+AG$1-1&lt;=MAX(portfolio_returns!$A$2:$A$50),(AF2+VLOOKUP(AG$1-1,DEFAULT_CONTRIBUTION!$A$2:$B$11,2,1))*(1+VLOOKUP($A2+AG$1-1,portfolio_returns!$A$2:$B$49,2,1)),NA())</f>
        <v>13.751001238881587</v>
      </c>
      <c r="AH2" s="3">
        <f>IF($A2+AH$1-1&lt;=MAX(portfolio_returns!$A$2:$A$50),(AG2+VLOOKUP(AH$1-1,DEFAULT_CONTRIBUTION!$A$2:$B$11,2,1))*(1+VLOOKUP($A2+AH$1-1,portfolio_returns!$A$2:$B$49,2,1)),NA())</f>
        <v>13.733812487332985</v>
      </c>
      <c r="AI2" s="3">
        <f>IF($A2+AI$1-1&lt;=MAX(portfolio_returns!$A$2:$A$50),(AH2+VLOOKUP(AI$1-1,DEFAULT_CONTRIBUTION!$A$2:$B$11,2,1))*(1+VLOOKUP($A2+AI$1-1,portfolio_returns!$A$2:$B$49,2,1)),NA())</f>
        <v>16.126929313250759</v>
      </c>
      <c r="AJ2" s="3">
        <f>IF($A2+AJ$1-1&lt;=MAX(portfolio_returns!$A$2:$A$50),(AI2+VLOOKUP(AJ$1-1,DEFAULT_CONTRIBUTION!$A$2:$B$11,2,1))*(1+VLOOKUP($A2+AJ$1-1,portfolio_returns!$A$2:$B$49,2,1)),NA())</f>
        <v>20.880341728331423</v>
      </c>
      <c r="AK2" s="3">
        <f>IF($A2+AK$1-1&lt;=MAX(portfolio_returns!$A$2:$A$50),(AJ2+VLOOKUP(AK$1-1,DEFAULT_CONTRIBUTION!$A$2:$B$11,2,1))*(1+VLOOKUP($A2+AK$1-1,portfolio_returns!$A$2:$B$49,2,1)),NA())</f>
        <v>22.984036157460817</v>
      </c>
      <c r="AL2" s="3">
        <f>IF($A2+AL$1-1&lt;=MAX(portfolio_returns!$A$2:$A$50),(AK2+VLOOKUP(AL$1-1,DEFAULT_CONTRIBUTION!$A$2:$B$11,2,1))*(1+VLOOKUP($A2+AL$1-1,portfolio_returns!$A$2:$B$49,2,1)),NA())</f>
        <v>27.919857922275529</v>
      </c>
      <c r="AM2" s="3">
        <f>IF($A2+AM$1-1&lt;=MAX(portfolio_returns!$A$2:$A$50),(AL2+VLOOKUP(AM$1-1,DEFAULT_CONTRIBUTION!$A$2:$B$11,2,1))*(1+VLOOKUP($A2+AM$1-1,portfolio_returns!$A$2:$B$49,2,1)),NA())</f>
        <v>34.857942615960994</v>
      </c>
      <c r="AN2" s="3">
        <f>IF($A2+AN$1-1&lt;=MAX(portfolio_returns!$A$2:$A$50),(AM2+VLOOKUP(AN$1-1,DEFAULT_CONTRIBUTION!$A$2:$B$11,2,1))*(1+VLOOKUP($A2+AN$1-1,portfolio_returns!$A$2:$B$49,2,1)),NA())</f>
        <v>46.631212734501823</v>
      </c>
      <c r="AO2" s="3">
        <f>IF($A2+AO$1-1&lt;=MAX(portfolio_returns!$A$2:$A$50),(AN2+VLOOKUP(AO$1-1,DEFAULT_CONTRIBUTION!$A$2:$B$11,2,1))*(1+VLOOKUP($A2+AO$1-1,portfolio_returns!$A$2:$B$49,2,1)),NA())</f>
        <v>41.991407067418891</v>
      </c>
      <c r="AP2" s="3">
        <f>IF($A2+AP$1-1&lt;=MAX(portfolio_returns!$A$2:$A$50),(AO2+VLOOKUP(AP$1-1,DEFAULT_CONTRIBUTION!$A$2:$B$11,2,1))*(1+VLOOKUP($A2+AP$1-1,portfolio_returns!$A$2:$B$49,2,1)),NA())</f>
        <v>57.906150345970651</v>
      </c>
      <c r="AQ2" s="3">
        <f>IF($A2+AQ$1-1&lt;=MAX(portfolio_returns!$A$2:$A$50),(AP2+VLOOKUP(AQ$1-1,DEFAULT_CONTRIBUTION!$A$2:$B$11,2,1))*(1+VLOOKUP($A2+AQ$1-1,portfolio_returns!$A$2:$B$49,2,1)),NA())</f>
        <v>73.381569025931313</v>
      </c>
      <c r="AR2" s="3">
        <f>IF($A2+AR$1-1&lt;=MAX(portfolio_returns!$A$2:$A$50),(AQ2+VLOOKUP(AR$1-1,DEFAULT_CONTRIBUTION!$A$2:$B$11,2,1))*(1+VLOOKUP($A2+AR$1-1,portfolio_returns!$A$2:$B$49,2,1)),NA())</f>
        <v>74.885891190962909</v>
      </c>
      <c r="AS2" s="3">
        <f>IF($A2+AS$1-1&lt;=MAX(portfolio_returns!$A$2:$A$50),(AR2+VLOOKUP(AS$1-1,DEFAULT_CONTRIBUTION!$A$2:$B$11,2,1))*(1+VLOOKUP($A2+AS$1-1,portfolio_returns!$A$2:$B$49,2,1)),NA())</f>
        <v>83.104617749171084</v>
      </c>
      <c r="AT2" s="3">
        <f>IF($A2+AT$1-1&lt;=MAX(portfolio_returns!$A$2:$A$50),(AS2+VLOOKUP(AT$1-1,DEFAULT_CONTRIBUTION!$A$2:$B$11,2,1))*(1+VLOOKUP($A2+AT$1-1,portfolio_returns!$A$2:$B$49,2,1)),NA())</f>
        <v>65.070915697600952</v>
      </c>
      <c r="AU2" s="3">
        <f>IF($A2+AU$1-1&lt;=MAX(portfolio_returns!$A$2:$A$50),(AT2+VLOOKUP(AU$1-1,DEFAULT_CONTRIBUTION!$A$2:$B$11,2,1))*(1+VLOOKUP($A2+AU$1-1,portfolio_returns!$A$2:$B$49,2,1)),NA())</f>
        <v>65.249860715769358</v>
      </c>
      <c r="AV2" s="3">
        <f>IF($A2+AV$1-1&lt;=MAX(portfolio_returns!$A$2:$A$50),(AU2+VLOOKUP(AV$1-1,DEFAULT_CONTRIBUTION!$A$2:$B$11,2,1))*(1+VLOOKUP($A2+AV$1-1,portfolio_returns!$A$2:$B$49,2,1)),NA())</f>
        <v>56.848941148614053</v>
      </c>
      <c r="AW2" s="3">
        <f>IF($A2+AW$1-1&lt;=MAX(portfolio_returns!$A$2:$A$50),(AV2+VLOOKUP(AW$1-1,DEFAULT_CONTRIBUTION!$A$2:$B$11,2,1))*(1+VLOOKUP($A2+AW$1-1,portfolio_returns!$A$2:$B$49,2,1)),NA())</f>
        <v>61.993770322563627</v>
      </c>
      <c r="AX2" s="3">
        <f>IF($A2+AX$1-1&lt;=MAX(portfolio_returns!$A$2:$A$50),(AW2+VLOOKUP(AX$1-1,DEFAULT_CONTRIBUTION!$A$2:$B$11,2,1))*(1+VLOOKUP($A2+AX$1-1,portfolio_returns!$A$2:$B$49,2,1)),NA())</f>
        <v>72.796184801270343</v>
      </c>
    </row>
    <row r="3" spans="1:50" x14ac:dyDescent="0.25">
      <c r="A3">
        <v>1971</v>
      </c>
      <c r="B3">
        <v>7</v>
      </c>
      <c r="C3" s="3">
        <f>VLOOKUP(C$1-1,DEFAULT_CONTRIBUTION!$A$2:$B$11,2,1)*(1+VLOOKUP($A3+C$1-1,portfolio_returns!$A$2:$B$49,2,1))</f>
        <v>1.2084999999999999</v>
      </c>
      <c r="D3" s="3">
        <f>IF($A3+D$1-1&lt;=MAX(portfolio_returns!$A$2:$A$50),(C3+VLOOKUP(D$1-1,DEFAULT_CONTRIBUTION!$A$2:$B$11,2,1))*(1+VLOOKUP($A3+D$1-1,portfolio_returns!$A$2:$B$49,2,1)),NA())</f>
        <v>1.7728694999999999</v>
      </c>
      <c r="E3" s="3">
        <f>IF($A3+E$1-1&lt;=MAX(portfolio_returns!$A$2:$A$50),(D3+VLOOKUP(E$1-1,DEFAULT_CONTRIBUTION!$A$2:$B$11,2,1))*(1+VLOOKUP($A3+E$1-1,portfolio_returns!$A$2:$B$49,2,1)),NA())</f>
        <v>2.6960912921249998</v>
      </c>
      <c r="F3" s="3">
        <f>IF($A3+F$1-1&lt;=MAX(portfolio_returns!$A$2:$A$50),(E3+VLOOKUP(F$1-1,DEFAULT_CONTRIBUTION!$A$2:$B$11,2,1))*(1+VLOOKUP($A3+F$1-1,portfolio_returns!$A$2:$B$49,2,1)),NA())</f>
        <v>3.9079843279351874</v>
      </c>
      <c r="G3" s="3">
        <f>IF($A3+G$1-1&lt;=MAX(portfolio_returns!$A$2:$A$50),(F3+VLOOKUP(G$1-1,DEFAULT_CONTRIBUTION!$A$2:$B$11,2,1))*(1+VLOOKUP($A3+G$1-1,portfolio_returns!$A$2:$B$49,2,1)),NA())</f>
        <v>3.5416107971912636</v>
      </c>
      <c r="H3" s="3">
        <f>IF($A3+H$1-1&lt;=MAX(portfolio_returns!$A$2:$A$50),(G3+VLOOKUP(H$1-1,DEFAULT_CONTRIBUTION!$A$2:$B$11,2,1))*(1+VLOOKUP($A3+H$1-1,portfolio_returns!$A$2:$B$49,2,1)),NA())</f>
        <v>3.4937990514291819</v>
      </c>
      <c r="I3" s="3">
        <f>IF($A3+I$1-1&lt;=MAX(portfolio_returns!$A$2:$A$50),(H3+VLOOKUP(I$1-1,DEFAULT_CONTRIBUTION!$A$2:$B$11,2,1))*(1+VLOOKUP($A3+I$1-1,portfolio_returns!$A$2:$B$49,2,1)),NA())</f>
        <v>4.1462660242835812</v>
      </c>
      <c r="J3" s="3">
        <f>IF($A3+J$1-1&lt;=MAX(portfolio_returns!$A$2:$A$50),(I3+VLOOKUP(J$1-1,DEFAULT_CONTRIBUTION!$A$2:$B$11,2,1))*(1+VLOOKUP($A3+J$1-1,portfolio_returns!$A$2:$B$49,2,1)),NA())</f>
        <v>5.4450838563904131</v>
      </c>
      <c r="K3" s="3">
        <f>IF($A3+K$1-1&lt;=MAX(portfolio_returns!$A$2:$A$50),(J3+VLOOKUP(K$1-1,DEFAULT_CONTRIBUTION!$A$2:$B$11,2,1))*(1+VLOOKUP($A3+K$1-1,portfolio_returns!$A$2:$B$49,2,1)),NA())</f>
        <v>11.097080899323663</v>
      </c>
      <c r="L3" s="3">
        <f>IF($A3+L$1-1&lt;=MAX(portfolio_returns!$A$2:$A$50),(K3+VLOOKUP(L$1-1,DEFAULT_CONTRIBUTION!$A$2:$B$11,2,1))*(1+VLOOKUP($A3+L$1-1,portfolio_returns!$A$2:$B$49,2,1)),NA())</f>
        <v>12.337179689823083</v>
      </c>
      <c r="M3" s="3">
        <f>IF($A3+M$1-1&lt;=MAX(portfolio_returns!$A$2:$A$50),(L3+VLOOKUP(M$1-1,DEFAULT_CONTRIBUTION!$A$2:$B$11,2,1))*(1+VLOOKUP($A3+M$1-1,portfolio_returns!$A$2:$B$49,2,1)),NA())</f>
        <v>8.7007959762477292</v>
      </c>
      <c r="N3" s="3">
        <f>IF($A3+N$1-1&lt;=MAX(portfolio_returns!$A$2:$A$50),(M3+VLOOKUP(N$1-1,DEFAULT_CONTRIBUTION!$A$2:$B$11,2,1))*(1+VLOOKUP($A3+N$1-1,portfolio_returns!$A$2:$B$49,2,1)),NA())</f>
        <v>9.0444774173095155</v>
      </c>
      <c r="O3" s="3">
        <f>IF($A3+O$1-1&lt;=MAX(portfolio_returns!$A$2:$A$50),(N3+VLOOKUP(O$1-1,DEFAULT_CONTRIBUTION!$A$2:$B$11,2,1))*(1+VLOOKUP($A3+O$1-1,portfolio_returns!$A$2:$B$49,2,1)),NA())</f>
        <v>8.2146466142713681</v>
      </c>
      <c r="P3" s="3">
        <f>IF($A3+P$1-1&lt;=MAX(portfolio_returns!$A$2:$A$50),(O3+VLOOKUP(P$1-1,DEFAULT_CONTRIBUTION!$A$2:$B$11,2,1))*(1+VLOOKUP($A3+P$1-1,portfolio_returns!$A$2:$B$49,2,1)),NA())</f>
        <v>7.3685380130014178</v>
      </c>
      <c r="Q3" s="3">
        <f>IF($A3+Q$1-1&lt;=MAX(portfolio_returns!$A$2:$A$50),(P3+VLOOKUP(Q$1-1,DEFAULT_CONTRIBUTION!$A$2:$B$11,2,1))*(1+VLOOKUP($A3+Q$1-1,portfolio_returns!$A$2:$B$49,2,1)),NA())</f>
        <v>8.21223561549008</v>
      </c>
      <c r="R3" s="3">
        <f>IF($A3+R$1-1&lt;=MAX(portfolio_returns!$A$2:$A$50),(Q3+VLOOKUP(R$1-1,DEFAULT_CONTRIBUTION!$A$2:$B$11,2,1))*(1+VLOOKUP($A3+R$1-1,portfolio_returns!$A$2:$B$49,2,1)),NA())</f>
        <v>9.6226870824505024</v>
      </c>
      <c r="S3" s="3">
        <f>IF($A3+S$1-1&lt;=MAX(portfolio_returns!$A$2:$A$50),(R3+VLOOKUP(S$1-1,DEFAULT_CONTRIBUTION!$A$2:$B$11,2,1))*(1+VLOOKUP($A3+S$1-1,portfolio_returns!$A$2:$B$49,2,1)),NA())</f>
        <v>11.734866897048388</v>
      </c>
      <c r="T3" s="3">
        <f>IF($A3+T$1-1&lt;=MAX(portfolio_returns!$A$2:$A$50),(S3+VLOOKUP(T$1-1,DEFAULT_CONTRIBUTION!$A$2:$B$11,2,1))*(1+VLOOKUP($A3+T$1-1,portfolio_returns!$A$2:$B$49,2,1)),NA())</f>
        <v>11.57057876048971</v>
      </c>
      <c r="U3" s="3">
        <f>IF($A3+U$1-1&lt;=MAX(portfolio_returns!$A$2:$A$50),(T3+VLOOKUP(U$1-1,DEFAULT_CONTRIBUTION!$A$2:$B$11,2,1))*(1+VLOOKUP($A3+U$1-1,portfolio_returns!$A$2:$B$49,2,1)),NA())</f>
        <v>13.184674497578024</v>
      </c>
      <c r="V3" s="3">
        <f>IF($A3+V$1-1&lt;=MAX(portfolio_returns!$A$2:$A$50),(U3+VLOOKUP(V$1-1,DEFAULT_CONTRIBUTION!$A$2:$B$11,2,1))*(1+VLOOKUP($A3+V$1-1,portfolio_returns!$A$2:$B$49,2,1)),NA())</f>
        <v>12.522144604074729</v>
      </c>
      <c r="W3" s="3">
        <f>IF($A3+W$1-1&lt;=MAX(portfolio_returns!$A$2:$A$50),(V3+VLOOKUP(W$1-1,DEFAULT_CONTRIBUTION!$A$2:$B$11,2,1))*(1+VLOOKUP($A3+W$1-1,portfolio_returns!$A$2:$B$49,2,1)),NA())</f>
        <v>13.574004750817007</v>
      </c>
      <c r="X3" s="3">
        <f>IF($A3+X$1-1&lt;=MAX(portfolio_returns!$A$2:$A$50),(W3+VLOOKUP(X$1-1,DEFAULT_CONTRIBUTION!$A$2:$B$11,2,1))*(1+VLOOKUP($A3+X$1-1,portfolio_returns!$A$2:$B$49,2,1)),NA())</f>
        <v>13.370394679554751</v>
      </c>
      <c r="Y3" s="3">
        <f>IF($A3+Y$1-1&lt;=MAX(portfolio_returns!$A$2:$A$50),(X3+VLOOKUP(Y$1-1,DEFAULT_CONTRIBUTION!$A$2:$B$11,2,1))*(1+VLOOKUP($A3+Y$1-1,portfolio_returns!$A$2:$B$49,2,1)),NA())</f>
        <v>17.628865384992938</v>
      </c>
      <c r="Z3" s="3">
        <f>IF($A3+Z$1-1&lt;=MAX(portfolio_returns!$A$2:$A$50),(Y3+VLOOKUP(Z$1-1,DEFAULT_CONTRIBUTION!$A$2:$B$11,2,1))*(1+VLOOKUP($A3+Z$1-1,portfolio_returns!$A$2:$B$49,2,1)),NA())</f>
        <v>17.016262312864434</v>
      </c>
      <c r="AA3" s="3">
        <f>IF($A3+AA$1-1&lt;=MAX(portfolio_returns!$A$2:$A$50),(Z3+VLOOKUP(AA$1-1,DEFAULT_CONTRIBUTION!$A$2:$B$11,2,1))*(1+VLOOKUP($A3+AA$1-1,portfolio_returns!$A$2:$B$49,2,1)),NA())</f>
        <v>17.182170870414861</v>
      </c>
      <c r="AB3" s="3">
        <f>IF($A3+AB$1-1&lt;=MAX(portfolio_returns!$A$2:$A$50),(AA3+VLOOKUP(AB$1-1,DEFAULT_CONTRIBUTION!$A$2:$B$11,2,1))*(1+VLOOKUP($A3+AB$1-1,portfolio_returns!$A$2:$B$49,2,1)),NA())</f>
        <v>17.298150523790163</v>
      </c>
      <c r="AC3" s="3">
        <f>IF($A3+AC$1-1&lt;=MAX(portfolio_returns!$A$2:$A$50),(AB3+VLOOKUP(AC$1-1,DEFAULT_CONTRIBUTION!$A$2:$B$11,2,1))*(1+VLOOKUP($A3+AC$1-1,portfolio_returns!$A$2:$B$49,2,1)),NA())</f>
        <v>13.808248655615499</v>
      </c>
      <c r="AD3" s="3">
        <f>IF($A3+AD$1-1&lt;=MAX(portfolio_returns!$A$2:$A$50),(AC3+VLOOKUP(AD$1-1,DEFAULT_CONTRIBUTION!$A$2:$B$11,2,1))*(1+VLOOKUP($A3+AD$1-1,portfolio_returns!$A$2:$B$49,2,1)),NA())</f>
        <v>13.107480036343013</v>
      </c>
      <c r="AE3" s="3">
        <f>IF($A3+AE$1-1&lt;=MAX(portfolio_returns!$A$2:$A$50),(AD3+VLOOKUP(AE$1-1,DEFAULT_CONTRIBUTION!$A$2:$B$11,2,1))*(1+VLOOKUP($A3+AE$1-1,portfolio_returns!$A$2:$B$49,2,1)),NA())</f>
        <v>15.23089180223058</v>
      </c>
      <c r="AF3" s="3">
        <f>IF($A3+AF$1-1&lt;=MAX(portfolio_returns!$A$2:$A$50),(AE3+VLOOKUP(AF$1-1,DEFAULT_CONTRIBUTION!$A$2:$B$11,2,1))*(1+VLOOKUP($A3+AF$1-1,portfolio_returns!$A$2:$B$49,2,1)),NA())</f>
        <v>13.574532318738004</v>
      </c>
      <c r="AG3" s="3">
        <f>IF($A3+AG$1-1&lt;=MAX(portfolio_returns!$A$2:$A$50),(AF3+VLOOKUP(AG$1-1,DEFAULT_CONTRIBUTION!$A$2:$B$11,2,1))*(1+VLOOKUP($A3+AG$1-1,portfolio_returns!$A$2:$B$49,2,1)),NA())</f>
        <v>13.557564153339582</v>
      </c>
      <c r="AH3" s="3">
        <f>IF($A3+AH$1-1&lt;=MAX(portfolio_returns!$A$2:$A$50),(AG3+VLOOKUP(AH$1-1,DEFAULT_CONTRIBUTION!$A$2:$B$11,2,1))*(1+VLOOKUP($A3+AH$1-1,portfolio_returns!$A$2:$B$49,2,1)),NA())</f>
        <v>15.919969707059005</v>
      </c>
      <c r="AI3" s="3">
        <f>IF($A3+AI$1-1&lt;=MAX(portfolio_returns!$A$2:$A$50),(AH3+VLOOKUP(AI$1-1,DEFAULT_CONTRIBUTION!$A$2:$B$11,2,1))*(1+VLOOKUP($A3+AI$1-1,portfolio_returns!$A$2:$B$49,2,1)),NA())</f>
        <v>20.612380778214646</v>
      </c>
      <c r="AJ3" s="3">
        <f>IF($A3+AJ$1-1&lt;=MAX(portfolio_returns!$A$2:$A$50),(AI3+VLOOKUP(AJ$1-1,DEFAULT_CONTRIBUTION!$A$2:$B$11,2,1))*(1+VLOOKUP($A3+AJ$1-1,portfolio_returns!$A$2:$B$49,2,1)),NA())</f>
        <v>22.689078141619774</v>
      </c>
      <c r="AK3" s="3">
        <f>IF($A3+AK$1-1&lt;=MAX(portfolio_returns!$A$2:$A$50),(AJ3+VLOOKUP(AK$1-1,DEFAULT_CONTRIBUTION!$A$2:$B$11,2,1))*(1+VLOOKUP($A3+AK$1-1,portfolio_returns!$A$2:$B$49,2,1)),NA())</f>
        <v>27.561557672532622</v>
      </c>
      <c r="AL3" s="3">
        <f>IF($A3+AL$1-1&lt;=MAX(portfolio_returns!$A$2:$A$50),(AK3+VLOOKUP(AL$1-1,DEFAULT_CONTRIBUTION!$A$2:$B$11,2,1))*(1+VLOOKUP($A3+AL$1-1,portfolio_returns!$A$2:$B$49,2,1)),NA())</f>
        <v>34.410604754156978</v>
      </c>
      <c r="AM3" s="3">
        <f>IF($A3+AM$1-1&lt;=MAX(portfolio_returns!$A$2:$A$50),(AL3+VLOOKUP(AM$1-1,DEFAULT_CONTRIBUTION!$A$2:$B$11,2,1))*(1+VLOOKUP($A3+AM$1-1,portfolio_returns!$A$2:$B$49,2,1)),NA())</f>
        <v>46.032786509873496</v>
      </c>
      <c r="AN3" s="3">
        <f>IF($A3+AN$1-1&lt;=MAX(portfolio_returns!$A$2:$A$50),(AM3+VLOOKUP(AN$1-1,DEFAULT_CONTRIBUTION!$A$2:$B$11,2,1))*(1+VLOOKUP($A3+AN$1-1,portfolio_returns!$A$2:$B$49,2,1)),NA())</f>
        <v>41.452524252141082</v>
      </c>
      <c r="AO3" s="3">
        <f>IF($A3+AO$1-1&lt;=MAX(portfolio_returns!$A$2:$A$50),(AN3+VLOOKUP(AO$1-1,DEFAULT_CONTRIBUTION!$A$2:$B$11,2,1))*(1+VLOOKUP($A3+AO$1-1,portfolio_returns!$A$2:$B$49,2,1)),NA())</f>
        <v>57.163030943702552</v>
      </c>
      <c r="AP3" s="3">
        <f>IF($A3+AP$1-1&lt;=MAX(portfolio_returns!$A$2:$A$50),(AO3+VLOOKUP(AP$1-1,DEFAULT_CONTRIBUTION!$A$2:$B$11,2,1))*(1+VLOOKUP($A3+AP$1-1,portfolio_returns!$A$2:$B$49,2,1)),NA())</f>
        <v>72.439850963407054</v>
      </c>
      <c r="AQ3" s="3">
        <f>IF($A3+AQ$1-1&lt;=MAX(portfolio_returns!$A$2:$A$50),(AP3+VLOOKUP(AQ$1-1,DEFAULT_CONTRIBUTION!$A$2:$B$11,2,1))*(1+VLOOKUP($A3+AQ$1-1,portfolio_returns!$A$2:$B$49,2,1)),NA())</f>
        <v>73.924867908156898</v>
      </c>
      <c r="AR3" s="3">
        <f>IF($A3+AR$1-1&lt;=MAX(portfolio_returns!$A$2:$A$50),(AQ3+VLOOKUP(AR$1-1,DEFAULT_CONTRIBUTION!$A$2:$B$11,2,1))*(1+VLOOKUP($A3+AR$1-1,portfolio_returns!$A$2:$B$49,2,1)),NA())</f>
        <v>82.038122161077112</v>
      </c>
      <c r="AS3" s="3">
        <f>IF($A3+AS$1-1&lt;=MAX(portfolio_returns!$A$2:$A$50),(AR3+VLOOKUP(AS$1-1,DEFAULT_CONTRIBUTION!$A$2:$B$11,2,1))*(1+VLOOKUP($A3+AS$1-1,portfolio_returns!$A$2:$B$49,2,1)),NA())</f>
        <v>64.235849652123377</v>
      </c>
      <c r="AT3" s="3">
        <f>IF($A3+AT$1-1&lt;=MAX(portfolio_returns!$A$2:$A$50),(AS3+VLOOKUP(AT$1-1,DEFAULT_CONTRIBUTION!$A$2:$B$11,2,1))*(1+VLOOKUP($A3+AT$1-1,portfolio_returns!$A$2:$B$49,2,1)),NA())</f>
        <v>64.412498238666714</v>
      </c>
      <c r="AU3" s="3">
        <f>IF($A3+AU$1-1&lt;=MAX(portfolio_returns!$A$2:$A$50),(AT3+VLOOKUP(AU$1-1,DEFAULT_CONTRIBUTION!$A$2:$B$11,2,1))*(1+VLOOKUP($A3+AU$1-1,portfolio_returns!$A$2:$B$49,2,1)),NA())</f>
        <v>56.119389090438375</v>
      </c>
      <c r="AV3" s="3">
        <f>IF($A3+AV$1-1&lt;=MAX(portfolio_returns!$A$2:$A$50),(AU3+VLOOKUP(AV$1-1,DEFAULT_CONTRIBUTION!$A$2:$B$11,2,1))*(1+VLOOKUP($A3+AV$1-1,portfolio_returns!$A$2:$B$49,2,1)),NA())</f>
        <v>61.198193803123047</v>
      </c>
      <c r="AW3" s="3">
        <f>IF($A3+AW$1-1&lt;=MAX(portfolio_returns!$A$2:$A$50),(AV3+VLOOKUP(AW$1-1,DEFAULT_CONTRIBUTION!$A$2:$B$11,2,1))*(1+VLOOKUP($A3+AW$1-1,portfolio_returns!$A$2:$B$49,2,1)),NA())</f>
        <v>71.861979073317244</v>
      </c>
      <c r="AX3" s="3" t="e">
        <f>IF($A3+AX$1-1&lt;=MAX(portfolio_returns!$A$2:$A$50),(AW3+VLOOKUP(AX$1-1,DEFAULT_CONTRIBUTION!$A$2:$B$11,2,1))*(1+VLOOKUP($A3+AX$1-1,portfolio_returns!$A$2:$B$49,2,1)),NA())</f>
        <v>#N/A</v>
      </c>
    </row>
    <row r="4" spans="1:50" x14ac:dyDescent="0.25">
      <c r="A4">
        <v>1972</v>
      </c>
      <c r="B4">
        <v>7</v>
      </c>
      <c r="C4" s="3">
        <f>VLOOKUP(C$1-1,DEFAULT_CONTRIBUTION!$A$2:$B$11,2,1)*(1+VLOOKUP($A4+C$1-1,portfolio_returns!$A$2:$B$49,2,1))</f>
        <v>1.4670000000000001</v>
      </c>
      <c r="D4" s="3">
        <f>IF($A4+D$1-1&lt;=MAX(portfolio_returns!$A$2:$A$50),(C4+VLOOKUP(D$1-1,DEFAULT_CONTRIBUTION!$A$2:$B$11,2,1))*(1+VLOOKUP($A4+D$1-1,portfolio_returns!$A$2:$B$49,2,1)),NA())</f>
        <v>2.2309402500000002</v>
      </c>
      <c r="E4" s="3">
        <f>IF($A4+E$1-1&lt;=MAX(portfolio_returns!$A$2:$A$50),(D4+VLOOKUP(E$1-1,DEFAULT_CONTRIBUTION!$A$2:$B$11,2,1))*(1+VLOOKUP($A4+E$1-1,portfolio_returns!$A$2:$B$49,2,1)),NA())</f>
        <v>3.2337478923750003</v>
      </c>
      <c r="F4" s="3">
        <f>IF($A4+F$1-1&lt;=MAX(portfolio_returns!$A$2:$A$50),(E4+VLOOKUP(F$1-1,DEFAULT_CONTRIBUTION!$A$2:$B$11,2,1))*(1+VLOOKUP($A4+F$1-1,portfolio_returns!$A$2:$B$49,2,1)),NA())</f>
        <v>2.9305840274648438</v>
      </c>
      <c r="G4" s="3">
        <f>IF($A4+G$1-1&lt;=MAX(portfolio_returns!$A$2:$A$50),(F4+VLOOKUP(G$1-1,DEFAULT_CONTRIBUTION!$A$2:$B$11,2,1))*(1+VLOOKUP($A4+G$1-1,portfolio_returns!$A$2:$B$49,2,1)),NA())</f>
        <v>2.8910211430940684</v>
      </c>
      <c r="H4" s="3">
        <f>IF($A4+H$1-1&lt;=MAX(portfolio_returns!$A$2:$A$50),(G4+VLOOKUP(H$1-1,DEFAULT_CONTRIBUTION!$A$2:$B$11,2,1))*(1+VLOOKUP($A4+H$1-1,portfolio_returns!$A$2:$B$49,2,1)),NA())</f>
        <v>3.4309193415668857</v>
      </c>
      <c r="I4" s="3">
        <f>IF($A4+I$1-1&lt;=MAX(portfolio_returns!$A$2:$A$50),(H4+VLOOKUP(I$1-1,DEFAULT_CONTRIBUTION!$A$2:$B$11,2,1))*(1+VLOOKUP($A4+I$1-1,portfolio_returns!$A$2:$B$49,2,1)),NA())</f>
        <v>4.5056548253127131</v>
      </c>
      <c r="J4" s="3">
        <f>IF($A4+J$1-1&lt;=MAX(portfolio_returns!$A$2:$A$50),(I4+VLOOKUP(J$1-1,DEFAULT_CONTRIBUTION!$A$2:$B$11,2,1))*(1+VLOOKUP($A4+J$1-1,portfolio_returns!$A$2:$B$49,2,1)),NA())</f>
        <v>9.1825245339873103</v>
      </c>
      <c r="K4" s="3">
        <f>IF($A4+K$1-1&lt;=MAX(portfolio_returns!$A$2:$A$50),(J4+VLOOKUP(K$1-1,DEFAULT_CONTRIBUTION!$A$2:$B$11,2,1))*(1+VLOOKUP($A4+K$1-1,portfolio_returns!$A$2:$B$49,2,1)),NA())</f>
        <v>10.208671650660392</v>
      </c>
      <c r="L4" s="3">
        <f>IF($A4+L$1-1&lt;=MAX(portfolio_returns!$A$2:$A$50),(K4+VLOOKUP(L$1-1,DEFAULT_CONTRIBUTION!$A$2:$B$11,2,1))*(1+VLOOKUP($A4+L$1-1,portfolio_returns!$A$2:$B$49,2,1)),NA())</f>
        <v>7.1996656816282405</v>
      </c>
      <c r="M4" s="3">
        <f>IF($A4+M$1-1&lt;=MAX(portfolio_returns!$A$2:$A$50),(L4+VLOOKUP(M$1-1,DEFAULT_CONTRIBUTION!$A$2:$B$11,2,1))*(1+VLOOKUP($A4+M$1-1,portfolio_returns!$A$2:$B$49,2,1)),NA())</f>
        <v>7.4840524760525566</v>
      </c>
      <c r="N4" s="3">
        <f>IF($A4+N$1-1&lt;=MAX(portfolio_returns!$A$2:$A$50),(M4+VLOOKUP(N$1-1,DEFAULT_CONTRIBUTION!$A$2:$B$11,2,1))*(1+VLOOKUP($A4+N$1-1,portfolio_returns!$A$2:$B$49,2,1)),NA())</f>
        <v>6.7973906613747346</v>
      </c>
      <c r="O4" s="3">
        <f>IF($A4+O$1-1&lt;=MAX(portfolio_returns!$A$2:$A$50),(N4+VLOOKUP(O$1-1,DEFAULT_CONTRIBUTION!$A$2:$B$11,2,1))*(1+VLOOKUP($A4+O$1-1,portfolio_returns!$A$2:$B$49,2,1)),NA())</f>
        <v>6.0972594232531367</v>
      </c>
      <c r="P4" s="3">
        <f>IF($A4+P$1-1&lt;=MAX(portfolio_returns!$A$2:$A$50),(O4+VLOOKUP(P$1-1,DEFAULT_CONTRIBUTION!$A$2:$B$11,2,1))*(1+VLOOKUP($A4+P$1-1,portfolio_returns!$A$2:$B$49,2,1)),NA())</f>
        <v>6.7953956272156208</v>
      </c>
      <c r="Q4" s="3">
        <f>IF($A4+Q$1-1&lt;=MAX(portfolio_returns!$A$2:$A$50),(P4+VLOOKUP(Q$1-1,DEFAULT_CONTRIBUTION!$A$2:$B$11,2,1))*(1+VLOOKUP($A4+Q$1-1,portfolio_returns!$A$2:$B$49,2,1)),NA())</f>
        <v>7.9625048261899041</v>
      </c>
      <c r="R4" s="3">
        <f>IF($A4+R$1-1&lt;=MAX(portfolio_returns!$A$2:$A$50),(Q4+VLOOKUP(R$1-1,DEFAULT_CONTRIBUTION!$A$2:$B$11,2,1))*(1+VLOOKUP($A4+R$1-1,portfolio_returns!$A$2:$B$49,2,1)),NA())</f>
        <v>9.7102746355385889</v>
      </c>
      <c r="S4" s="3">
        <f>IF($A4+S$1-1&lt;=MAX(portfolio_returns!$A$2:$A$50),(R4+VLOOKUP(S$1-1,DEFAULT_CONTRIBUTION!$A$2:$B$11,2,1))*(1+VLOOKUP($A4+S$1-1,portfolio_returns!$A$2:$B$49,2,1)),NA())</f>
        <v>9.5743307906410493</v>
      </c>
      <c r="T4" s="3">
        <f>IF($A4+T$1-1&lt;=MAX(portfolio_returns!$A$2:$A$50),(S4+VLOOKUP(T$1-1,DEFAULT_CONTRIBUTION!$A$2:$B$11,2,1))*(1+VLOOKUP($A4+T$1-1,portfolio_returns!$A$2:$B$49,2,1)),NA())</f>
        <v>10.909949935935476</v>
      </c>
      <c r="U4" s="3">
        <f>IF($A4+U$1-1&lt;=MAX(portfolio_returns!$A$2:$A$50),(T4+VLOOKUP(U$1-1,DEFAULT_CONTRIBUTION!$A$2:$B$11,2,1))*(1+VLOOKUP($A4+U$1-1,portfolio_returns!$A$2:$B$49,2,1)),NA())</f>
        <v>10.361724951654718</v>
      </c>
      <c r="V4" s="3">
        <f>IF($A4+V$1-1&lt;=MAX(portfolio_returns!$A$2:$A$50),(U4+VLOOKUP(V$1-1,DEFAULT_CONTRIBUTION!$A$2:$B$11,2,1))*(1+VLOOKUP($A4+V$1-1,portfolio_returns!$A$2:$B$49,2,1)),NA())</f>
        <v>11.232109847593716</v>
      </c>
      <c r="W4" s="3">
        <f>IF($A4+W$1-1&lt;=MAX(portfolio_returns!$A$2:$A$50),(V4+VLOOKUP(W$1-1,DEFAULT_CONTRIBUTION!$A$2:$B$11,2,1))*(1+VLOOKUP($A4+W$1-1,portfolio_returns!$A$2:$B$49,2,1)),NA())</f>
        <v>11.06362819987981</v>
      </c>
      <c r="X4" s="3">
        <f>IF($A4+X$1-1&lt;=MAX(portfolio_returns!$A$2:$A$50),(W4+VLOOKUP(X$1-1,DEFAULT_CONTRIBUTION!$A$2:$B$11,2,1))*(1+VLOOKUP($A4+X$1-1,portfolio_returns!$A$2:$B$49,2,1)),NA())</f>
        <v>14.587393781541529</v>
      </c>
      <c r="Y4" s="3">
        <f>IF($A4+Y$1-1&lt;=MAX(portfolio_returns!$A$2:$A$50),(X4+VLOOKUP(Y$1-1,DEFAULT_CONTRIBUTION!$A$2:$B$11,2,1))*(1+VLOOKUP($A4+Y$1-1,portfolio_returns!$A$2:$B$49,2,1)),NA())</f>
        <v>14.08048184763296</v>
      </c>
      <c r="Z4" s="3">
        <f>IF($A4+Z$1-1&lt;=MAX(portfolio_returns!$A$2:$A$50),(Y4+VLOOKUP(Z$1-1,DEFAULT_CONTRIBUTION!$A$2:$B$11,2,1))*(1+VLOOKUP($A4+Z$1-1,portfolio_returns!$A$2:$B$49,2,1)),NA())</f>
        <v>14.217766545647381</v>
      </c>
      <c r="AA4" s="3">
        <f>IF($A4+AA$1-1&lt;=MAX(portfolio_returns!$A$2:$A$50),(Z4+VLOOKUP(AA$1-1,DEFAULT_CONTRIBUTION!$A$2:$B$11,2,1))*(1+VLOOKUP($A4+AA$1-1,portfolio_returns!$A$2:$B$49,2,1)),NA())</f>
        <v>14.3137364698305</v>
      </c>
      <c r="AB4" s="3">
        <f>IF($A4+AB$1-1&lt;=MAX(portfolio_returns!$A$2:$A$50),(AA4+VLOOKUP(AB$1-1,DEFAULT_CONTRIBUTION!$A$2:$B$11,2,1))*(1+VLOOKUP($A4+AB$1-1,portfolio_returns!$A$2:$B$49,2,1)),NA())</f>
        <v>11.425940137042197</v>
      </c>
      <c r="AC4" s="3">
        <f>IF($A4+AC$1-1&lt;=MAX(portfolio_returns!$A$2:$A$50),(AB4+VLOOKUP(AC$1-1,DEFAULT_CONTRIBUTION!$A$2:$B$11,2,1))*(1+VLOOKUP($A4+AC$1-1,portfolio_returns!$A$2:$B$49,2,1)),NA())</f>
        <v>10.846073675087306</v>
      </c>
      <c r="AD4" s="3">
        <f>IF($A4+AD$1-1&lt;=MAX(portfolio_returns!$A$2:$A$50),(AC4+VLOOKUP(AD$1-1,DEFAULT_CONTRIBUTION!$A$2:$B$11,2,1))*(1+VLOOKUP($A4+AD$1-1,portfolio_returns!$A$2:$B$49,2,1)),NA())</f>
        <v>12.603137610451448</v>
      </c>
      <c r="AE4" s="3">
        <f>IF($A4+AE$1-1&lt;=MAX(portfolio_returns!$A$2:$A$50),(AD4+VLOOKUP(AE$1-1,DEFAULT_CONTRIBUTION!$A$2:$B$11,2,1))*(1+VLOOKUP($A4+AE$1-1,portfolio_returns!$A$2:$B$49,2,1)),NA())</f>
        <v>11.232546395314852</v>
      </c>
      <c r="AF4" s="3">
        <f>IF($A4+AF$1-1&lt;=MAX(portfolio_returns!$A$2:$A$50),(AE4+VLOOKUP(AF$1-1,DEFAULT_CONTRIBUTION!$A$2:$B$11,2,1))*(1+VLOOKUP($A4+AF$1-1,portfolio_returns!$A$2:$B$49,2,1)),NA())</f>
        <v>11.218505712320709</v>
      </c>
      <c r="AG4" s="3">
        <f>IF($A4+AG$1-1&lt;=MAX(portfolio_returns!$A$2:$A$50),(AF4+VLOOKUP(AG$1-1,DEFAULT_CONTRIBUTION!$A$2:$B$11,2,1))*(1+VLOOKUP($A4+AG$1-1,portfolio_returns!$A$2:$B$49,2,1)),NA())</f>
        <v>13.173330332692593</v>
      </c>
      <c r="AH4" s="3">
        <f>IF($A4+AH$1-1&lt;=MAX(portfolio_returns!$A$2:$A$50),(AG4+VLOOKUP(AH$1-1,DEFAULT_CONTRIBUTION!$A$2:$B$11,2,1))*(1+VLOOKUP($A4+AH$1-1,portfolio_returns!$A$2:$B$49,2,1)),NA())</f>
        <v>17.056169448253737</v>
      </c>
      <c r="AI4" s="3">
        <f>IF($A4+AI$1-1&lt;=MAX(portfolio_returns!$A$2:$A$50),(AH4+VLOOKUP(AI$1-1,DEFAULT_CONTRIBUTION!$A$2:$B$11,2,1))*(1+VLOOKUP($A4+AI$1-1,portfolio_returns!$A$2:$B$49,2,1)),NA())</f>
        <v>18.774578520165303</v>
      </c>
      <c r="AJ4" s="3">
        <f>IF($A4+AJ$1-1&lt;=MAX(portfolio_returns!$A$2:$A$50),(AI4+VLOOKUP(AJ$1-1,DEFAULT_CONTRIBUTION!$A$2:$B$11,2,1))*(1+VLOOKUP($A4+AJ$1-1,portfolio_returns!$A$2:$B$49,2,1)),NA())</f>
        <v>22.806419257370802</v>
      </c>
      <c r="AK4" s="3">
        <f>IF($A4+AK$1-1&lt;=MAX(portfolio_returns!$A$2:$A$50),(AJ4+VLOOKUP(AK$1-1,DEFAULT_CONTRIBUTION!$A$2:$B$11,2,1))*(1+VLOOKUP($A4+AK$1-1,portfolio_returns!$A$2:$B$49,2,1)),NA())</f>
        <v>28.473814442827447</v>
      </c>
      <c r="AL4" s="3">
        <f>IF($A4+AL$1-1&lt;=MAX(portfolio_returns!$A$2:$A$50),(AK4+VLOOKUP(AL$1-1,DEFAULT_CONTRIBUTION!$A$2:$B$11,2,1))*(1+VLOOKUP($A4+AL$1-1,portfolio_returns!$A$2:$B$49,2,1)),NA())</f>
        <v>38.090845270892416</v>
      </c>
      <c r="AM4" s="3">
        <f>IF($A4+AM$1-1&lt;=MAX(portfolio_returns!$A$2:$A$50),(AL4+VLOOKUP(AM$1-1,DEFAULT_CONTRIBUTION!$A$2:$B$11,2,1))*(1+VLOOKUP($A4+AM$1-1,portfolio_returns!$A$2:$B$49,2,1)),NA())</f>
        <v>34.300806166438619</v>
      </c>
      <c r="AN4" s="3">
        <f>IF($A4+AN$1-1&lt;=MAX(portfolio_returns!$A$2:$A$50),(AM4+VLOOKUP(AN$1-1,DEFAULT_CONTRIBUTION!$A$2:$B$11,2,1))*(1+VLOOKUP($A4+AN$1-1,portfolio_returns!$A$2:$B$49,2,1)),NA())</f>
        <v>47.300811703518853</v>
      </c>
      <c r="AO4" s="3">
        <f>IF($A4+AO$1-1&lt;=MAX(portfolio_returns!$A$2:$A$50),(AN4+VLOOKUP(AO$1-1,DEFAULT_CONTRIBUTION!$A$2:$B$11,2,1))*(1+VLOOKUP($A4+AO$1-1,portfolio_returns!$A$2:$B$49,2,1)),NA())</f>
        <v>59.941953631284264</v>
      </c>
      <c r="AP4" s="3">
        <f>IF($A4+AP$1-1&lt;=MAX(portfolio_returns!$A$2:$A$50),(AO4+VLOOKUP(AP$1-1,DEFAULT_CONTRIBUTION!$A$2:$B$11,2,1))*(1+VLOOKUP($A4+AP$1-1,portfolio_returns!$A$2:$B$49,2,1)),NA())</f>
        <v>61.170763680725592</v>
      </c>
      <c r="AQ4" s="3">
        <f>IF($A4+AQ$1-1&lt;=MAX(portfolio_returns!$A$2:$A$50),(AP4+VLOOKUP(AQ$1-1,DEFAULT_CONTRIBUTION!$A$2:$B$11,2,1))*(1+VLOOKUP($A4+AQ$1-1,portfolio_returns!$A$2:$B$49,2,1)),NA())</f>
        <v>67.884254994685222</v>
      </c>
      <c r="AR4" s="3">
        <f>IF($A4+AR$1-1&lt;=MAX(portfolio_returns!$A$2:$A$50),(AQ4+VLOOKUP(AR$1-1,DEFAULT_CONTRIBUTION!$A$2:$B$11,2,1))*(1+VLOOKUP($A4+AR$1-1,portfolio_returns!$A$2:$B$49,2,1)),NA())</f>
        <v>53.153371660838523</v>
      </c>
      <c r="AS4" s="3">
        <f>IF($A4+AS$1-1&lt;=MAX(portfolio_returns!$A$2:$A$50),(AR4+VLOOKUP(AS$1-1,DEFAULT_CONTRIBUTION!$A$2:$B$11,2,1))*(1+VLOOKUP($A4+AS$1-1,portfolio_returns!$A$2:$B$49,2,1)),NA())</f>
        <v>53.299543432905828</v>
      </c>
      <c r="AT4" s="3">
        <f>IF($A4+AT$1-1&lt;=MAX(portfolio_returns!$A$2:$A$50),(AS4+VLOOKUP(AT$1-1,DEFAULT_CONTRIBUTION!$A$2:$B$11,2,1))*(1+VLOOKUP($A4+AT$1-1,portfolio_returns!$A$2:$B$49,2,1)),NA())</f>
        <v>46.437227215919201</v>
      </c>
      <c r="AU4" s="3">
        <f>IF($A4+AU$1-1&lt;=MAX(portfolio_returns!$A$2:$A$50),(AT4+VLOOKUP(AU$1-1,DEFAULT_CONTRIBUTION!$A$2:$B$11,2,1))*(1+VLOOKUP($A4+AU$1-1,portfolio_returns!$A$2:$B$49,2,1)),NA())</f>
        <v>50.639796278959892</v>
      </c>
      <c r="AV4" s="3">
        <f>IF($A4+AV$1-1&lt;=MAX(portfolio_returns!$A$2:$A$50),(AU4+VLOOKUP(AV$1-1,DEFAULT_CONTRIBUTION!$A$2:$B$11,2,1))*(1+VLOOKUP($A4+AV$1-1,portfolio_returns!$A$2:$B$49,2,1)),NA())</f>
        <v>59.463780780568655</v>
      </c>
      <c r="AW4" s="3" t="e">
        <f>IF($A4+AW$1-1&lt;=MAX(portfolio_returns!$A$2:$A$50),(AV4+VLOOKUP(AW$1-1,DEFAULT_CONTRIBUTION!$A$2:$B$11,2,1))*(1+VLOOKUP($A4+AW$1-1,portfolio_returns!$A$2:$B$49,2,1)),NA())</f>
        <v>#N/A</v>
      </c>
      <c r="AX4" s="3" t="e">
        <f>IF($A4+AX$1-1&lt;=MAX(portfolio_returns!$A$2:$A$50),(AW4+VLOOKUP(AX$1-1,DEFAULT_CONTRIBUTION!$A$2:$B$11,2,1))*(1+VLOOKUP($A4+AX$1-1,portfolio_returns!$A$2:$B$49,2,1)),NA())</f>
        <v>#N/A</v>
      </c>
    </row>
    <row r="5" spans="1:50" x14ac:dyDescent="0.25">
      <c r="A5">
        <v>1973</v>
      </c>
      <c r="B5">
        <v>7</v>
      </c>
      <c r="C5" s="3">
        <f>VLOOKUP(C$1-1,DEFAULT_CONTRIBUTION!$A$2:$B$11,2,1)*(1+VLOOKUP($A5+C$1-1,portfolio_returns!$A$2:$B$49,2,1))</f>
        <v>1.52075</v>
      </c>
      <c r="D5" s="3">
        <f>IF($A5+D$1-1&lt;=MAX(portfolio_returns!$A$2:$A$50),(C5+VLOOKUP(D$1-1,DEFAULT_CONTRIBUTION!$A$2:$B$11,2,1))*(1+VLOOKUP($A5+D$1-1,portfolio_returns!$A$2:$B$49,2,1)),NA())</f>
        <v>2.2043271250000003</v>
      </c>
      <c r="E5" s="3">
        <f>IF($A5+E$1-1&lt;=MAX(portfolio_returns!$A$2:$A$50),(D5+VLOOKUP(E$1-1,DEFAULT_CONTRIBUTION!$A$2:$B$11,2,1))*(1+VLOOKUP($A5+E$1-1,portfolio_returns!$A$2:$B$49,2,1)),NA())</f>
        <v>1.9976714570312502</v>
      </c>
      <c r="F5" s="3">
        <f>IF($A5+F$1-1&lt;=MAX(portfolio_returns!$A$2:$A$50),(E5+VLOOKUP(F$1-1,DEFAULT_CONTRIBUTION!$A$2:$B$11,2,1))*(1+VLOOKUP($A5+F$1-1,portfolio_returns!$A$2:$B$49,2,1)),NA())</f>
        <v>1.9707028923613283</v>
      </c>
      <c r="G5" s="3">
        <f>IF($A5+G$1-1&lt;=MAX(portfolio_returns!$A$2:$A$50),(F5+VLOOKUP(G$1-1,DEFAULT_CONTRIBUTION!$A$2:$B$11,2,1))*(1+VLOOKUP($A5+G$1-1,portfolio_returns!$A$2:$B$49,2,1)),NA())</f>
        <v>2.3387316575098063</v>
      </c>
      <c r="H5" s="3">
        <f>IF($A5+H$1-1&lt;=MAX(portfolio_returns!$A$2:$A$50),(G5+VLOOKUP(H$1-1,DEFAULT_CONTRIBUTION!$A$2:$B$11,2,1))*(1+VLOOKUP($A5+H$1-1,portfolio_returns!$A$2:$B$49,2,1)),NA())</f>
        <v>3.0713393492247532</v>
      </c>
      <c r="I5" s="3">
        <f>IF($A5+I$1-1&lt;=MAX(portfolio_returns!$A$2:$A$50),(H5+VLOOKUP(I$1-1,DEFAULT_CONTRIBUTION!$A$2:$B$11,2,1))*(1+VLOOKUP($A5+I$1-1,portfolio_returns!$A$2:$B$49,2,1)),NA())</f>
        <v>6.2593895937200479</v>
      </c>
      <c r="J5" s="3">
        <f>IF($A5+J$1-1&lt;=MAX(portfolio_returns!$A$2:$A$50),(I5+VLOOKUP(J$1-1,DEFAULT_CONTRIBUTION!$A$2:$B$11,2,1))*(1+VLOOKUP($A5+J$1-1,portfolio_returns!$A$2:$B$49,2,1)),NA())</f>
        <v>6.9588763808182632</v>
      </c>
      <c r="K5" s="3">
        <f>IF($A5+K$1-1&lt;=MAX(portfolio_returns!$A$2:$A$50),(J5+VLOOKUP(K$1-1,DEFAULT_CONTRIBUTION!$A$2:$B$11,2,1))*(1+VLOOKUP($A5+K$1-1,portfolio_returns!$A$2:$B$49,2,1)),NA())</f>
        <v>4.9077475675720796</v>
      </c>
      <c r="L5" s="3">
        <f>IF($A5+L$1-1&lt;=MAX(portfolio_returns!$A$2:$A$50),(K5+VLOOKUP(L$1-1,DEFAULT_CONTRIBUTION!$A$2:$B$11,2,1))*(1+VLOOKUP($A5+L$1-1,portfolio_returns!$A$2:$B$49,2,1)),NA())</f>
        <v>5.1016035964911772</v>
      </c>
      <c r="M5" s="3">
        <f>IF($A5+M$1-1&lt;=MAX(portfolio_returns!$A$2:$A$50),(L5+VLOOKUP(M$1-1,DEFAULT_CONTRIBUTION!$A$2:$B$11,2,1))*(1+VLOOKUP($A5+M$1-1,portfolio_returns!$A$2:$B$49,2,1)),NA())</f>
        <v>4.6335314665131113</v>
      </c>
      <c r="N5" s="3">
        <f>IF($A5+N$1-1&lt;=MAX(portfolio_returns!$A$2:$A$50),(M5+VLOOKUP(N$1-1,DEFAULT_CONTRIBUTION!$A$2:$B$11,2,1))*(1+VLOOKUP($A5+N$1-1,portfolio_returns!$A$2:$B$49,2,1)),NA())</f>
        <v>4.1562777254622612</v>
      </c>
      <c r="O5" s="3">
        <f>IF($A5+O$1-1&lt;=MAX(portfolio_returns!$A$2:$A$50),(N5+VLOOKUP(O$1-1,DEFAULT_CONTRIBUTION!$A$2:$B$11,2,1))*(1+VLOOKUP($A5+O$1-1,portfolio_returns!$A$2:$B$49,2,1)),NA())</f>
        <v>4.6321715250276903</v>
      </c>
      <c r="P5" s="3">
        <f>IF($A5+P$1-1&lt;=MAX(portfolio_returns!$A$2:$A$50),(O5+VLOOKUP(P$1-1,DEFAULT_CONTRIBUTION!$A$2:$B$11,2,1))*(1+VLOOKUP($A5+P$1-1,portfolio_returns!$A$2:$B$49,2,1)),NA())</f>
        <v>5.4277469844511961</v>
      </c>
      <c r="Q5" s="3">
        <f>IF($A5+Q$1-1&lt;=MAX(portfolio_returns!$A$2:$A$50),(P5+VLOOKUP(Q$1-1,DEFAULT_CONTRIBUTION!$A$2:$B$11,2,1))*(1+VLOOKUP($A5+Q$1-1,portfolio_returns!$A$2:$B$49,2,1)),NA())</f>
        <v>6.6191374475382334</v>
      </c>
      <c r="R5" s="3">
        <f>IF($A5+R$1-1&lt;=MAX(portfolio_returns!$A$2:$A$50),(Q5+VLOOKUP(R$1-1,DEFAULT_CONTRIBUTION!$A$2:$B$11,2,1))*(1+VLOOKUP($A5+R$1-1,portfolio_returns!$A$2:$B$49,2,1)),NA())</f>
        <v>6.5264695232726977</v>
      </c>
      <c r="S5" s="3">
        <f>IF($A5+S$1-1&lt;=MAX(portfolio_returns!$A$2:$A$50),(R5+VLOOKUP(S$1-1,DEFAULT_CONTRIBUTION!$A$2:$B$11,2,1))*(1+VLOOKUP($A5+S$1-1,portfolio_returns!$A$2:$B$49,2,1)),NA())</f>
        <v>7.4369120217692384</v>
      </c>
      <c r="T5" s="3">
        <f>IF($A5+T$1-1&lt;=MAX(portfolio_returns!$A$2:$A$50),(S5+VLOOKUP(T$1-1,DEFAULT_CONTRIBUTION!$A$2:$B$11,2,1))*(1+VLOOKUP($A5+T$1-1,portfolio_returns!$A$2:$B$49,2,1)),NA())</f>
        <v>7.0632071926753337</v>
      </c>
      <c r="U5" s="3">
        <f>IF($A5+U$1-1&lt;=MAX(portfolio_returns!$A$2:$A$50),(T5+VLOOKUP(U$1-1,DEFAULT_CONTRIBUTION!$A$2:$B$11,2,1))*(1+VLOOKUP($A5+U$1-1,portfolio_returns!$A$2:$B$49,2,1)),NA())</f>
        <v>7.6565165968600626</v>
      </c>
      <c r="V5" s="3">
        <f>IF($A5+V$1-1&lt;=MAX(portfolio_returns!$A$2:$A$50),(U5+VLOOKUP(V$1-1,DEFAULT_CONTRIBUTION!$A$2:$B$11,2,1))*(1+VLOOKUP($A5+V$1-1,portfolio_returns!$A$2:$B$49,2,1)),NA())</f>
        <v>7.5416688479071619</v>
      </c>
      <c r="W5" s="3">
        <f>IF($A5+W$1-1&lt;=MAX(portfolio_returns!$A$2:$A$50),(V5+VLOOKUP(W$1-1,DEFAULT_CONTRIBUTION!$A$2:$B$11,2,1))*(1+VLOOKUP($A5+W$1-1,portfolio_returns!$A$2:$B$49,2,1)),NA())</f>
        <v>9.943690375965593</v>
      </c>
      <c r="X5" s="3">
        <f>IF($A5+X$1-1&lt;=MAX(portfolio_returns!$A$2:$A$50),(W5+VLOOKUP(X$1-1,DEFAULT_CONTRIBUTION!$A$2:$B$11,2,1))*(1+VLOOKUP($A5+X$1-1,portfolio_returns!$A$2:$B$49,2,1)),NA())</f>
        <v>9.5981471354007883</v>
      </c>
      <c r="Y5" s="3">
        <f>IF($A5+Y$1-1&lt;=MAX(portfolio_returns!$A$2:$A$50),(X5+VLOOKUP(Y$1-1,DEFAULT_CONTRIBUTION!$A$2:$B$11,2,1))*(1+VLOOKUP($A5+Y$1-1,portfolio_returns!$A$2:$B$49,2,1)),NA())</f>
        <v>9.6917290699709451</v>
      </c>
      <c r="Z5" s="3">
        <f>IF($A5+Z$1-1&lt;=MAX(portfolio_returns!$A$2:$A$50),(Y5+VLOOKUP(Z$1-1,DEFAULT_CONTRIBUTION!$A$2:$B$11,2,1))*(1+VLOOKUP($A5+Z$1-1,portfolio_returns!$A$2:$B$49,2,1)),NA())</f>
        <v>9.7571482411932493</v>
      </c>
      <c r="AA5" s="3">
        <f>IF($A5+AA$1-1&lt;=MAX(portfolio_returns!$A$2:$A$50),(Z5+VLOOKUP(AA$1-1,DEFAULT_CONTRIBUTION!$A$2:$B$11,2,1))*(1+VLOOKUP($A5+AA$1-1,portfolio_returns!$A$2:$B$49,2,1)),NA())</f>
        <v>7.7886435835325116</v>
      </c>
      <c r="AB5" s="3">
        <f>IF($A5+AB$1-1&lt;=MAX(portfolio_returns!$A$2:$A$50),(AA5+VLOOKUP(AB$1-1,DEFAULT_CONTRIBUTION!$A$2:$B$11,2,1))*(1+VLOOKUP($A5+AB$1-1,portfolio_returns!$A$2:$B$49,2,1)),NA())</f>
        <v>7.3933699216682367</v>
      </c>
      <c r="AC5" s="3">
        <f>IF($A5+AC$1-1&lt;=MAX(portfolio_returns!$A$2:$A$50),(AB5+VLOOKUP(AC$1-1,DEFAULT_CONTRIBUTION!$A$2:$B$11,2,1))*(1+VLOOKUP($A5+AC$1-1,portfolio_returns!$A$2:$B$49,2,1)),NA())</f>
        <v>8.5910958489784903</v>
      </c>
      <c r="AD5" s="3">
        <f>IF($A5+AD$1-1&lt;=MAX(portfolio_returns!$A$2:$A$50),(AC5+VLOOKUP(AD$1-1,DEFAULT_CONTRIBUTION!$A$2:$B$11,2,1))*(1+VLOOKUP($A5+AD$1-1,portfolio_returns!$A$2:$B$49,2,1)),NA())</f>
        <v>7.6568141754020793</v>
      </c>
      <c r="AE5" s="3">
        <f>IF($A5+AE$1-1&lt;=MAX(portfolio_returns!$A$2:$A$50),(AD5+VLOOKUP(AE$1-1,DEFAULT_CONTRIBUTION!$A$2:$B$11,2,1))*(1+VLOOKUP($A5+AE$1-1,portfolio_returns!$A$2:$B$49,2,1)),NA())</f>
        <v>7.6472431576828273</v>
      </c>
      <c r="AF5" s="3">
        <f>IF($A5+AF$1-1&lt;=MAX(portfolio_returns!$A$2:$A$50),(AE5+VLOOKUP(AF$1-1,DEFAULT_CONTRIBUTION!$A$2:$B$11,2,1))*(1+VLOOKUP($A5+AF$1-1,portfolio_returns!$A$2:$B$49,2,1)),NA())</f>
        <v>8.9797752779090594</v>
      </c>
      <c r="AG5" s="3">
        <f>IF($A5+AG$1-1&lt;=MAX(portfolio_returns!$A$2:$A$50),(AF5+VLOOKUP(AG$1-1,DEFAULT_CONTRIBUTION!$A$2:$B$11,2,1))*(1+VLOOKUP($A5+AG$1-1,portfolio_returns!$A$2:$B$49,2,1)),NA())</f>
        <v>11.626564041072756</v>
      </c>
      <c r="AH5" s="3">
        <f>IF($A5+AH$1-1&lt;=MAX(portfolio_returns!$A$2:$A$50),(AG5+VLOOKUP(AH$1-1,DEFAULT_CONTRIBUTION!$A$2:$B$11,2,1))*(1+VLOOKUP($A5+AH$1-1,portfolio_returns!$A$2:$B$49,2,1)),NA())</f>
        <v>12.797940368210838</v>
      </c>
      <c r="AI5" s="3">
        <f>IF($A5+AI$1-1&lt;=MAX(portfolio_returns!$A$2:$A$50),(AH5+VLOOKUP(AI$1-1,DEFAULT_CONTRIBUTION!$A$2:$B$11,2,1))*(1+VLOOKUP($A5+AI$1-1,portfolio_returns!$A$2:$B$49,2,1)),NA())</f>
        <v>15.546298062284116</v>
      </c>
      <c r="AJ5" s="3">
        <f>IF($A5+AJ$1-1&lt;=MAX(portfolio_returns!$A$2:$A$50),(AI5+VLOOKUP(AJ$1-1,DEFAULT_CONTRIBUTION!$A$2:$B$11,2,1))*(1+VLOOKUP($A5+AJ$1-1,portfolio_returns!$A$2:$B$49,2,1)),NA())</f>
        <v>19.409553130761719</v>
      </c>
      <c r="AK5" s="3">
        <f>IF($A5+AK$1-1&lt;=MAX(portfolio_returns!$A$2:$A$50),(AJ5+VLOOKUP(AK$1-1,DEFAULT_CONTRIBUTION!$A$2:$B$11,2,1))*(1+VLOOKUP($A5+AK$1-1,portfolio_returns!$A$2:$B$49,2,1)),NA())</f>
        <v>25.965129700676489</v>
      </c>
      <c r="AL5" s="3">
        <f>IF($A5+AL$1-1&lt;=MAX(portfolio_returns!$A$2:$A$50),(AK5+VLOOKUP(AL$1-1,DEFAULT_CONTRIBUTION!$A$2:$B$11,2,1))*(1+VLOOKUP($A5+AL$1-1,portfolio_returns!$A$2:$B$49,2,1)),NA())</f>
        <v>23.381599295459178</v>
      </c>
      <c r="AM5" s="3">
        <f>IF($A5+AM$1-1&lt;=MAX(portfolio_returns!$A$2:$A$50),(AL5+VLOOKUP(AM$1-1,DEFAULT_CONTRIBUTION!$A$2:$B$11,2,1))*(1+VLOOKUP($A5+AM$1-1,portfolio_returns!$A$2:$B$49,2,1)),NA())</f>
        <v>32.243225428438208</v>
      </c>
      <c r="AN5" s="3">
        <f>IF($A5+AN$1-1&lt;=MAX(portfolio_returns!$A$2:$A$50),(AM5+VLOOKUP(AN$1-1,DEFAULT_CONTRIBUTION!$A$2:$B$11,2,1))*(1+VLOOKUP($A5+AN$1-1,portfolio_returns!$A$2:$B$49,2,1)),NA())</f>
        <v>40.860227424188317</v>
      </c>
      <c r="AO5" s="3">
        <f>IF($A5+AO$1-1&lt;=MAX(portfolio_returns!$A$2:$A$50),(AN5+VLOOKUP(AO$1-1,DEFAULT_CONTRIBUTION!$A$2:$B$11,2,1))*(1+VLOOKUP($A5+AO$1-1,portfolio_returns!$A$2:$B$49,2,1)),NA())</f>
        <v>41.697862086384177</v>
      </c>
      <c r="AP5" s="3">
        <f>IF($A5+AP$1-1&lt;=MAX(portfolio_returns!$A$2:$A$50),(AO5+VLOOKUP(AP$1-1,DEFAULT_CONTRIBUTION!$A$2:$B$11,2,1))*(1+VLOOKUP($A5+AP$1-1,portfolio_returns!$A$2:$B$49,2,1)),NA())</f>
        <v>46.274202450364839</v>
      </c>
      <c r="AQ5" s="3">
        <f>IF($A5+AQ$1-1&lt;=MAX(portfolio_returns!$A$2:$A$50),(AP5+VLOOKUP(AQ$1-1,DEFAULT_CONTRIBUTION!$A$2:$B$11,2,1))*(1+VLOOKUP($A5+AQ$1-1,portfolio_returns!$A$2:$B$49,2,1)),NA())</f>
        <v>36.232700518635667</v>
      </c>
      <c r="AR5" s="3">
        <f>IF($A5+AR$1-1&lt;=MAX(portfolio_returns!$A$2:$A$50),(AQ5+VLOOKUP(AR$1-1,DEFAULT_CONTRIBUTION!$A$2:$B$11,2,1))*(1+VLOOKUP($A5+AR$1-1,portfolio_returns!$A$2:$B$49,2,1)),NA())</f>
        <v>36.332340445061917</v>
      </c>
      <c r="AS5" s="3">
        <f>IF($A5+AS$1-1&lt;=MAX(portfolio_returns!$A$2:$A$50),(AR5+VLOOKUP(AS$1-1,DEFAULT_CONTRIBUTION!$A$2:$B$11,2,1))*(1+VLOOKUP($A5+AS$1-1,portfolio_returns!$A$2:$B$49,2,1)),NA())</f>
        <v>31.654551612760194</v>
      </c>
      <c r="AT5" s="3">
        <f>IF($A5+AT$1-1&lt;=MAX(portfolio_returns!$A$2:$A$50),(AS5+VLOOKUP(AT$1-1,DEFAULT_CONTRIBUTION!$A$2:$B$11,2,1))*(1+VLOOKUP($A5+AT$1-1,portfolio_returns!$A$2:$B$49,2,1)),NA())</f>
        <v>34.519288533714992</v>
      </c>
      <c r="AU5" s="3">
        <f>IF($A5+AU$1-1&lt;=MAX(portfolio_returns!$A$2:$A$50),(AT5+VLOOKUP(AU$1-1,DEFAULT_CONTRIBUTION!$A$2:$B$11,2,1))*(1+VLOOKUP($A5+AU$1-1,portfolio_returns!$A$2:$B$49,2,1)),NA())</f>
        <v>40.534274560714827</v>
      </c>
      <c r="AV5" s="3" t="e">
        <f>IF($A5+AV$1-1&lt;=MAX(portfolio_returns!$A$2:$A$50),(AU5+VLOOKUP(AV$1-1,DEFAULT_CONTRIBUTION!$A$2:$B$11,2,1))*(1+VLOOKUP($A5+AV$1-1,portfolio_returns!$A$2:$B$49,2,1)),NA())</f>
        <v>#N/A</v>
      </c>
      <c r="AW5" s="3" t="e">
        <f>IF($A5+AW$1-1&lt;=MAX(portfolio_returns!$A$2:$A$50),(AV5+VLOOKUP(AW$1-1,DEFAULT_CONTRIBUTION!$A$2:$B$11,2,1))*(1+VLOOKUP($A5+AW$1-1,portfolio_returns!$A$2:$B$49,2,1)),NA())</f>
        <v>#N/A</v>
      </c>
      <c r="AX5" s="3" t="e">
        <f>IF($A5+AX$1-1&lt;=MAX(portfolio_returns!$A$2:$A$50),(AW5+VLOOKUP(AX$1-1,DEFAULT_CONTRIBUTION!$A$2:$B$11,2,1))*(1+VLOOKUP($A5+AX$1-1,portfolio_returns!$A$2:$B$49,2,1)),NA())</f>
        <v>#N/A</v>
      </c>
    </row>
    <row r="6" spans="1:50" x14ac:dyDescent="0.25">
      <c r="A6">
        <v>1974</v>
      </c>
      <c r="B6">
        <v>6</v>
      </c>
      <c r="C6" s="3">
        <f>VLOOKUP(C$1-1,DEFAULT_CONTRIBUTION!$A$2:$B$11,2,1)*(1+VLOOKUP($A6+C$1-1,portfolio_returns!$A$2:$B$49,2,1))</f>
        <v>1.4495</v>
      </c>
      <c r="D6" s="3">
        <f>IF($A6+D$1-1&lt;=MAX(portfolio_returns!$A$2:$A$50),(C6+VLOOKUP(D$1-1,DEFAULT_CONTRIBUTION!$A$2:$B$11,2,1))*(1+VLOOKUP($A6+D$1-1,portfolio_returns!$A$2:$B$49,2,1)),NA())</f>
        <v>1.313609375</v>
      </c>
      <c r="E6" s="3">
        <f>IF($A6+E$1-1&lt;=MAX(portfolio_returns!$A$2:$A$50),(D6+VLOOKUP(E$1-1,DEFAULT_CONTRIBUTION!$A$2:$B$11,2,1))*(1+VLOOKUP($A6+E$1-1,portfolio_returns!$A$2:$B$49,2,1)),NA())</f>
        <v>1.2958756484375</v>
      </c>
      <c r="F6" s="3">
        <f>IF($A6+F$1-1&lt;=MAX(portfolio_returns!$A$2:$A$50),(E6+VLOOKUP(F$1-1,DEFAULT_CONTRIBUTION!$A$2:$B$11,2,1))*(1+VLOOKUP($A6+F$1-1,portfolio_returns!$A$2:$B$49,2,1)),NA())</f>
        <v>1.5378804257832031</v>
      </c>
      <c r="G6" s="3">
        <f>IF($A6+G$1-1&lt;=MAX(portfolio_returns!$A$2:$A$50),(F6+VLOOKUP(G$1-1,DEFAULT_CONTRIBUTION!$A$2:$B$11,2,1))*(1+VLOOKUP($A6+G$1-1,portfolio_returns!$A$2:$B$49,2,1)),NA())</f>
        <v>2.0196214691597913</v>
      </c>
      <c r="H6" s="3">
        <f>IF($A6+H$1-1&lt;=MAX(portfolio_returns!$A$2:$A$50),(G6+VLOOKUP(H$1-1,DEFAULT_CONTRIBUTION!$A$2:$B$11,2,1))*(1+VLOOKUP($A6+H$1-1,portfolio_returns!$A$2:$B$49,2,1)),NA())</f>
        <v>4.1159885541476555</v>
      </c>
      <c r="I6" s="3">
        <f>IF($A6+I$1-1&lt;=MAX(portfolio_returns!$A$2:$A$50),(H6+VLOOKUP(I$1-1,DEFAULT_CONTRIBUTION!$A$2:$B$11,2,1))*(1+VLOOKUP($A6+I$1-1,portfolio_returns!$A$2:$B$49,2,1)),NA())</f>
        <v>4.575950275073656</v>
      </c>
      <c r="J6" s="3">
        <f>IF($A6+J$1-1&lt;=MAX(portfolio_returns!$A$2:$A$50),(I6+VLOOKUP(J$1-1,DEFAULT_CONTRIBUTION!$A$2:$B$11,2,1))*(1+VLOOKUP($A6+J$1-1,portfolio_returns!$A$2:$B$49,2,1)),NA())</f>
        <v>3.2271889314956956</v>
      </c>
      <c r="K6" s="3">
        <f>IF($A6+K$1-1&lt;=MAX(portfolio_returns!$A$2:$A$50),(J6+VLOOKUP(K$1-1,DEFAULT_CONTRIBUTION!$A$2:$B$11,2,1))*(1+VLOOKUP($A6+K$1-1,portfolio_returns!$A$2:$B$49,2,1)),NA())</f>
        <v>3.3546628942897758</v>
      </c>
      <c r="L6" s="3">
        <f>IF($A6+L$1-1&lt;=MAX(portfolio_returns!$A$2:$A$50),(K6+VLOOKUP(L$1-1,DEFAULT_CONTRIBUTION!$A$2:$B$11,2,1))*(1+VLOOKUP($A6+L$1-1,portfolio_returns!$A$2:$B$49,2,1)),NA())</f>
        <v>3.046872573738689</v>
      </c>
      <c r="M6" s="3">
        <f>IF($A6+M$1-1&lt;=MAX(portfolio_returns!$A$2:$A$50),(L6+VLOOKUP(M$1-1,DEFAULT_CONTRIBUTION!$A$2:$B$11,2,1))*(1+VLOOKUP($A6+M$1-1,portfolio_returns!$A$2:$B$49,2,1)),NA())</f>
        <v>2.7330446986436043</v>
      </c>
      <c r="N6" s="3">
        <f>IF($A6+N$1-1&lt;=MAX(portfolio_returns!$A$2:$A$50),(M6+VLOOKUP(N$1-1,DEFAULT_CONTRIBUTION!$A$2:$B$11,2,1))*(1+VLOOKUP($A6+N$1-1,portfolio_returns!$A$2:$B$49,2,1)),NA())</f>
        <v>3.0459783166382972</v>
      </c>
      <c r="O6" s="3">
        <f>IF($A6+O$1-1&lt;=MAX(portfolio_returns!$A$2:$A$50),(N6+VLOOKUP(O$1-1,DEFAULT_CONTRIBUTION!$A$2:$B$11,2,1))*(1+VLOOKUP($A6+O$1-1,portfolio_returns!$A$2:$B$49,2,1)),NA())</f>
        <v>3.5691250925209248</v>
      </c>
      <c r="P6" s="3">
        <f>IF($A6+P$1-1&lt;=MAX(portfolio_returns!$A$2:$A$50),(O6+VLOOKUP(P$1-1,DEFAULT_CONTRIBUTION!$A$2:$B$11,2,1))*(1+VLOOKUP($A6+P$1-1,portfolio_returns!$A$2:$B$49,2,1)),NA())</f>
        <v>4.3525480503292675</v>
      </c>
      <c r="Q6" s="3">
        <f>IF($A6+Q$1-1&lt;=MAX(portfolio_returns!$A$2:$A$50),(P6+VLOOKUP(Q$1-1,DEFAULT_CONTRIBUTION!$A$2:$B$11,2,1))*(1+VLOOKUP($A6+Q$1-1,portfolio_returns!$A$2:$B$49,2,1)),NA())</f>
        <v>4.2916123776246575</v>
      </c>
      <c r="R6" s="3">
        <f>IF($A6+R$1-1&lt;=MAX(portfolio_returns!$A$2:$A$50),(Q6+VLOOKUP(R$1-1,DEFAULT_CONTRIBUTION!$A$2:$B$11,2,1))*(1+VLOOKUP($A6+R$1-1,portfolio_returns!$A$2:$B$49,2,1)),NA())</f>
        <v>4.8902923043032969</v>
      </c>
      <c r="S6" s="3">
        <f>IF($A6+S$1-1&lt;=MAX(portfolio_returns!$A$2:$A$50),(R6+VLOOKUP(S$1-1,DEFAULT_CONTRIBUTION!$A$2:$B$11,2,1))*(1+VLOOKUP($A6+S$1-1,portfolio_returns!$A$2:$B$49,2,1)),NA())</f>
        <v>4.6445551160120564</v>
      </c>
      <c r="T6" s="3">
        <f>IF($A6+T$1-1&lt;=MAX(portfolio_returns!$A$2:$A$50),(S6+VLOOKUP(T$1-1,DEFAULT_CONTRIBUTION!$A$2:$B$11,2,1))*(1+VLOOKUP($A6+T$1-1,portfolio_returns!$A$2:$B$49,2,1)),NA())</f>
        <v>5.0346977457570699</v>
      </c>
      <c r="U6" s="3">
        <f>IF($A6+U$1-1&lt;=MAX(portfolio_returns!$A$2:$A$50),(T6+VLOOKUP(U$1-1,DEFAULT_CONTRIBUTION!$A$2:$B$11,2,1))*(1+VLOOKUP($A6+U$1-1,portfolio_returns!$A$2:$B$49,2,1)),NA())</f>
        <v>4.9591772795707136</v>
      </c>
      <c r="V6" s="3">
        <f>IF($A6+V$1-1&lt;=MAX(portfolio_returns!$A$2:$A$50),(U6+VLOOKUP(V$1-1,DEFAULT_CONTRIBUTION!$A$2:$B$11,2,1))*(1+VLOOKUP($A6+V$1-1,portfolio_returns!$A$2:$B$49,2,1)),NA())</f>
        <v>6.5386752431139863</v>
      </c>
      <c r="W6" s="3">
        <f>IF($A6+W$1-1&lt;=MAX(portfolio_returns!$A$2:$A$50),(V6+VLOOKUP(W$1-1,DEFAULT_CONTRIBUTION!$A$2:$B$11,2,1))*(1+VLOOKUP($A6+W$1-1,portfolio_returns!$A$2:$B$49,2,1)),NA())</f>
        <v>6.3114562784157746</v>
      </c>
      <c r="X6" s="3">
        <f>IF($A6+X$1-1&lt;=MAX(portfolio_returns!$A$2:$A$50),(W6+VLOOKUP(X$1-1,DEFAULT_CONTRIBUTION!$A$2:$B$11,2,1))*(1+VLOOKUP($A6+X$1-1,portfolio_returns!$A$2:$B$49,2,1)),NA())</f>
        <v>6.3729929771303278</v>
      </c>
      <c r="Y6" s="3">
        <f>IF($A6+Y$1-1&lt;=MAX(portfolio_returns!$A$2:$A$50),(X6+VLOOKUP(Y$1-1,DEFAULT_CONTRIBUTION!$A$2:$B$11,2,1))*(1+VLOOKUP($A6+Y$1-1,portfolio_returns!$A$2:$B$49,2,1)),NA())</f>
        <v>6.4160106797259573</v>
      </c>
      <c r="Z6" s="3">
        <f>IF($A6+Z$1-1&lt;=MAX(portfolio_returns!$A$2:$A$50),(Y6+VLOOKUP(Z$1-1,DEFAULT_CONTRIBUTION!$A$2:$B$11,2,1))*(1+VLOOKUP($A6+Z$1-1,portfolio_returns!$A$2:$B$49,2,1)),NA())</f>
        <v>5.1215805250912458</v>
      </c>
      <c r="AA6" s="3">
        <f>IF($A6+AA$1-1&lt;=MAX(portfolio_returns!$A$2:$A$50),(Z6+VLOOKUP(AA$1-1,DEFAULT_CONTRIBUTION!$A$2:$B$11,2,1))*(1+VLOOKUP($A6+AA$1-1,portfolio_returns!$A$2:$B$49,2,1)),NA())</f>
        <v>4.8616603134428651</v>
      </c>
      <c r="AB6" s="3">
        <f>IF($A6+AB$1-1&lt;=MAX(portfolio_returns!$A$2:$A$50),(AA6+VLOOKUP(AB$1-1,DEFAULT_CONTRIBUTION!$A$2:$B$11,2,1))*(1+VLOOKUP($A6+AB$1-1,portfolio_returns!$A$2:$B$49,2,1)),NA())</f>
        <v>5.649249284220609</v>
      </c>
      <c r="AC6" s="3">
        <f>IF($A6+AC$1-1&lt;=MAX(portfolio_returns!$A$2:$A$50),(AB6+VLOOKUP(AC$1-1,DEFAULT_CONTRIBUTION!$A$2:$B$11,2,1))*(1+VLOOKUP($A6+AC$1-1,portfolio_returns!$A$2:$B$49,2,1)),NA())</f>
        <v>5.0348934245616181</v>
      </c>
      <c r="AD6" s="3">
        <f>IF($A6+AD$1-1&lt;=MAX(portfolio_returns!$A$2:$A$50),(AC6+VLOOKUP(AD$1-1,DEFAULT_CONTRIBUTION!$A$2:$B$11,2,1))*(1+VLOOKUP($A6+AD$1-1,portfolio_returns!$A$2:$B$49,2,1)),NA())</f>
        <v>5.0285998077809166</v>
      </c>
      <c r="AE6" s="3">
        <f>IF($A6+AE$1-1&lt;=MAX(portfolio_returns!$A$2:$A$50),(AD6+VLOOKUP(AE$1-1,DEFAULT_CONTRIBUTION!$A$2:$B$11,2,1))*(1+VLOOKUP($A6+AE$1-1,portfolio_returns!$A$2:$B$49,2,1)),NA())</f>
        <v>5.9048333242867415</v>
      </c>
      <c r="AF6" s="3">
        <f>IF($A6+AF$1-1&lt;=MAX(portfolio_returns!$A$2:$A$50),(AE6+VLOOKUP(AF$1-1,DEFAULT_CONTRIBUTION!$A$2:$B$11,2,1))*(1+VLOOKUP($A6+AF$1-1,portfolio_returns!$A$2:$B$49,2,1)),NA())</f>
        <v>7.6452829466202585</v>
      </c>
      <c r="AG6" s="3">
        <f>IF($A6+AG$1-1&lt;=MAX(portfolio_returns!$A$2:$A$50),(AF6+VLOOKUP(AG$1-1,DEFAULT_CONTRIBUTION!$A$2:$B$11,2,1))*(1+VLOOKUP($A6+AG$1-1,portfolio_returns!$A$2:$B$49,2,1)),NA())</f>
        <v>8.4155452034922504</v>
      </c>
      <c r="AH6" s="3">
        <f>IF($A6+AH$1-1&lt;=MAX(portfolio_returns!$A$2:$A$50),(AG6+VLOOKUP(AH$1-1,DEFAULT_CONTRIBUTION!$A$2:$B$11,2,1))*(1+VLOOKUP($A6+AH$1-1,portfolio_returns!$A$2:$B$49,2,1)),NA())</f>
        <v>10.222783535942211</v>
      </c>
      <c r="AI6" s="3">
        <f>IF($A6+AI$1-1&lt;=MAX(portfolio_returns!$A$2:$A$50),(AH6+VLOOKUP(AI$1-1,DEFAULT_CONTRIBUTION!$A$2:$B$11,2,1))*(1+VLOOKUP($A6+AI$1-1,portfolio_returns!$A$2:$B$49,2,1)),NA())</f>
        <v>12.76314524462385</v>
      </c>
      <c r="AJ6" s="3">
        <f>IF($A6+AJ$1-1&lt;=MAX(portfolio_returns!$A$2:$A$50),(AI6+VLOOKUP(AJ$1-1,DEFAULT_CONTRIBUTION!$A$2:$B$11,2,1))*(1+VLOOKUP($A6+AJ$1-1,portfolio_returns!$A$2:$B$49,2,1)),NA())</f>
        <v>17.073897550995554</v>
      </c>
      <c r="AK6" s="3">
        <f>IF($A6+AK$1-1&lt;=MAX(portfolio_returns!$A$2:$A$50),(AJ6+VLOOKUP(AK$1-1,DEFAULT_CONTRIBUTION!$A$2:$B$11,2,1))*(1+VLOOKUP($A6+AK$1-1,portfolio_returns!$A$2:$B$49,2,1)),NA())</f>
        <v>15.375044744671495</v>
      </c>
      <c r="AL6" s="3">
        <f>IF($A6+AL$1-1&lt;=MAX(portfolio_returns!$A$2:$A$50),(AK6+VLOOKUP(AL$1-1,DEFAULT_CONTRIBUTION!$A$2:$B$11,2,1))*(1+VLOOKUP($A6+AL$1-1,portfolio_returns!$A$2:$B$49,2,1)),NA())</f>
        <v>21.20218670290199</v>
      </c>
      <c r="AM6" s="3">
        <f>IF($A6+AM$1-1&lt;=MAX(portfolio_returns!$A$2:$A$50),(AL6+VLOOKUP(AM$1-1,DEFAULT_CONTRIBUTION!$A$2:$B$11,2,1))*(1+VLOOKUP($A6+AM$1-1,portfolio_returns!$A$2:$B$49,2,1)),NA())</f>
        <v>26.868471099252545</v>
      </c>
      <c r="AN6" s="3">
        <f>IF($A6+AN$1-1&lt;=MAX(portfolio_returns!$A$2:$A$50),(AM6+VLOOKUP(AN$1-1,DEFAULT_CONTRIBUTION!$A$2:$B$11,2,1))*(1+VLOOKUP($A6+AN$1-1,portfolio_returns!$A$2:$B$49,2,1)),NA())</f>
        <v>27.419274756787221</v>
      </c>
      <c r="AO6" s="3">
        <f>IF($A6+AO$1-1&lt;=MAX(portfolio_returns!$A$2:$A$50),(AN6+VLOOKUP(AO$1-1,DEFAULT_CONTRIBUTION!$A$2:$B$11,2,1))*(1+VLOOKUP($A6+AO$1-1,portfolio_returns!$A$2:$B$49,2,1)),NA())</f>
        <v>30.428540161344618</v>
      </c>
      <c r="AP6" s="3">
        <f>IF($A6+AP$1-1&lt;=MAX(portfolio_returns!$A$2:$A$50),(AO6+VLOOKUP(AP$1-1,DEFAULT_CONTRIBUTION!$A$2:$B$11,2,1))*(1+VLOOKUP($A6+AP$1-1,portfolio_returns!$A$2:$B$49,2,1)),NA())</f>
        <v>23.825546946332832</v>
      </c>
      <c r="AQ6" s="3">
        <f>IF($A6+AQ$1-1&lt;=MAX(portfolio_returns!$A$2:$A$50),(AP6+VLOOKUP(AQ$1-1,DEFAULT_CONTRIBUTION!$A$2:$B$11,2,1))*(1+VLOOKUP($A6+AQ$1-1,portfolio_returns!$A$2:$B$49,2,1)),NA())</f>
        <v>23.891067200435248</v>
      </c>
      <c r="AR6" s="3">
        <f>IF($A6+AR$1-1&lt;=MAX(portfolio_returns!$A$2:$A$50),(AQ6+VLOOKUP(AR$1-1,DEFAULT_CONTRIBUTION!$A$2:$B$11,2,1))*(1+VLOOKUP($A6+AR$1-1,portfolio_returns!$A$2:$B$49,2,1)),NA())</f>
        <v>20.815092298379209</v>
      </c>
      <c r="AS6" s="3">
        <f>IF($A6+AS$1-1&lt;=MAX(portfolio_returns!$A$2:$A$50),(AR6+VLOOKUP(AS$1-1,DEFAULT_CONTRIBUTION!$A$2:$B$11,2,1))*(1+VLOOKUP($A6+AS$1-1,portfolio_returns!$A$2:$B$49,2,1)),NA())</f>
        <v>22.698858151382527</v>
      </c>
      <c r="AT6" s="3">
        <f>IF($A6+AT$1-1&lt;=MAX(portfolio_returns!$A$2:$A$50),(AS6+VLOOKUP(AT$1-1,DEFAULT_CONTRIBUTION!$A$2:$B$11,2,1))*(1+VLOOKUP($A6+AT$1-1,portfolio_returns!$A$2:$B$49,2,1)),NA())</f>
        <v>26.654134184260933</v>
      </c>
      <c r="AU6" s="3" t="e">
        <f>IF($A6+AU$1-1&lt;=MAX(portfolio_returns!$A$2:$A$50),(AT6+VLOOKUP(AU$1-1,DEFAULT_CONTRIBUTION!$A$2:$B$11,2,1))*(1+VLOOKUP($A6+AU$1-1,portfolio_returns!$A$2:$B$49,2,1)),NA())</f>
        <v>#N/A</v>
      </c>
      <c r="AV6" s="3" t="e">
        <f>IF($A6+AV$1-1&lt;=MAX(portfolio_returns!$A$2:$A$50),(AU6+VLOOKUP(AV$1-1,DEFAULT_CONTRIBUTION!$A$2:$B$11,2,1))*(1+VLOOKUP($A6+AV$1-1,portfolio_returns!$A$2:$B$49,2,1)),NA())</f>
        <v>#N/A</v>
      </c>
      <c r="AW6" s="3" t="e">
        <f>IF($A6+AW$1-1&lt;=MAX(portfolio_returns!$A$2:$A$50),(AV6+VLOOKUP(AW$1-1,DEFAULT_CONTRIBUTION!$A$2:$B$11,2,1))*(1+VLOOKUP($A6+AW$1-1,portfolio_returns!$A$2:$B$49,2,1)),NA())</f>
        <v>#N/A</v>
      </c>
      <c r="AX6" s="3" t="e">
        <f>IF($A6+AX$1-1&lt;=MAX(portfolio_returns!$A$2:$A$50),(AW6+VLOOKUP(AX$1-1,DEFAULT_CONTRIBUTION!$A$2:$B$11,2,1))*(1+VLOOKUP($A6+AX$1-1,portfolio_returns!$A$2:$B$49,2,1)),NA())</f>
        <v>#N/A</v>
      </c>
    </row>
    <row r="7" spans="1:50" x14ac:dyDescent="0.25">
      <c r="A7">
        <v>1975</v>
      </c>
      <c r="B7">
        <v>19</v>
      </c>
      <c r="C7" s="3">
        <f>VLOOKUP(C$1-1,DEFAULT_CONTRIBUTION!$A$2:$B$11,2,1)*(1+VLOOKUP($A7+C$1-1,portfolio_returns!$A$2:$B$49,2,1))</f>
        <v>0.90625</v>
      </c>
      <c r="D7" s="3">
        <f>IF($A7+D$1-1&lt;=MAX(portfolio_returns!$A$2:$A$50),(C7+VLOOKUP(D$1-1,DEFAULT_CONTRIBUTION!$A$2:$B$11,2,1))*(1+VLOOKUP($A7+D$1-1,portfolio_returns!$A$2:$B$49,2,1)),NA())</f>
        <v>0.89401562500000009</v>
      </c>
      <c r="E7" s="3">
        <f>IF($A7+E$1-1&lt;=MAX(portfolio_returns!$A$2:$A$50),(D7+VLOOKUP(E$1-1,DEFAULT_CONTRIBUTION!$A$2:$B$11,2,1))*(1+VLOOKUP($A7+E$1-1,portfolio_returns!$A$2:$B$49,2,1)),NA())</f>
        <v>1.0609730429687501</v>
      </c>
      <c r="F7" s="3">
        <f>IF($A7+F$1-1&lt;=MAX(portfolio_returns!$A$2:$A$50),(E7+VLOOKUP(F$1-1,DEFAULT_CONTRIBUTION!$A$2:$B$11,2,1))*(1+VLOOKUP($A7+F$1-1,portfolio_returns!$A$2:$B$49,2,1)),NA())</f>
        <v>1.393322848678711</v>
      </c>
      <c r="G7" s="3">
        <f>IF($A7+G$1-1&lt;=MAX(portfolio_returns!$A$2:$A$50),(F7+VLOOKUP(G$1-1,DEFAULT_CONTRIBUTION!$A$2:$B$11,2,1))*(1+VLOOKUP($A7+G$1-1,portfolio_returns!$A$2:$B$49,2,1)),NA())</f>
        <v>2.8395919656072133</v>
      </c>
      <c r="H7" s="3">
        <f>IF($A7+H$1-1&lt;=MAX(portfolio_returns!$A$2:$A$50),(G7+VLOOKUP(H$1-1,DEFAULT_CONTRIBUTION!$A$2:$B$11,2,1))*(1+VLOOKUP($A7+H$1-1,portfolio_returns!$A$2:$B$49,2,1)),NA())</f>
        <v>3.1569163677638192</v>
      </c>
      <c r="I7" s="3">
        <f>IF($A7+I$1-1&lt;=MAX(portfolio_returns!$A$2:$A$50),(H7+VLOOKUP(I$1-1,DEFAULT_CONTRIBUTION!$A$2:$B$11,2,1))*(1+VLOOKUP($A7+I$1-1,portfolio_returns!$A$2:$B$49,2,1)),NA())</f>
        <v>2.2264152683654332</v>
      </c>
      <c r="J7" s="3">
        <f>IF($A7+J$1-1&lt;=MAX(portfolio_returns!$A$2:$A$50),(I7+VLOOKUP(J$1-1,DEFAULT_CONTRIBUTION!$A$2:$B$11,2,1))*(1+VLOOKUP($A7+J$1-1,portfolio_returns!$A$2:$B$49,2,1)),NA())</f>
        <v>2.3143586714658682</v>
      </c>
      <c r="K7" s="3">
        <f>IF($A7+K$1-1&lt;=MAX(portfolio_returns!$A$2:$A$50),(J7+VLOOKUP(K$1-1,DEFAULT_CONTRIBUTION!$A$2:$B$11,2,1))*(1+VLOOKUP($A7+K$1-1,portfolio_returns!$A$2:$B$49,2,1)),NA())</f>
        <v>2.1020162633588746</v>
      </c>
      <c r="L7" s="3">
        <f>IF($A7+L$1-1&lt;=MAX(portfolio_returns!$A$2:$A$50),(K7+VLOOKUP(L$1-1,DEFAULT_CONTRIBUTION!$A$2:$B$11,2,1))*(1+VLOOKUP($A7+L$1-1,portfolio_returns!$A$2:$B$49,2,1)),NA())</f>
        <v>1.8855085882329106</v>
      </c>
      <c r="M7" s="3">
        <f>IF($A7+M$1-1&lt;=MAX(portfolio_returns!$A$2:$A$50),(L7+VLOOKUP(M$1-1,DEFAULT_CONTRIBUTION!$A$2:$B$11,2,1))*(1+VLOOKUP($A7+M$1-1,portfolio_returns!$A$2:$B$49,2,1)),NA())</f>
        <v>2.1013993215855788</v>
      </c>
      <c r="N7" s="3">
        <f>IF($A7+N$1-1&lt;=MAX(portfolio_returns!$A$2:$A$50),(M7+VLOOKUP(N$1-1,DEFAULT_CONTRIBUTION!$A$2:$B$11,2,1))*(1+VLOOKUP($A7+N$1-1,portfolio_returns!$A$2:$B$49,2,1)),NA())</f>
        <v>2.4623146550679023</v>
      </c>
      <c r="O7" s="3">
        <f>IF($A7+O$1-1&lt;=MAX(portfolio_returns!$A$2:$A$50),(N7+VLOOKUP(O$1-1,DEFAULT_CONTRIBUTION!$A$2:$B$11,2,1))*(1+VLOOKUP($A7+O$1-1,portfolio_returns!$A$2:$B$49,2,1)),NA())</f>
        <v>3.002792721855307</v>
      </c>
      <c r="P7" s="3">
        <f>IF($A7+P$1-1&lt;=MAX(portfolio_returns!$A$2:$A$50),(O7+VLOOKUP(P$1-1,DEFAULT_CONTRIBUTION!$A$2:$B$11,2,1))*(1+VLOOKUP($A7+P$1-1,portfolio_returns!$A$2:$B$49,2,1)),NA())</f>
        <v>2.9607536237493326</v>
      </c>
      <c r="Q7" s="3">
        <f>IF($A7+Q$1-1&lt;=MAX(portfolio_returns!$A$2:$A$50),(P7+VLOOKUP(Q$1-1,DEFAULT_CONTRIBUTION!$A$2:$B$11,2,1))*(1+VLOOKUP($A7+Q$1-1,portfolio_returns!$A$2:$B$49,2,1)),NA())</f>
        <v>3.3737787542623643</v>
      </c>
      <c r="R7" s="3">
        <f>IF($A7+R$1-1&lt;=MAX(portfolio_returns!$A$2:$A$50),(Q7+VLOOKUP(R$1-1,DEFAULT_CONTRIBUTION!$A$2:$B$11,2,1))*(1+VLOOKUP($A7+R$1-1,portfolio_returns!$A$2:$B$49,2,1)),NA())</f>
        <v>3.2042463718606804</v>
      </c>
      <c r="S7" s="3">
        <f>IF($A7+S$1-1&lt;=MAX(portfolio_returns!$A$2:$A$50),(R7+VLOOKUP(S$1-1,DEFAULT_CONTRIBUTION!$A$2:$B$11,2,1))*(1+VLOOKUP($A7+S$1-1,portfolio_returns!$A$2:$B$49,2,1)),NA())</f>
        <v>3.473403067096978</v>
      </c>
      <c r="T7" s="3">
        <f>IF($A7+T$1-1&lt;=MAX(portfolio_returns!$A$2:$A$50),(S7+VLOOKUP(T$1-1,DEFAULT_CONTRIBUTION!$A$2:$B$11,2,1))*(1+VLOOKUP($A7+T$1-1,portfolio_returns!$A$2:$B$49,2,1)),NA())</f>
        <v>3.4213020210905234</v>
      </c>
      <c r="U7" s="3">
        <f>IF($A7+U$1-1&lt;=MAX(portfolio_returns!$A$2:$A$50),(T7+VLOOKUP(U$1-1,DEFAULT_CONTRIBUTION!$A$2:$B$11,2,1))*(1+VLOOKUP($A7+U$1-1,portfolio_returns!$A$2:$B$49,2,1)),NA())</f>
        <v>4.5109867148078555</v>
      </c>
      <c r="V7" s="3">
        <f>IF($A7+V$1-1&lt;=MAX(portfolio_returns!$A$2:$A$50),(U7+VLOOKUP(V$1-1,DEFAULT_CONTRIBUTION!$A$2:$B$11,2,1))*(1+VLOOKUP($A7+V$1-1,portfolio_returns!$A$2:$B$49,2,1)),NA())</f>
        <v>4.3542299264682827</v>
      </c>
      <c r="W7" s="3">
        <f>IF($A7+W$1-1&lt;=MAX(portfolio_returns!$A$2:$A$50),(V7+VLOOKUP(W$1-1,DEFAULT_CONTRIBUTION!$A$2:$B$11,2,1))*(1+VLOOKUP($A7+W$1-1,portfolio_returns!$A$2:$B$49,2,1)),NA())</f>
        <v>4.3966836682513479</v>
      </c>
      <c r="X7" s="3">
        <f>IF($A7+X$1-1&lt;=MAX(portfolio_returns!$A$2:$A$50),(W7+VLOOKUP(X$1-1,DEFAULT_CONTRIBUTION!$A$2:$B$11,2,1))*(1+VLOOKUP($A7+X$1-1,portfolio_returns!$A$2:$B$49,2,1)),NA())</f>
        <v>4.4263612830120449</v>
      </c>
      <c r="Y7" s="3">
        <f>IF($A7+Y$1-1&lt;=MAX(portfolio_returns!$A$2:$A$50),(X7+VLOOKUP(Y$1-1,DEFAULT_CONTRIBUTION!$A$2:$B$11,2,1))*(1+VLOOKUP($A7+Y$1-1,portfolio_returns!$A$2:$B$49,2,1)),NA())</f>
        <v>3.533342894164365</v>
      </c>
      <c r="Z7" s="3">
        <f>IF($A7+Z$1-1&lt;=MAX(portfolio_returns!$A$2:$A$50),(Y7+VLOOKUP(Z$1-1,DEFAULT_CONTRIBUTION!$A$2:$B$11,2,1))*(1+VLOOKUP($A7+Z$1-1,portfolio_returns!$A$2:$B$49,2,1)),NA())</f>
        <v>3.3540257422855237</v>
      </c>
      <c r="AA7" s="3">
        <f>IF($A7+AA$1-1&lt;=MAX(portfolio_returns!$A$2:$A$50),(Z7+VLOOKUP(AA$1-1,DEFAULT_CONTRIBUTION!$A$2:$B$11,2,1))*(1+VLOOKUP($A7+AA$1-1,portfolio_returns!$A$2:$B$49,2,1)),NA())</f>
        <v>3.8973779125357781</v>
      </c>
      <c r="AB7" s="3">
        <f>IF($A7+AB$1-1&lt;=MAX(portfolio_returns!$A$2:$A$50),(AA7+VLOOKUP(AB$1-1,DEFAULT_CONTRIBUTION!$A$2:$B$11,2,1))*(1+VLOOKUP($A7+AB$1-1,portfolio_returns!$A$2:$B$49,2,1)),NA())</f>
        <v>3.4735380645475122</v>
      </c>
      <c r="AC7" s="3">
        <f>IF($A7+AC$1-1&lt;=MAX(portfolio_returns!$A$2:$A$50),(AB7+VLOOKUP(AC$1-1,DEFAULT_CONTRIBUTION!$A$2:$B$11,2,1))*(1+VLOOKUP($A7+AC$1-1,portfolio_returns!$A$2:$B$49,2,1)),NA())</f>
        <v>3.4691961419668278</v>
      </c>
      <c r="AD7" s="3">
        <f>IF($A7+AD$1-1&lt;=MAX(portfolio_returns!$A$2:$A$50),(AC7+VLOOKUP(AD$1-1,DEFAULT_CONTRIBUTION!$A$2:$B$11,2,1))*(1+VLOOKUP($A7+AD$1-1,portfolio_returns!$A$2:$B$49,2,1)),NA())</f>
        <v>4.0737035697045476</v>
      </c>
      <c r="AE7" s="3">
        <f>IF($A7+AE$1-1&lt;=MAX(portfolio_returns!$A$2:$A$50),(AD7+VLOOKUP(AE$1-1,DEFAULT_CONTRIBUTION!$A$2:$B$11,2,1))*(1+VLOOKUP($A7+AE$1-1,portfolio_returns!$A$2:$B$49,2,1)),NA())</f>
        <v>5.2744276968749633</v>
      </c>
      <c r="AF7" s="3">
        <f>IF($A7+AF$1-1&lt;=MAX(portfolio_returns!$A$2:$A$50),(AE7+VLOOKUP(AF$1-1,DEFAULT_CONTRIBUTION!$A$2:$B$11,2,1))*(1+VLOOKUP($A7+AF$1-1,portfolio_returns!$A$2:$B$49,2,1)),NA())</f>
        <v>5.8058262873351163</v>
      </c>
      <c r="AG7" s="3">
        <f>IF($A7+AG$1-1&lt;=MAX(portfolio_returns!$A$2:$A$50),(AF7+VLOOKUP(AG$1-1,DEFAULT_CONTRIBUTION!$A$2:$B$11,2,1))*(1+VLOOKUP($A7+AG$1-1,portfolio_returns!$A$2:$B$49,2,1)),NA())</f>
        <v>7.0526274825403323</v>
      </c>
      <c r="AH7" s="3">
        <f>IF($A7+AH$1-1&lt;=MAX(portfolio_returns!$A$2:$A$50),(AG7+VLOOKUP(AH$1-1,DEFAULT_CONTRIBUTION!$A$2:$B$11,2,1))*(1+VLOOKUP($A7+AH$1-1,portfolio_returns!$A$2:$B$49,2,1)),NA())</f>
        <v>8.8052054119516043</v>
      </c>
      <c r="AI7" s="3">
        <f>IF($A7+AI$1-1&lt;=MAX(portfolio_returns!$A$2:$A$50),(AH7+VLOOKUP(AI$1-1,DEFAULT_CONTRIBUTION!$A$2:$B$11,2,1))*(1+VLOOKUP($A7+AI$1-1,portfolio_returns!$A$2:$B$49,2,1)),NA())</f>
        <v>11.779163539838258</v>
      </c>
      <c r="AJ7" s="3">
        <f>IF($A7+AJ$1-1&lt;=MAX(portfolio_returns!$A$2:$A$50),(AI7+VLOOKUP(AJ$1-1,DEFAULT_CONTRIBUTION!$A$2:$B$11,2,1))*(1+VLOOKUP($A7+AJ$1-1,portfolio_returns!$A$2:$B$49,2,1)),NA())</f>
        <v>10.60713676762435</v>
      </c>
      <c r="AK7" s="3">
        <f>IF($A7+AK$1-1&lt;=MAX(portfolio_returns!$A$2:$A$50),(AJ7+VLOOKUP(AK$1-1,DEFAULT_CONTRIBUTION!$A$2:$B$11,2,1))*(1+VLOOKUP($A7+AK$1-1,portfolio_returns!$A$2:$B$49,2,1)),NA())</f>
        <v>14.62724160255398</v>
      </c>
      <c r="AL7" s="3">
        <f>IF($A7+AL$1-1&lt;=MAX(portfolio_returns!$A$2:$A$50),(AK7+VLOOKUP(AL$1-1,DEFAULT_CONTRIBUTION!$A$2:$B$11,2,1))*(1+VLOOKUP($A7+AL$1-1,portfolio_returns!$A$2:$B$49,2,1)),NA())</f>
        <v>18.53637192083653</v>
      </c>
      <c r="AM7" s="3">
        <f>IF($A7+AM$1-1&lt;=MAX(portfolio_returns!$A$2:$A$50),(AL7+VLOOKUP(AM$1-1,DEFAULT_CONTRIBUTION!$A$2:$B$11,2,1))*(1+VLOOKUP($A7+AM$1-1,portfolio_returns!$A$2:$B$49,2,1)),NA())</f>
        <v>18.916367545213678</v>
      </c>
      <c r="AN7" s="3">
        <f>IF($A7+AN$1-1&lt;=MAX(portfolio_returns!$A$2:$A$50),(AM7+VLOOKUP(AN$1-1,DEFAULT_CONTRIBUTION!$A$2:$B$11,2,1))*(1+VLOOKUP($A7+AN$1-1,portfolio_returns!$A$2:$B$49,2,1)),NA())</f>
        <v>20.992438883300878</v>
      </c>
      <c r="AO7" s="3">
        <f>IF($A7+AO$1-1&lt;=MAX(portfolio_returns!$A$2:$A$50),(AN7+VLOOKUP(AO$1-1,DEFAULT_CONTRIBUTION!$A$2:$B$11,2,1))*(1+VLOOKUP($A7+AO$1-1,portfolio_returns!$A$2:$B$49,2,1)),NA())</f>
        <v>16.437079645624586</v>
      </c>
      <c r="AP7" s="3">
        <f>IF($A7+AP$1-1&lt;=MAX(portfolio_returns!$A$2:$A$50),(AO7+VLOOKUP(AP$1-1,DEFAULT_CONTRIBUTION!$A$2:$B$11,2,1))*(1+VLOOKUP($A7+AP$1-1,portfolio_returns!$A$2:$B$49,2,1)),NA())</f>
        <v>16.482281614650052</v>
      </c>
      <c r="AQ7" s="3">
        <f>IF($A7+AQ$1-1&lt;=MAX(portfolio_returns!$A$2:$A$50),(AP7+VLOOKUP(AQ$1-1,DEFAULT_CONTRIBUTION!$A$2:$B$11,2,1))*(1+VLOOKUP($A7+AQ$1-1,portfolio_returns!$A$2:$B$49,2,1)),NA())</f>
        <v>14.360187856763858</v>
      </c>
      <c r="AR7" s="3">
        <f>IF($A7+AR$1-1&lt;=MAX(portfolio_returns!$A$2:$A$50),(AQ7+VLOOKUP(AR$1-1,DEFAULT_CONTRIBUTION!$A$2:$B$11,2,1))*(1+VLOOKUP($A7+AR$1-1,portfolio_returns!$A$2:$B$49,2,1)),NA())</f>
        <v>15.659784857800988</v>
      </c>
      <c r="AS7" s="3">
        <f>IF($A7+AS$1-1&lt;=MAX(portfolio_returns!$A$2:$A$50),(AR7+VLOOKUP(AS$1-1,DEFAULT_CONTRIBUTION!$A$2:$B$11,2,1))*(1+VLOOKUP($A7+AS$1-1,portfolio_returns!$A$2:$B$49,2,1)),NA())</f>
        <v>18.38850236927281</v>
      </c>
      <c r="AT7" s="3" t="e">
        <f>IF($A7+AT$1-1&lt;=MAX(portfolio_returns!$A$2:$A$50),(AS7+VLOOKUP(AT$1-1,DEFAULT_CONTRIBUTION!$A$2:$B$11,2,1))*(1+VLOOKUP($A7+AT$1-1,portfolio_returns!$A$2:$B$49,2,1)),NA())</f>
        <v>#N/A</v>
      </c>
      <c r="AU7" s="3" t="e">
        <f>IF($A7+AU$1-1&lt;=MAX(portfolio_returns!$A$2:$A$50),(AT7+VLOOKUP(AU$1-1,DEFAULT_CONTRIBUTION!$A$2:$B$11,2,1))*(1+VLOOKUP($A7+AU$1-1,portfolio_returns!$A$2:$B$49,2,1)),NA())</f>
        <v>#N/A</v>
      </c>
      <c r="AV7" s="3" t="e">
        <f>IF($A7+AV$1-1&lt;=MAX(portfolio_returns!$A$2:$A$50),(AU7+VLOOKUP(AV$1-1,DEFAULT_CONTRIBUTION!$A$2:$B$11,2,1))*(1+VLOOKUP($A7+AV$1-1,portfolio_returns!$A$2:$B$49,2,1)),NA())</f>
        <v>#N/A</v>
      </c>
      <c r="AW7" s="3" t="e">
        <f>IF($A7+AW$1-1&lt;=MAX(portfolio_returns!$A$2:$A$50),(AV7+VLOOKUP(AW$1-1,DEFAULT_CONTRIBUTION!$A$2:$B$11,2,1))*(1+VLOOKUP($A7+AW$1-1,portfolio_returns!$A$2:$B$49,2,1)),NA())</f>
        <v>#N/A</v>
      </c>
      <c r="AX7" s="3" t="e">
        <f>IF($A7+AX$1-1&lt;=MAX(portfolio_returns!$A$2:$A$50),(AW7+VLOOKUP(AX$1-1,DEFAULT_CONTRIBUTION!$A$2:$B$11,2,1))*(1+VLOOKUP($A7+AX$1-1,portfolio_returns!$A$2:$B$49,2,1)),NA())</f>
        <v>#N/A</v>
      </c>
    </row>
    <row r="8" spans="1:50" x14ac:dyDescent="0.25">
      <c r="A8">
        <v>1976</v>
      </c>
      <c r="B8">
        <v>18</v>
      </c>
      <c r="C8" s="3">
        <f>VLOOKUP(C$1-1,DEFAULT_CONTRIBUTION!$A$2:$B$11,2,1)*(1+VLOOKUP($A8+C$1-1,portfolio_returns!$A$2:$B$49,2,1))</f>
        <v>0.98650000000000004</v>
      </c>
      <c r="D8" s="3">
        <f>IF($A8+D$1-1&lt;=MAX(portfolio_returns!$A$2:$A$50),(C8+VLOOKUP(D$1-1,DEFAULT_CONTRIBUTION!$A$2:$B$11,2,1))*(1+VLOOKUP($A8+D$1-1,portfolio_returns!$A$2:$B$49,2,1)),NA())</f>
        <v>1.170728875</v>
      </c>
      <c r="E8" s="3">
        <f>IF($A8+E$1-1&lt;=MAX(portfolio_returns!$A$2:$A$50),(D8+VLOOKUP(E$1-1,DEFAULT_CONTRIBUTION!$A$2:$B$11,2,1))*(1+VLOOKUP($A8+E$1-1,portfolio_returns!$A$2:$B$49,2,1)),NA())</f>
        <v>1.53745969509375</v>
      </c>
      <c r="F8" s="3">
        <f>IF($A8+F$1-1&lt;=MAX(portfolio_returns!$A$2:$A$50),(E8+VLOOKUP(F$1-1,DEFAULT_CONTRIBUTION!$A$2:$B$11,2,1))*(1+VLOOKUP($A8+F$1-1,portfolio_returns!$A$2:$B$49,2,1)),NA())</f>
        <v>3.133342858601063</v>
      </c>
      <c r="G8" s="3">
        <f>IF($A8+G$1-1&lt;=MAX(portfolio_returns!$A$2:$A$50),(F8+VLOOKUP(G$1-1,DEFAULT_CONTRIBUTION!$A$2:$B$11,2,1))*(1+VLOOKUP($A8+G$1-1,portfolio_returns!$A$2:$B$49,2,1)),NA())</f>
        <v>3.4834939230497319</v>
      </c>
      <c r="H8" s="3">
        <f>IF($A8+H$1-1&lt;=MAX(portfolio_returns!$A$2:$A$50),(G8+VLOOKUP(H$1-1,DEFAULT_CONTRIBUTION!$A$2:$B$11,2,1))*(1+VLOOKUP($A8+H$1-1,portfolio_returns!$A$2:$B$49,2,1)),NA())</f>
        <v>2.4567340892308231</v>
      </c>
      <c r="I8" s="3">
        <f>IF($A8+I$1-1&lt;=MAX(portfolio_returns!$A$2:$A$50),(H8+VLOOKUP(I$1-1,DEFAULT_CONTRIBUTION!$A$2:$B$11,2,1))*(1+VLOOKUP($A8+I$1-1,portfolio_returns!$A$2:$B$49,2,1)),NA())</f>
        <v>2.5537750857554409</v>
      </c>
      <c r="J8" s="3">
        <f>IF($A8+J$1-1&lt;=MAX(portfolio_returns!$A$2:$A$50),(I8+VLOOKUP(J$1-1,DEFAULT_CONTRIBUTION!$A$2:$B$11,2,1))*(1+VLOOKUP($A8+J$1-1,portfolio_returns!$A$2:$B$49,2,1)),NA())</f>
        <v>2.3194662216373794</v>
      </c>
      <c r="K8" s="3">
        <f>IF($A8+K$1-1&lt;=MAX(portfolio_returns!$A$2:$A$50),(J8+VLOOKUP(K$1-1,DEFAULT_CONTRIBUTION!$A$2:$B$11,2,1))*(1+VLOOKUP($A8+K$1-1,portfolio_returns!$A$2:$B$49,2,1)),NA())</f>
        <v>2.0805612008087295</v>
      </c>
      <c r="L8" s="3">
        <f>IF($A8+L$1-1&lt;=MAX(portfolio_returns!$A$2:$A$50),(K8+VLOOKUP(L$1-1,DEFAULT_CONTRIBUTION!$A$2:$B$11,2,1))*(1+VLOOKUP($A8+L$1-1,portfolio_returns!$A$2:$B$49,2,1)),NA())</f>
        <v>2.318785458301329</v>
      </c>
      <c r="M8" s="3">
        <f>IF($A8+M$1-1&lt;=MAX(portfolio_returns!$A$2:$A$50),(L8+VLOOKUP(M$1-1,DEFAULT_CONTRIBUTION!$A$2:$B$11,2,1))*(1+VLOOKUP($A8+M$1-1,portfolio_returns!$A$2:$B$49,2,1)),NA())</f>
        <v>2.7170368607645825</v>
      </c>
      <c r="N8" s="3">
        <f>IF($A8+N$1-1&lt;=MAX(portfolio_returns!$A$2:$A$50),(M8+VLOOKUP(N$1-1,DEFAULT_CONTRIBUTION!$A$2:$B$11,2,1))*(1+VLOOKUP($A8+N$1-1,portfolio_returns!$A$2:$B$49,2,1)),NA())</f>
        <v>3.3134264517024086</v>
      </c>
      <c r="O8" s="3">
        <f>IF($A8+O$1-1&lt;=MAX(portfolio_returns!$A$2:$A$50),(N8+VLOOKUP(O$1-1,DEFAULT_CONTRIBUTION!$A$2:$B$11,2,1))*(1+VLOOKUP($A8+O$1-1,portfolio_returns!$A$2:$B$49,2,1)),NA())</f>
        <v>3.2670384813785747</v>
      </c>
      <c r="P8" s="3">
        <f>IF($A8+P$1-1&lt;=MAX(portfolio_returns!$A$2:$A$50),(O8+VLOOKUP(P$1-1,DEFAULT_CONTRIBUTION!$A$2:$B$11,2,1))*(1+VLOOKUP($A8+P$1-1,portfolio_returns!$A$2:$B$49,2,1)),NA())</f>
        <v>3.7227903495308858</v>
      </c>
      <c r="Q8" s="3">
        <f>IF($A8+Q$1-1&lt;=MAX(portfolio_returns!$A$2:$A$50),(P8+VLOOKUP(Q$1-1,DEFAULT_CONTRIBUTION!$A$2:$B$11,2,1))*(1+VLOOKUP($A8+Q$1-1,portfolio_returns!$A$2:$B$49,2,1)),NA())</f>
        <v>3.5357201344669589</v>
      </c>
      <c r="R8" s="3">
        <f>IF($A8+R$1-1&lt;=MAX(portfolio_returns!$A$2:$A$50),(Q8+VLOOKUP(R$1-1,DEFAULT_CONTRIBUTION!$A$2:$B$11,2,1))*(1+VLOOKUP($A8+R$1-1,portfolio_returns!$A$2:$B$49,2,1)),NA())</f>
        <v>3.8327206257621835</v>
      </c>
      <c r="S8" s="3">
        <f>IF($A8+S$1-1&lt;=MAX(portfolio_returns!$A$2:$A$50),(R8+VLOOKUP(S$1-1,DEFAULT_CONTRIBUTION!$A$2:$B$11,2,1))*(1+VLOOKUP($A8+S$1-1,portfolio_returns!$A$2:$B$49,2,1)),NA())</f>
        <v>3.7752298163757509</v>
      </c>
      <c r="T8" s="3">
        <f>IF($A8+T$1-1&lt;=MAX(portfolio_returns!$A$2:$A$50),(S8+VLOOKUP(T$1-1,DEFAULT_CONTRIBUTION!$A$2:$B$11,2,1))*(1+VLOOKUP($A8+T$1-1,portfolio_returns!$A$2:$B$49,2,1)),NA())</f>
        <v>4.9776405128914281</v>
      </c>
      <c r="U8" s="3">
        <f>IF($A8+U$1-1&lt;=MAX(portfolio_returns!$A$2:$A$50),(T8+VLOOKUP(U$1-1,DEFAULT_CONTRIBUTION!$A$2:$B$11,2,1))*(1+VLOOKUP($A8+U$1-1,portfolio_returns!$A$2:$B$49,2,1)),NA())</f>
        <v>4.8046675050684504</v>
      </c>
      <c r="V8" s="3">
        <f>IF($A8+V$1-1&lt;=MAX(portfolio_returns!$A$2:$A$50),(U8+VLOOKUP(V$1-1,DEFAULT_CONTRIBUTION!$A$2:$B$11,2,1))*(1+VLOOKUP($A8+V$1-1,portfolio_returns!$A$2:$B$49,2,1)),NA())</f>
        <v>4.8515130132428679</v>
      </c>
      <c r="W8" s="3">
        <f>IF($A8+W$1-1&lt;=MAX(portfolio_returns!$A$2:$A$50),(V8+VLOOKUP(W$1-1,DEFAULT_CONTRIBUTION!$A$2:$B$11,2,1))*(1+VLOOKUP($A8+W$1-1,portfolio_returns!$A$2:$B$49,2,1)),NA())</f>
        <v>4.8842607260822577</v>
      </c>
      <c r="X8" s="3">
        <f>IF($A8+X$1-1&lt;=MAX(portfolio_returns!$A$2:$A$50),(W8+VLOOKUP(X$1-1,DEFAULT_CONTRIBUTION!$A$2:$B$11,2,1))*(1+VLOOKUP($A8+X$1-1,portfolio_returns!$A$2:$B$49,2,1)),NA())</f>
        <v>3.8988611245951623</v>
      </c>
      <c r="Y8" s="3">
        <f>IF($A8+Y$1-1&lt;=MAX(portfolio_returns!$A$2:$A$50),(X8+VLOOKUP(Y$1-1,DEFAULT_CONTRIBUTION!$A$2:$B$11,2,1))*(1+VLOOKUP($A8+Y$1-1,portfolio_returns!$A$2:$B$49,2,1)),NA())</f>
        <v>3.7009939225219579</v>
      </c>
      <c r="Z8" s="3">
        <f>IF($A8+Z$1-1&lt;=MAX(portfolio_returns!$A$2:$A$50),(Y8+VLOOKUP(Z$1-1,DEFAULT_CONTRIBUTION!$A$2:$B$11,2,1))*(1+VLOOKUP($A8+Z$1-1,portfolio_returns!$A$2:$B$49,2,1)),NA())</f>
        <v>4.3005549379705146</v>
      </c>
      <c r="AA8" s="3">
        <f>IF($A8+AA$1-1&lt;=MAX(portfolio_returns!$A$2:$A$50),(Z8+VLOOKUP(AA$1-1,DEFAULT_CONTRIBUTION!$A$2:$B$11,2,1))*(1+VLOOKUP($A8+AA$1-1,portfolio_returns!$A$2:$B$49,2,1)),NA())</f>
        <v>3.8328695884662212</v>
      </c>
      <c r="AB8" s="3">
        <f>IF($A8+AB$1-1&lt;=MAX(portfolio_returns!$A$2:$A$50),(AA8+VLOOKUP(AB$1-1,DEFAULT_CONTRIBUTION!$A$2:$B$11,2,1))*(1+VLOOKUP($A8+AB$1-1,portfolio_returns!$A$2:$B$49,2,1)),NA())</f>
        <v>3.8280785014806384</v>
      </c>
      <c r="AC8" s="3">
        <f>IF($A8+AC$1-1&lt;=MAX(portfolio_returns!$A$2:$A$50),(AB8+VLOOKUP(AC$1-1,DEFAULT_CONTRIBUTION!$A$2:$B$11,2,1))*(1+VLOOKUP($A8+AC$1-1,portfolio_returns!$A$2:$B$49,2,1)),NA())</f>
        <v>4.4951211803636397</v>
      </c>
      <c r="AD8" s="3">
        <f>IF($A8+AD$1-1&lt;=MAX(portfolio_returns!$A$2:$A$50),(AC8+VLOOKUP(AD$1-1,DEFAULT_CONTRIBUTION!$A$2:$B$11,2,1))*(1+VLOOKUP($A8+AD$1-1,portfolio_returns!$A$2:$B$49,2,1)),NA())</f>
        <v>5.8200581482758231</v>
      </c>
      <c r="AE8" s="3">
        <f>IF($A8+AE$1-1&lt;=MAX(portfolio_returns!$A$2:$A$50),(AD8+VLOOKUP(AE$1-1,DEFAULT_CONTRIBUTION!$A$2:$B$11,2,1))*(1+VLOOKUP($A8+AE$1-1,portfolio_returns!$A$2:$B$49,2,1)),NA())</f>
        <v>6.406429006714613</v>
      </c>
      <c r="AF8" s="3">
        <f>IF($A8+AF$1-1&lt;=MAX(portfolio_returns!$A$2:$A$50),(AE8+VLOOKUP(AF$1-1,DEFAULT_CONTRIBUTION!$A$2:$B$11,2,1))*(1+VLOOKUP($A8+AF$1-1,portfolio_returns!$A$2:$B$49,2,1)),NA())</f>
        <v>7.7822096359065762</v>
      </c>
      <c r="AG8" s="3">
        <f>IF($A8+AG$1-1&lt;=MAX(portfolio_returns!$A$2:$A$50),(AF8+VLOOKUP(AG$1-1,DEFAULT_CONTRIBUTION!$A$2:$B$11,2,1))*(1+VLOOKUP($A8+AG$1-1,portfolio_returns!$A$2:$B$49,2,1)),NA())</f>
        <v>9.7160887304293606</v>
      </c>
      <c r="AH8" s="3">
        <f>IF($A8+AH$1-1&lt;=MAX(portfolio_returns!$A$2:$A$50),(AG8+VLOOKUP(AH$1-1,DEFAULT_CONTRIBUTION!$A$2:$B$11,2,1))*(1+VLOOKUP($A8+AH$1-1,portfolio_returns!$A$2:$B$49,2,1)),NA())</f>
        <v>12.997697699131876</v>
      </c>
      <c r="AI8" s="3">
        <f>IF($A8+AI$1-1&lt;=MAX(portfolio_returns!$A$2:$A$50),(AH8+VLOOKUP(AI$1-1,DEFAULT_CONTRIBUTION!$A$2:$B$11,2,1))*(1+VLOOKUP($A8+AI$1-1,portfolio_returns!$A$2:$B$49,2,1)),NA())</f>
        <v>11.704426778068255</v>
      </c>
      <c r="AJ8" s="3">
        <f>IF($A8+AJ$1-1&lt;=MAX(portfolio_returns!$A$2:$A$50),(AI8+VLOOKUP(AJ$1-1,DEFAULT_CONTRIBUTION!$A$2:$B$11,2,1))*(1+VLOOKUP($A8+AJ$1-1,portfolio_returns!$A$2:$B$49,2,1)),NA())</f>
        <v>16.140404526956125</v>
      </c>
      <c r="AK8" s="3">
        <f>IF($A8+AK$1-1&lt;=MAX(portfolio_returns!$A$2:$A$50),(AJ8+VLOOKUP(AK$1-1,DEFAULT_CONTRIBUTION!$A$2:$B$11,2,1))*(1+VLOOKUP($A8+AK$1-1,portfolio_returns!$A$2:$B$49,2,1)),NA())</f>
        <v>20.453927636785149</v>
      </c>
      <c r="AL8" s="3">
        <f>IF($A8+AL$1-1&lt;=MAX(portfolio_returns!$A$2:$A$50),(AK8+VLOOKUP(AL$1-1,DEFAULT_CONTRIBUTION!$A$2:$B$11,2,1))*(1+VLOOKUP($A8+AL$1-1,portfolio_returns!$A$2:$B$49,2,1)),NA())</f>
        <v>20.873233153339243</v>
      </c>
      <c r="AM8" s="3">
        <f>IF($A8+AM$1-1&lt;=MAX(portfolio_returns!$A$2:$A$50),(AL8+VLOOKUP(AM$1-1,DEFAULT_CONTRIBUTION!$A$2:$B$11,2,1))*(1+VLOOKUP($A8+AM$1-1,portfolio_returns!$A$2:$B$49,2,1)),NA())</f>
        <v>23.164070491918224</v>
      </c>
      <c r="AN8" s="3">
        <f>IF($A8+AN$1-1&lt;=MAX(portfolio_returns!$A$2:$A$50),(AM8+VLOOKUP(AN$1-1,DEFAULT_CONTRIBUTION!$A$2:$B$11,2,1))*(1+VLOOKUP($A8+AN$1-1,portfolio_returns!$A$2:$B$49,2,1)),NA())</f>
        <v>18.137467195171968</v>
      </c>
      <c r="AO8" s="3">
        <f>IF($A8+AO$1-1&lt;=MAX(portfolio_returns!$A$2:$A$50),(AN8+VLOOKUP(AO$1-1,DEFAULT_CONTRIBUTION!$A$2:$B$11,2,1))*(1+VLOOKUP($A8+AO$1-1,portfolio_returns!$A$2:$B$49,2,1)),NA())</f>
        <v>18.187345229958691</v>
      </c>
      <c r="AP8" s="3">
        <f>IF($A8+AP$1-1&lt;=MAX(portfolio_returns!$A$2:$A$50),(AO8+VLOOKUP(AP$1-1,DEFAULT_CONTRIBUTION!$A$2:$B$11,2,1))*(1+VLOOKUP($A8+AP$1-1,portfolio_returns!$A$2:$B$49,2,1)),NA())</f>
        <v>15.845724531601508</v>
      </c>
      <c r="AQ8" s="3">
        <f>IF($A8+AQ$1-1&lt;=MAX(portfolio_returns!$A$2:$A$50),(AP8+VLOOKUP(AQ$1-1,DEFAULT_CONTRIBUTION!$A$2:$B$11,2,1))*(1+VLOOKUP($A8+AQ$1-1,portfolio_returns!$A$2:$B$49,2,1)),NA())</f>
        <v>17.279762601711447</v>
      </c>
      <c r="AR8" s="3">
        <f>IF($A8+AR$1-1&lt;=MAX(portfolio_returns!$A$2:$A$50),(AQ8+VLOOKUP(AR$1-1,DEFAULT_CONTRIBUTION!$A$2:$B$11,2,1))*(1+VLOOKUP($A8+AR$1-1,portfolio_returns!$A$2:$B$49,2,1)),NA())</f>
        <v>20.290761235059666</v>
      </c>
      <c r="AS8" s="3" t="e">
        <f>IF($A8+AS$1-1&lt;=MAX(portfolio_returns!$A$2:$A$50),(AR8+VLOOKUP(AS$1-1,DEFAULT_CONTRIBUTION!$A$2:$B$11,2,1))*(1+VLOOKUP($A8+AS$1-1,portfolio_returns!$A$2:$B$49,2,1)),NA())</f>
        <v>#N/A</v>
      </c>
      <c r="AT8" s="3" t="e">
        <f>IF($A8+AT$1-1&lt;=MAX(portfolio_returns!$A$2:$A$50),(AS8+VLOOKUP(AT$1-1,DEFAULT_CONTRIBUTION!$A$2:$B$11,2,1))*(1+VLOOKUP($A8+AT$1-1,portfolio_returns!$A$2:$B$49,2,1)),NA())</f>
        <v>#N/A</v>
      </c>
      <c r="AU8" s="3" t="e">
        <f>IF($A8+AU$1-1&lt;=MAX(portfolio_returns!$A$2:$A$50),(AT8+VLOOKUP(AU$1-1,DEFAULT_CONTRIBUTION!$A$2:$B$11,2,1))*(1+VLOOKUP($A8+AU$1-1,portfolio_returns!$A$2:$B$49,2,1)),NA())</f>
        <v>#N/A</v>
      </c>
      <c r="AV8" s="3" t="e">
        <f>IF($A8+AV$1-1&lt;=MAX(portfolio_returns!$A$2:$A$50),(AU8+VLOOKUP(AV$1-1,DEFAULT_CONTRIBUTION!$A$2:$B$11,2,1))*(1+VLOOKUP($A8+AV$1-1,portfolio_returns!$A$2:$B$49,2,1)),NA())</f>
        <v>#N/A</v>
      </c>
      <c r="AW8" s="3" t="e">
        <f>IF($A8+AW$1-1&lt;=MAX(portfolio_returns!$A$2:$A$50),(AV8+VLOOKUP(AW$1-1,DEFAULT_CONTRIBUTION!$A$2:$B$11,2,1))*(1+VLOOKUP($A8+AW$1-1,portfolio_returns!$A$2:$B$49,2,1)),NA())</f>
        <v>#N/A</v>
      </c>
      <c r="AX8" s="3" t="e">
        <f>IF($A8+AX$1-1&lt;=MAX(portfolio_returns!$A$2:$A$50),(AW8+VLOOKUP(AX$1-1,DEFAULT_CONTRIBUTION!$A$2:$B$11,2,1))*(1+VLOOKUP($A8+AX$1-1,portfolio_returns!$A$2:$B$49,2,1)),NA())</f>
        <v>#N/A</v>
      </c>
    </row>
    <row r="9" spans="1:50" x14ac:dyDescent="0.25">
      <c r="A9">
        <v>1977</v>
      </c>
      <c r="B9">
        <v>17</v>
      </c>
      <c r="C9" s="3">
        <f>VLOOKUP(C$1-1,DEFAULT_CONTRIBUTION!$A$2:$B$11,2,1)*(1+VLOOKUP($A9+C$1-1,portfolio_returns!$A$2:$B$49,2,1))</f>
        <v>1.18675</v>
      </c>
      <c r="D9" s="3">
        <f>IF($A9+D$1-1&lt;=MAX(portfolio_returns!$A$2:$A$50),(C9+VLOOKUP(D$1-1,DEFAULT_CONTRIBUTION!$A$2:$B$11,2,1))*(1+VLOOKUP($A9+D$1-1,portfolio_returns!$A$2:$B$49,2,1)),NA())</f>
        <v>1.5584994375000001</v>
      </c>
      <c r="E9" s="3">
        <f>IF($A9+E$1-1&lt;=MAX(portfolio_returns!$A$2:$A$50),(D9+VLOOKUP(E$1-1,DEFAULT_CONTRIBUTION!$A$2:$B$11,2,1))*(1+VLOOKUP($A9+E$1-1,portfolio_returns!$A$2:$B$49,2,1)),NA())</f>
        <v>3.1762218536250004</v>
      </c>
      <c r="F9" s="3">
        <f>IF($A9+F$1-1&lt;=MAX(portfolio_returns!$A$2:$A$50),(E9+VLOOKUP(F$1-1,DEFAULT_CONTRIBUTION!$A$2:$B$11,2,1))*(1+VLOOKUP($A9+F$1-1,portfolio_returns!$A$2:$B$49,2,1)),NA())</f>
        <v>3.5311646457675945</v>
      </c>
      <c r="G9" s="3">
        <f>IF($A9+G$1-1&lt;=MAX(portfolio_returns!$A$2:$A$50),(F9+VLOOKUP(G$1-1,DEFAULT_CONTRIBUTION!$A$2:$B$11,2,1))*(1+VLOOKUP($A9+G$1-1,portfolio_returns!$A$2:$B$49,2,1)),NA())</f>
        <v>2.4903538664275957</v>
      </c>
      <c r="H9" s="3">
        <f>IF($A9+H$1-1&lt;=MAX(portfolio_returns!$A$2:$A$50),(G9+VLOOKUP(H$1-1,DEFAULT_CONTRIBUTION!$A$2:$B$11,2,1))*(1+VLOOKUP($A9+H$1-1,portfolio_returns!$A$2:$B$49,2,1)),NA())</f>
        <v>2.5887228441514858</v>
      </c>
      <c r="I9" s="3">
        <f>IF($A9+I$1-1&lt;=MAX(portfolio_returns!$A$2:$A$50),(H9+VLOOKUP(I$1-1,DEFAULT_CONTRIBUTION!$A$2:$B$11,2,1))*(1+VLOOKUP($A9+I$1-1,portfolio_returns!$A$2:$B$49,2,1)),NA())</f>
        <v>2.3512075232005869</v>
      </c>
      <c r="J9" s="3">
        <f>IF($A9+J$1-1&lt;=MAX(portfolio_returns!$A$2:$A$50),(I9+VLOOKUP(J$1-1,DEFAULT_CONTRIBUTION!$A$2:$B$11,2,1))*(1+VLOOKUP($A9+J$1-1,portfolio_returns!$A$2:$B$49,2,1)),NA())</f>
        <v>2.1090331483109264</v>
      </c>
      <c r="K9" s="3">
        <f>IF($A9+K$1-1&lt;=MAX(portfolio_returns!$A$2:$A$50),(J9+VLOOKUP(K$1-1,DEFAULT_CONTRIBUTION!$A$2:$B$11,2,1))*(1+VLOOKUP($A9+K$1-1,portfolio_returns!$A$2:$B$49,2,1)),NA())</f>
        <v>2.3505174437925276</v>
      </c>
      <c r="L9" s="3">
        <f>IF($A9+L$1-1&lt;=MAX(portfolio_returns!$A$2:$A$50),(K9+VLOOKUP(L$1-1,DEFAULT_CONTRIBUTION!$A$2:$B$11,2,1))*(1+VLOOKUP($A9+L$1-1,portfolio_returns!$A$2:$B$49,2,1)),NA())</f>
        <v>2.7542188147638944</v>
      </c>
      <c r="M9" s="3">
        <f>IF($A9+M$1-1&lt;=MAX(portfolio_returns!$A$2:$A$50),(L9+VLOOKUP(M$1-1,DEFAULT_CONTRIBUTION!$A$2:$B$11,2,1))*(1+VLOOKUP($A9+M$1-1,portfolio_returns!$A$2:$B$49,2,1)),NA())</f>
        <v>3.3587698446045695</v>
      </c>
      <c r="N9" s="3">
        <f>IF($A9+N$1-1&lt;=MAX(portfolio_returns!$A$2:$A$50),(M9+VLOOKUP(N$1-1,DEFAULT_CONTRIBUTION!$A$2:$B$11,2,1))*(1+VLOOKUP($A9+N$1-1,portfolio_returns!$A$2:$B$49,2,1)),NA())</f>
        <v>3.3117470667801054</v>
      </c>
      <c r="O9" s="3">
        <f>IF($A9+O$1-1&lt;=MAX(portfolio_returns!$A$2:$A$50),(N9+VLOOKUP(O$1-1,DEFAULT_CONTRIBUTION!$A$2:$B$11,2,1))*(1+VLOOKUP($A9+O$1-1,portfolio_returns!$A$2:$B$49,2,1)),NA())</f>
        <v>3.7737357825959301</v>
      </c>
      <c r="P9" s="3">
        <f>IF($A9+P$1-1&lt;=MAX(portfolio_returns!$A$2:$A$50),(O9+VLOOKUP(P$1-1,DEFAULT_CONTRIBUTION!$A$2:$B$11,2,1))*(1+VLOOKUP($A9+P$1-1,portfolio_returns!$A$2:$B$49,2,1)),NA())</f>
        <v>3.5841055595204847</v>
      </c>
      <c r="Q9" s="3">
        <f>IF($A9+Q$1-1&lt;=MAX(portfolio_returns!$A$2:$A$50),(P9+VLOOKUP(Q$1-1,DEFAULT_CONTRIBUTION!$A$2:$B$11,2,1))*(1+VLOOKUP($A9+Q$1-1,portfolio_returns!$A$2:$B$49,2,1)),NA())</f>
        <v>3.8851704265202058</v>
      </c>
      <c r="R9" s="3">
        <f>IF($A9+R$1-1&lt;=MAX(portfolio_returns!$A$2:$A$50),(Q9+VLOOKUP(R$1-1,DEFAULT_CONTRIBUTION!$A$2:$B$11,2,1))*(1+VLOOKUP($A9+R$1-1,portfolio_returns!$A$2:$B$49,2,1)),NA())</f>
        <v>3.8268928701224025</v>
      </c>
      <c r="S9" s="3">
        <f>IF($A9+S$1-1&lt;=MAX(portfolio_returns!$A$2:$A$50),(R9+VLOOKUP(S$1-1,DEFAULT_CONTRIBUTION!$A$2:$B$11,2,1))*(1+VLOOKUP($A9+S$1-1,portfolio_returns!$A$2:$B$49,2,1)),NA())</f>
        <v>5.0457582492563882</v>
      </c>
      <c r="T9" s="3">
        <f>IF($A9+T$1-1&lt;=MAX(portfolio_returns!$A$2:$A$50),(S9+VLOOKUP(T$1-1,DEFAULT_CONTRIBUTION!$A$2:$B$11,2,1))*(1+VLOOKUP($A9+T$1-1,portfolio_returns!$A$2:$B$49,2,1)),NA())</f>
        <v>4.8704181500947286</v>
      </c>
      <c r="U9" s="3">
        <f>IF($A9+U$1-1&lt;=MAX(portfolio_returns!$A$2:$A$50),(T9+VLOOKUP(U$1-1,DEFAULT_CONTRIBUTION!$A$2:$B$11,2,1))*(1+VLOOKUP($A9+U$1-1,portfolio_returns!$A$2:$B$49,2,1)),NA())</f>
        <v>4.9179047270581515</v>
      </c>
      <c r="V9" s="3">
        <f>IF($A9+V$1-1&lt;=MAX(portfolio_returns!$A$2:$A$50),(U9+VLOOKUP(V$1-1,DEFAULT_CONTRIBUTION!$A$2:$B$11,2,1))*(1+VLOOKUP($A9+V$1-1,portfolio_returns!$A$2:$B$49,2,1)),NA())</f>
        <v>4.9511005839657942</v>
      </c>
      <c r="W9" s="3">
        <f>IF($A9+W$1-1&lt;=MAX(portfolio_returns!$A$2:$A$50),(V9+VLOOKUP(W$1-1,DEFAULT_CONTRIBUTION!$A$2:$B$11,2,1))*(1+VLOOKUP($A9+W$1-1,portfolio_returns!$A$2:$B$49,2,1)),NA())</f>
        <v>3.9522160411506952</v>
      </c>
      <c r="X9" s="3">
        <f>IF($A9+X$1-1&lt;=MAX(portfolio_returns!$A$2:$A$50),(W9+VLOOKUP(X$1-1,DEFAULT_CONTRIBUTION!$A$2:$B$11,2,1))*(1+VLOOKUP($A9+X$1-1,portfolio_returns!$A$2:$B$49,2,1)),NA())</f>
        <v>3.7516410770622977</v>
      </c>
      <c r="Y9" s="3">
        <f>IF($A9+Y$1-1&lt;=MAX(portfolio_returns!$A$2:$A$50),(X9+VLOOKUP(Y$1-1,DEFAULT_CONTRIBUTION!$A$2:$B$11,2,1))*(1+VLOOKUP($A9+Y$1-1,portfolio_returns!$A$2:$B$49,2,1)),NA())</f>
        <v>4.3594069315463893</v>
      </c>
      <c r="Z9" s="3">
        <f>IF($A9+Z$1-1&lt;=MAX(portfolio_returns!$A$2:$A$50),(Y9+VLOOKUP(Z$1-1,DEFAULT_CONTRIBUTION!$A$2:$B$11,2,1))*(1+VLOOKUP($A9+Z$1-1,portfolio_returns!$A$2:$B$49,2,1)),NA())</f>
        <v>3.8853214277407195</v>
      </c>
      <c r="AA9" s="3">
        <f>IF($A9+AA$1-1&lt;=MAX(portfolio_returns!$A$2:$A$50),(Z9+VLOOKUP(AA$1-1,DEFAULT_CONTRIBUTION!$A$2:$B$11,2,1))*(1+VLOOKUP($A9+AA$1-1,portfolio_returns!$A$2:$B$49,2,1)),NA())</f>
        <v>3.8804647759560438</v>
      </c>
      <c r="AB9" s="3">
        <f>IF($A9+AB$1-1&lt;=MAX(portfolio_returns!$A$2:$A$50),(AA9+VLOOKUP(AB$1-1,DEFAULT_CONTRIBUTION!$A$2:$B$11,2,1))*(1+VLOOKUP($A9+AB$1-1,portfolio_returns!$A$2:$B$49,2,1)),NA())</f>
        <v>4.5566357631663843</v>
      </c>
      <c r="AC9" s="3">
        <f>IF($A9+AC$1-1&lt;=MAX(portfolio_returns!$A$2:$A$50),(AB9+VLOOKUP(AC$1-1,DEFAULT_CONTRIBUTION!$A$2:$B$11,2,1))*(1+VLOOKUP($A9+AC$1-1,portfolio_returns!$A$2:$B$49,2,1)),NA())</f>
        <v>5.899704154359676</v>
      </c>
      <c r="AD9" s="3">
        <f>IF($A9+AD$1-1&lt;=MAX(portfolio_returns!$A$2:$A$50),(AC9+VLOOKUP(AD$1-1,DEFAULT_CONTRIBUTION!$A$2:$B$11,2,1))*(1+VLOOKUP($A9+AD$1-1,portfolio_returns!$A$2:$B$49,2,1)),NA())</f>
        <v>6.4940993479114137</v>
      </c>
      <c r="AE9" s="3">
        <f>IF($A9+AE$1-1&lt;=MAX(portfolio_returns!$A$2:$A$50),(AD9+VLOOKUP(AE$1-1,DEFAULT_CONTRIBUTION!$A$2:$B$11,2,1))*(1+VLOOKUP($A9+AE$1-1,portfolio_returns!$A$2:$B$49,2,1)),NA())</f>
        <v>7.8887071828753896</v>
      </c>
      <c r="AF9" s="3">
        <f>IF($A9+AF$1-1&lt;=MAX(portfolio_returns!$A$2:$A$50),(AE9+VLOOKUP(AF$1-1,DEFAULT_CONTRIBUTION!$A$2:$B$11,2,1))*(1+VLOOKUP($A9+AF$1-1,portfolio_returns!$A$2:$B$49,2,1)),NA())</f>
        <v>9.8490509178199233</v>
      </c>
      <c r="AG9" s="3">
        <f>IF($A9+AG$1-1&lt;=MAX(portfolio_returns!$A$2:$A$50),(AF9+VLOOKUP(AG$1-1,DEFAULT_CONTRIBUTION!$A$2:$B$11,2,1))*(1+VLOOKUP($A9+AG$1-1,portfolio_returns!$A$2:$B$49,2,1)),NA())</f>
        <v>13.175567865313603</v>
      </c>
      <c r="AH9" s="3">
        <f>IF($A9+AH$1-1&lt;=MAX(portfolio_returns!$A$2:$A$50),(AG9+VLOOKUP(AH$1-1,DEFAULT_CONTRIBUTION!$A$2:$B$11,2,1))*(1+VLOOKUP($A9+AH$1-1,portfolio_returns!$A$2:$B$49,2,1)),NA())</f>
        <v>11.864598862714899</v>
      </c>
      <c r="AI9" s="3">
        <f>IF($A9+AI$1-1&lt;=MAX(portfolio_returns!$A$2:$A$50),(AH9+VLOOKUP(AI$1-1,DEFAULT_CONTRIBUTION!$A$2:$B$11,2,1))*(1+VLOOKUP($A9+AI$1-1,portfolio_returns!$A$2:$B$49,2,1)),NA())</f>
        <v>16.361281831683847</v>
      </c>
      <c r="AJ9" s="3">
        <f>IF($A9+AJ$1-1&lt;=MAX(portfolio_returns!$A$2:$A$50),(AI9+VLOOKUP(AJ$1-1,DEFAULT_CONTRIBUTION!$A$2:$B$11,2,1))*(1+VLOOKUP($A9+AJ$1-1,portfolio_returns!$A$2:$B$49,2,1)),NA())</f>
        <v>20.733834401201356</v>
      </c>
      <c r="AK9" s="3">
        <f>IF($A9+AK$1-1&lt;=MAX(portfolio_returns!$A$2:$A$50),(AJ9+VLOOKUP(AK$1-1,DEFAULT_CONTRIBUTION!$A$2:$B$11,2,1))*(1+VLOOKUP($A9+AK$1-1,portfolio_returns!$A$2:$B$49,2,1)),NA())</f>
        <v>21.158878006425983</v>
      </c>
      <c r="AL9" s="3">
        <f>IF($A9+AL$1-1&lt;=MAX(portfolio_returns!$A$2:$A$50),(AK9+VLOOKUP(AL$1-1,DEFAULT_CONTRIBUTION!$A$2:$B$11,2,1))*(1+VLOOKUP($A9+AL$1-1,portfolio_returns!$A$2:$B$49,2,1)),NA())</f>
        <v>23.481064867631236</v>
      </c>
      <c r="AM9" s="3">
        <f>IF($A9+AM$1-1&lt;=MAX(portfolio_returns!$A$2:$A$50),(AL9+VLOOKUP(AM$1-1,DEFAULT_CONTRIBUTION!$A$2:$B$11,2,1))*(1+VLOOKUP($A9+AM$1-1,portfolio_returns!$A$2:$B$49,2,1)),NA())</f>
        <v>18.385673791355256</v>
      </c>
      <c r="AN9" s="3">
        <f>IF($A9+AN$1-1&lt;=MAX(portfolio_returns!$A$2:$A$50),(AM9+VLOOKUP(AN$1-1,DEFAULT_CONTRIBUTION!$A$2:$B$11,2,1))*(1+VLOOKUP($A9+AN$1-1,portfolio_returns!$A$2:$B$49,2,1)),NA())</f>
        <v>18.436234394281485</v>
      </c>
      <c r="AO9" s="3">
        <f>IF($A9+AO$1-1&lt;=MAX(portfolio_returns!$A$2:$A$50),(AN9+VLOOKUP(AO$1-1,DEFAULT_CONTRIBUTION!$A$2:$B$11,2,1))*(1+VLOOKUP($A9+AO$1-1,portfolio_returns!$A$2:$B$49,2,1)),NA())</f>
        <v>16.062569216017742</v>
      </c>
      <c r="AP9" s="3">
        <f>IF($A9+AP$1-1&lt;=MAX(portfolio_returns!$A$2:$A$50),(AO9+VLOOKUP(AP$1-1,DEFAULT_CONTRIBUTION!$A$2:$B$11,2,1))*(1+VLOOKUP($A9+AP$1-1,portfolio_returns!$A$2:$B$49,2,1)),NA())</f>
        <v>17.51623173006735</v>
      </c>
      <c r="AQ9" s="3">
        <f>IF($A9+AQ$1-1&lt;=MAX(portfolio_returns!$A$2:$A$50),(AP9+VLOOKUP(AQ$1-1,DEFAULT_CONTRIBUTION!$A$2:$B$11,2,1))*(1+VLOOKUP($A9+AQ$1-1,portfolio_returns!$A$2:$B$49,2,1)),NA())</f>
        <v>20.568435109031586</v>
      </c>
      <c r="AR9" s="3" t="e">
        <f>IF($A9+AR$1-1&lt;=MAX(portfolio_returns!$A$2:$A$50),(AQ9+VLOOKUP(AR$1-1,DEFAULT_CONTRIBUTION!$A$2:$B$11,2,1))*(1+VLOOKUP($A9+AR$1-1,portfolio_returns!$A$2:$B$49,2,1)),NA())</f>
        <v>#N/A</v>
      </c>
      <c r="AS9" s="3" t="e">
        <f>IF($A9+AS$1-1&lt;=MAX(portfolio_returns!$A$2:$A$50),(AR9+VLOOKUP(AS$1-1,DEFAULT_CONTRIBUTION!$A$2:$B$11,2,1))*(1+VLOOKUP($A9+AS$1-1,portfolio_returns!$A$2:$B$49,2,1)),NA())</f>
        <v>#N/A</v>
      </c>
      <c r="AT9" s="3" t="e">
        <f>IF($A9+AT$1-1&lt;=MAX(portfolio_returns!$A$2:$A$50),(AS9+VLOOKUP(AT$1-1,DEFAULT_CONTRIBUTION!$A$2:$B$11,2,1))*(1+VLOOKUP($A9+AT$1-1,portfolio_returns!$A$2:$B$49,2,1)),NA())</f>
        <v>#N/A</v>
      </c>
      <c r="AU9" s="3" t="e">
        <f>IF($A9+AU$1-1&lt;=MAX(portfolio_returns!$A$2:$A$50),(AT9+VLOOKUP(AU$1-1,DEFAULT_CONTRIBUTION!$A$2:$B$11,2,1))*(1+VLOOKUP($A9+AU$1-1,portfolio_returns!$A$2:$B$49,2,1)),NA())</f>
        <v>#N/A</v>
      </c>
      <c r="AV9" s="3" t="e">
        <f>IF($A9+AV$1-1&lt;=MAX(portfolio_returns!$A$2:$A$50),(AU9+VLOOKUP(AV$1-1,DEFAULT_CONTRIBUTION!$A$2:$B$11,2,1))*(1+VLOOKUP($A9+AV$1-1,portfolio_returns!$A$2:$B$49,2,1)),NA())</f>
        <v>#N/A</v>
      </c>
      <c r="AW9" s="3" t="e">
        <f>IF($A9+AW$1-1&lt;=MAX(portfolio_returns!$A$2:$A$50),(AV9+VLOOKUP(AW$1-1,DEFAULT_CONTRIBUTION!$A$2:$B$11,2,1))*(1+VLOOKUP($A9+AW$1-1,portfolio_returns!$A$2:$B$49,2,1)),NA())</f>
        <v>#N/A</v>
      </c>
      <c r="AX9" s="3" t="e">
        <f>IF($A9+AX$1-1&lt;=MAX(portfolio_returns!$A$2:$A$50),(AW9+VLOOKUP(AX$1-1,DEFAULT_CONTRIBUTION!$A$2:$B$11,2,1))*(1+VLOOKUP($A9+AX$1-1,portfolio_returns!$A$2:$B$49,2,1)),NA())</f>
        <v>#N/A</v>
      </c>
    </row>
    <row r="10" spans="1:50" x14ac:dyDescent="0.25">
      <c r="A10">
        <v>1978</v>
      </c>
      <c r="B10">
        <v>16</v>
      </c>
      <c r="C10" s="3">
        <f>VLOOKUP(C$1-1,DEFAULT_CONTRIBUTION!$A$2:$B$11,2,1)*(1+VLOOKUP($A10+C$1-1,portfolio_returns!$A$2:$B$49,2,1))</f>
        <v>1.31325</v>
      </c>
      <c r="D10" s="3">
        <f>IF($A10+D$1-1&lt;=MAX(portfolio_returns!$A$2:$A$50),(C10+VLOOKUP(D$1-1,DEFAULT_CONTRIBUTION!$A$2:$B$11,2,1))*(1+VLOOKUP($A10+D$1-1,portfolio_returns!$A$2:$B$49,2,1)),NA())</f>
        <v>2.6764035000000006</v>
      </c>
      <c r="E10" s="3">
        <f>IF($A10+E$1-1&lt;=MAX(portfolio_returns!$A$2:$A$50),(D10+VLOOKUP(E$1-1,DEFAULT_CONTRIBUTION!$A$2:$B$11,2,1))*(1+VLOOKUP($A10+E$1-1,portfolio_returns!$A$2:$B$49,2,1)),NA())</f>
        <v>2.9754915911250008</v>
      </c>
      <c r="F10" s="3">
        <f>IF($A10+F$1-1&lt;=MAX(portfolio_returns!$A$2:$A$50),(E10+VLOOKUP(F$1-1,DEFAULT_CONTRIBUTION!$A$2:$B$11,2,1))*(1+VLOOKUP($A10+F$1-1,portfolio_returns!$A$2:$B$49,2,1)),NA())</f>
        <v>2.0984654446409068</v>
      </c>
      <c r="G10" s="3">
        <f>IF($A10+G$1-1&lt;=MAX(portfolio_returns!$A$2:$A$50),(F10+VLOOKUP(G$1-1,DEFAULT_CONTRIBUTION!$A$2:$B$11,2,1))*(1+VLOOKUP($A10+G$1-1,portfolio_returns!$A$2:$B$49,2,1)),NA())</f>
        <v>2.1813548297042229</v>
      </c>
      <c r="H10" s="3">
        <f>IF($A10+H$1-1&lt;=MAX(portfolio_returns!$A$2:$A$50),(G10+VLOOKUP(H$1-1,DEFAULT_CONTRIBUTION!$A$2:$B$11,2,1))*(1+VLOOKUP($A10+H$1-1,portfolio_returns!$A$2:$B$49,2,1)),NA())</f>
        <v>1.9812155240788605</v>
      </c>
      <c r="I10" s="3">
        <f>IF($A10+I$1-1&lt;=MAX(portfolio_returns!$A$2:$A$50),(H10+VLOOKUP(I$1-1,DEFAULT_CONTRIBUTION!$A$2:$B$11,2,1))*(1+VLOOKUP($A10+I$1-1,portfolio_returns!$A$2:$B$49,2,1)),NA())</f>
        <v>1.7771503250987379</v>
      </c>
      <c r="J10" s="3">
        <f>IF($A10+J$1-1&lt;=MAX(portfolio_returns!$A$2:$A$50),(I10+VLOOKUP(J$1-1,DEFAULT_CONTRIBUTION!$A$2:$B$11,2,1))*(1+VLOOKUP($A10+J$1-1,portfolio_returns!$A$2:$B$49,2,1)),NA())</f>
        <v>1.9806340373225435</v>
      </c>
      <c r="K10" s="3">
        <f>IF($A10+K$1-1&lt;=MAX(portfolio_returns!$A$2:$A$50),(J10+VLOOKUP(K$1-1,DEFAULT_CONTRIBUTION!$A$2:$B$11,2,1))*(1+VLOOKUP($A10+K$1-1,portfolio_returns!$A$2:$B$49,2,1)),NA())</f>
        <v>2.3208079332326905</v>
      </c>
      <c r="L10" s="3">
        <f>IF($A10+L$1-1&lt;=MAX(portfolio_returns!$A$2:$A$50),(K10+VLOOKUP(L$1-1,DEFAULT_CONTRIBUTION!$A$2:$B$11,2,1))*(1+VLOOKUP($A10+L$1-1,portfolio_returns!$A$2:$B$49,2,1)),NA())</f>
        <v>2.8302252745772662</v>
      </c>
      <c r="M10" s="3">
        <f>IF($A10+M$1-1&lt;=MAX(portfolio_returns!$A$2:$A$50),(L10+VLOOKUP(M$1-1,DEFAULT_CONTRIBUTION!$A$2:$B$11,2,1))*(1+VLOOKUP($A10+M$1-1,portfolio_returns!$A$2:$B$49,2,1)),NA())</f>
        <v>2.7906021207331846</v>
      </c>
      <c r="N10" s="3">
        <f>IF($A10+N$1-1&lt;=MAX(portfolio_returns!$A$2:$A$50),(M10+VLOOKUP(N$1-1,DEFAULT_CONTRIBUTION!$A$2:$B$11,2,1))*(1+VLOOKUP($A10+N$1-1,portfolio_returns!$A$2:$B$49,2,1)),NA())</f>
        <v>3.1798911165754635</v>
      </c>
      <c r="O10" s="3">
        <f>IF($A10+O$1-1&lt;=MAX(portfolio_returns!$A$2:$A$50),(N10+VLOOKUP(O$1-1,DEFAULT_CONTRIBUTION!$A$2:$B$11,2,1))*(1+VLOOKUP($A10+O$1-1,portfolio_returns!$A$2:$B$49,2,1)),NA())</f>
        <v>3.0201015879675466</v>
      </c>
      <c r="P10" s="3">
        <f>IF($A10+P$1-1&lt;=MAX(portfolio_returns!$A$2:$A$50),(O10+VLOOKUP(P$1-1,DEFAULT_CONTRIBUTION!$A$2:$B$11,2,1))*(1+VLOOKUP($A10+P$1-1,portfolio_returns!$A$2:$B$49,2,1)),NA())</f>
        <v>3.2737901213568206</v>
      </c>
      <c r="Q10" s="3">
        <f>IF($A10+Q$1-1&lt;=MAX(portfolio_returns!$A$2:$A$50),(P10+VLOOKUP(Q$1-1,DEFAULT_CONTRIBUTION!$A$2:$B$11,2,1))*(1+VLOOKUP($A10+Q$1-1,portfolio_returns!$A$2:$B$49,2,1)),NA())</f>
        <v>3.224683269536468</v>
      </c>
      <c r="R10" s="3">
        <f>IF($A10+R$1-1&lt;=MAX(portfolio_returns!$A$2:$A$50),(Q10+VLOOKUP(R$1-1,DEFAULT_CONTRIBUTION!$A$2:$B$11,2,1))*(1+VLOOKUP($A10+R$1-1,portfolio_returns!$A$2:$B$49,2,1)),NA())</f>
        <v>4.2517448908838329</v>
      </c>
      <c r="S10" s="3">
        <f>IF($A10+S$1-1&lt;=MAX(portfolio_returns!$A$2:$A$50),(R10+VLOOKUP(S$1-1,DEFAULT_CONTRIBUTION!$A$2:$B$11,2,1))*(1+VLOOKUP($A10+S$1-1,portfolio_returns!$A$2:$B$49,2,1)),NA())</f>
        <v>4.1039967559256194</v>
      </c>
      <c r="T10" s="3">
        <f>IF($A10+T$1-1&lt;=MAX(portfolio_returns!$A$2:$A$50),(S10+VLOOKUP(T$1-1,DEFAULT_CONTRIBUTION!$A$2:$B$11,2,1))*(1+VLOOKUP($A10+T$1-1,portfolio_returns!$A$2:$B$49,2,1)),NA())</f>
        <v>4.1440107242958941</v>
      </c>
      <c r="U10" s="3">
        <f>IF($A10+U$1-1&lt;=MAX(portfolio_returns!$A$2:$A$50),(T10+VLOOKUP(U$1-1,DEFAULT_CONTRIBUTION!$A$2:$B$11,2,1))*(1+VLOOKUP($A10+U$1-1,portfolio_returns!$A$2:$B$49,2,1)),NA())</f>
        <v>4.1719827966848912</v>
      </c>
      <c r="V10" s="3">
        <f>IF($A10+V$1-1&lt;=MAX(portfolio_returns!$A$2:$A$50),(U10+VLOOKUP(V$1-1,DEFAULT_CONTRIBUTION!$A$2:$B$11,2,1))*(1+VLOOKUP($A10+V$1-1,portfolio_returns!$A$2:$B$49,2,1)),NA())</f>
        <v>3.3302852674537147</v>
      </c>
      <c r="W10" s="3">
        <f>IF($A10+W$1-1&lt;=MAX(portfolio_returns!$A$2:$A$50),(V10+VLOOKUP(W$1-1,DEFAULT_CONTRIBUTION!$A$2:$B$11,2,1))*(1+VLOOKUP($A10+W$1-1,portfolio_returns!$A$2:$B$49,2,1)),NA())</f>
        <v>3.1612732901304388</v>
      </c>
      <c r="X10" s="3">
        <f>IF($A10+X$1-1&lt;=MAX(portfolio_returns!$A$2:$A$50),(W10+VLOOKUP(X$1-1,DEFAULT_CONTRIBUTION!$A$2:$B$11,2,1))*(1+VLOOKUP($A10+X$1-1,portfolio_returns!$A$2:$B$49,2,1)),NA())</f>
        <v>3.6733995631315697</v>
      </c>
      <c r="Y10" s="3">
        <f>IF($A10+Y$1-1&lt;=MAX(portfolio_returns!$A$2:$A$50),(X10+VLOOKUP(Y$1-1,DEFAULT_CONTRIBUTION!$A$2:$B$11,2,1))*(1+VLOOKUP($A10+Y$1-1,portfolio_returns!$A$2:$B$49,2,1)),NA())</f>
        <v>3.2739173606410112</v>
      </c>
      <c r="Z10" s="3">
        <f>IF($A10+Z$1-1&lt;=MAX(portfolio_returns!$A$2:$A$50),(Y10+VLOOKUP(Z$1-1,DEFAULT_CONTRIBUTION!$A$2:$B$11,2,1))*(1+VLOOKUP($A10+Z$1-1,portfolio_returns!$A$2:$B$49,2,1)),NA())</f>
        <v>3.2698249639402102</v>
      </c>
      <c r="AA10" s="3">
        <f>IF($A10+AA$1-1&lt;=MAX(portfolio_returns!$A$2:$A$50),(Z10+VLOOKUP(AA$1-1,DEFAULT_CONTRIBUTION!$A$2:$B$11,2,1))*(1+VLOOKUP($A10+AA$1-1,portfolio_returns!$A$2:$B$49,2,1)),NA())</f>
        <v>3.8395919639067917</v>
      </c>
      <c r="AB10" s="3">
        <f>IF($A10+AB$1-1&lt;=MAX(portfolio_returns!$A$2:$A$50),(AA10+VLOOKUP(AB$1-1,DEFAULT_CONTRIBUTION!$A$2:$B$11,2,1))*(1+VLOOKUP($A10+AB$1-1,portfolio_returns!$A$2:$B$49,2,1)),NA())</f>
        <v>4.9713116952683185</v>
      </c>
      <c r="AC10" s="3">
        <f>IF($A10+AC$1-1&lt;=MAX(portfolio_returns!$A$2:$A$50),(AB10+VLOOKUP(AC$1-1,DEFAULT_CONTRIBUTION!$A$2:$B$11,2,1))*(1+VLOOKUP($A10+AC$1-1,portfolio_returns!$A$2:$B$49,2,1)),NA())</f>
        <v>5.4721713485666026</v>
      </c>
      <c r="AD10" s="3">
        <f>IF($A10+AD$1-1&lt;=MAX(portfolio_returns!$A$2:$A$50),(AC10+VLOOKUP(AD$1-1,DEFAULT_CONTRIBUTION!$A$2:$B$11,2,1))*(1+VLOOKUP($A10+AD$1-1,portfolio_returns!$A$2:$B$49,2,1)),NA())</f>
        <v>6.64732014567128</v>
      </c>
      <c r="AE10" s="3">
        <f>IF($A10+AE$1-1&lt;=MAX(portfolio_returns!$A$2:$A$50),(AD10+VLOOKUP(AE$1-1,DEFAULT_CONTRIBUTION!$A$2:$B$11,2,1))*(1+VLOOKUP($A10+AE$1-1,portfolio_returns!$A$2:$B$49,2,1)),NA())</f>
        <v>8.2991792018705919</v>
      </c>
      <c r="AF10" s="3">
        <f>IF($A10+AF$1-1&lt;=MAX(portfolio_returns!$A$2:$A$50),(AE10+VLOOKUP(AF$1-1,DEFAULT_CONTRIBUTION!$A$2:$B$11,2,1))*(1+VLOOKUP($A10+AF$1-1,portfolio_returns!$A$2:$B$49,2,1)),NA())</f>
        <v>11.102226977302385</v>
      </c>
      <c r="AG10" s="3">
        <f>IF($A10+AG$1-1&lt;=MAX(portfolio_returns!$A$2:$A$50),(AF10+VLOOKUP(AG$1-1,DEFAULT_CONTRIBUTION!$A$2:$B$11,2,1))*(1+VLOOKUP($A10+AG$1-1,portfolio_returns!$A$2:$B$49,2,1)),NA())</f>
        <v>9.9975553930607965</v>
      </c>
      <c r="AH10" s="3">
        <f>IF($A10+AH$1-1&lt;=MAX(portfolio_returns!$A$2:$A$50),(AG10+VLOOKUP(AH$1-1,DEFAULT_CONTRIBUTION!$A$2:$B$11,2,1))*(1+VLOOKUP($A10+AH$1-1,portfolio_returns!$A$2:$B$49,2,1)),NA())</f>
        <v>13.786628887030838</v>
      </c>
      <c r="AI10" s="3">
        <f>IF($A10+AI$1-1&lt;=MAX(portfolio_returns!$A$2:$A$50),(AH10+VLOOKUP(AI$1-1,DEFAULT_CONTRIBUTION!$A$2:$B$11,2,1))*(1+VLOOKUP($A10+AI$1-1,portfolio_returns!$A$2:$B$49,2,1)),NA())</f>
        <v>17.471105457089831</v>
      </c>
      <c r="AJ10" s="3">
        <f>IF($A10+AJ$1-1&lt;=MAX(portfolio_returns!$A$2:$A$50),(AI10+VLOOKUP(AJ$1-1,DEFAULT_CONTRIBUTION!$A$2:$B$11,2,1))*(1+VLOOKUP($A10+AJ$1-1,portfolio_returns!$A$2:$B$49,2,1)),NA())</f>
        <v>17.829263118960171</v>
      </c>
      <c r="AK10" s="3">
        <f>IF($A10+AK$1-1&lt;=MAX(portfolio_returns!$A$2:$A$50),(AJ10+VLOOKUP(AK$1-1,DEFAULT_CONTRIBUTION!$A$2:$B$11,2,1))*(1+VLOOKUP($A10+AK$1-1,portfolio_returns!$A$2:$B$49,2,1)),NA())</f>
        <v>19.786024746266051</v>
      </c>
      <c r="AL10" s="3">
        <f>IF($A10+AL$1-1&lt;=MAX(portfolio_returns!$A$2:$A$50),(AK10+VLOOKUP(AL$1-1,DEFAULT_CONTRIBUTION!$A$2:$B$11,2,1))*(1+VLOOKUP($A10+AL$1-1,portfolio_returns!$A$2:$B$49,2,1)),NA())</f>
        <v>15.492457376326316</v>
      </c>
      <c r="AM10" s="3">
        <f>IF($A10+AM$1-1&lt;=MAX(portfolio_returns!$A$2:$A$50),(AL10+VLOOKUP(AM$1-1,DEFAULT_CONTRIBUTION!$A$2:$B$11,2,1))*(1+VLOOKUP($A10+AM$1-1,portfolio_returns!$A$2:$B$49,2,1)),NA())</f>
        <v>15.535061634111214</v>
      </c>
      <c r="AN10" s="3">
        <f>IF($A10+AN$1-1&lt;=MAX(portfolio_returns!$A$2:$A$50),(AM10+VLOOKUP(AN$1-1,DEFAULT_CONTRIBUTION!$A$2:$B$11,2,1))*(1+VLOOKUP($A10+AN$1-1,portfolio_returns!$A$2:$B$49,2,1)),NA())</f>
        <v>13.534922448719394</v>
      </c>
      <c r="AO10" s="3">
        <f>IF($A10+AO$1-1&lt;=MAX(portfolio_returns!$A$2:$A$50),(AN10+VLOOKUP(AO$1-1,DEFAULT_CONTRIBUTION!$A$2:$B$11,2,1))*(1+VLOOKUP($A10+AO$1-1,portfolio_returns!$A$2:$B$49,2,1)),NA())</f>
        <v>14.7598329303285</v>
      </c>
      <c r="AP10" s="3">
        <f>IF($A10+AP$1-1&lt;=MAX(portfolio_returns!$A$2:$A$50),(AO10+VLOOKUP(AP$1-1,DEFAULT_CONTRIBUTION!$A$2:$B$11,2,1))*(1+VLOOKUP($A10+AP$1-1,portfolio_returns!$A$2:$B$49,2,1)),NA())</f>
        <v>17.331733818438241</v>
      </c>
      <c r="AQ10" s="3" t="e">
        <f>IF($A10+AQ$1-1&lt;=MAX(portfolio_returns!$A$2:$A$50),(AP10+VLOOKUP(AQ$1-1,DEFAULT_CONTRIBUTION!$A$2:$B$11,2,1))*(1+VLOOKUP($A10+AQ$1-1,portfolio_returns!$A$2:$B$49,2,1)),NA())</f>
        <v>#N/A</v>
      </c>
      <c r="AR10" s="3" t="e">
        <f>IF($A10+AR$1-1&lt;=MAX(portfolio_returns!$A$2:$A$50),(AQ10+VLOOKUP(AR$1-1,DEFAULT_CONTRIBUTION!$A$2:$B$11,2,1))*(1+VLOOKUP($A10+AR$1-1,portfolio_returns!$A$2:$B$49,2,1)),NA())</f>
        <v>#N/A</v>
      </c>
      <c r="AS10" s="3" t="e">
        <f>IF($A10+AS$1-1&lt;=MAX(portfolio_returns!$A$2:$A$50),(AR10+VLOOKUP(AS$1-1,DEFAULT_CONTRIBUTION!$A$2:$B$11,2,1))*(1+VLOOKUP($A10+AS$1-1,portfolio_returns!$A$2:$B$49,2,1)),NA())</f>
        <v>#N/A</v>
      </c>
      <c r="AT10" s="3" t="e">
        <f>IF($A10+AT$1-1&lt;=MAX(portfolio_returns!$A$2:$A$50),(AS10+VLOOKUP(AT$1-1,DEFAULT_CONTRIBUTION!$A$2:$B$11,2,1))*(1+VLOOKUP($A10+AT$1-1,portfolio_returns!$A$2:$B$49,2,1)),NA())</f>
        <v>#N/A</v>
      </c>
      <c r="AU10" s="3" t="e">
        <f>IF($A10+AU$1-1&lt;=MAX(portfolio_returns!$A$2:$A$50),(AT10+VLOOKUP(AU$1-1,DEFAULT_CONTRIBUTION!$A$2:$B$11,2,1))*(1+VLOOKUP($A10+AU$1-1,portfolio_returns!$A$2:$B$49,2,1)),NA())</f>
        <v>#N/A</v>
      </c>
      <c r="AV10" s="3" t="e">
        <f>IF($A10+AV$1-1&lt;=MAX(portfolio_returns!$A$2:$A$50),(AU10+VLOOKUP(AV$1-1,DEFAULT_CONTRIBUTION!$A$2:$B$11,2,1))*(1+VLOOKUP($A10+AV$1-1,portfolio_returns!$A$2:$B$49,2,1)),NA())</f>
        <v>#N/A</v>
      </c>
      <c r="AW10" s="3" t="e">
        <f>IF($A10+AW$1-1&lt;=MAX(portfolio_returns!$A$2:$A$50),(AV10+VLOOKUP(AW$1-1,DEFAULT_CONTRIBUTION!$A$2:$B$11,2,1))*(1+VLOOKUP($A10+AW$1-1,portfolio_returns!$A$2:$B$49,2,1)),NA())</f>
        <v>#N/A</v>
      </c>
      <c r="AX10" s="3" t="e">
        <f>IF($A10+AX$1-1&lt;=MAX(portfolio_returns!$A$2:$A$50),(AW10+VLOOKUP(AX$1-1,DEFAULT_CONTRIBUTION!$A$2:$B$11,2,1))*(1+VLOOKUP($A10+AX$1-1,portfolio_returns!$A$2:$B$49,2,1)),NA())</f>
        <v>#N/A</v>
      </c>
    </row>
    <row r="11" spans="1:50" x14ac:dyDescent="0.25">
      <c r="A11">
        <v>1979</v>
      </c>
      <c r="B11">
        <v>26</v>
      </c>
      <c r="C11" s="3">
        <f>VLOOKUP(C$1-1,DEFAULT_CONTRIBUTION!$A$2:$B$11,2,1)*(1+VLOOKUP($A11+C$1-1,portfolio_returns!$A$2:$B$49,2,1))</f>
        <v>2.0380000000000003</v>
      </c>
      <c r="D11" s="3">
        <f>IF($A11+D$1-1&lt;=MAX(portfolio_returns!$A$2:$A$50),(C11+VLOOKUP(D$1-1,DEFAULT_CONTRIBUTION!$A$2:$B$11,2,1))*(1+VLOOKUP($A11+D$1-1,portfolio_returns!$A$2:$B$49,2,1)),NA())</f>
        <v>2.2657465000000001</v>
      </c>
      <c r="E11" s="3">
        <f>IF($A11+E$1-1&lt;=MAX(portfolio_returns!$A$2:$A$50),(D11+VLOOKUP(E$1-1,DEFAULT_CONTRIBUTION!$A$2:$B$11,2,1))*(1+VLOOKUP($A11+E$1-1,portfolio_returns!$A$2:$B$49,2,1)),NA())</f>
        <v>1.597917719125</v>
      </c>
      <c r="F11" s="3">
        <f>IF($A11+F$1-1&lt;=MAX(portfolio_returns!$A$2:$A$50),(E11+VLOOKUP(F$1-1,DEFAULT_CONTRIBUTION!$A$2:$B$11,2,1))*(1+VLOOKUP($A11+F$1-1,portfolio_returns!$A$2:$B$49,2,1)),NA())</f>
        <v>1.6610354690304376</v>
      </c>
      <c r="G11" s="3">
        <f>IF($A11+G$1-1&lt;=MAX(portfolio_returns!$A$2:$A$50),(F11+VLOOKUP(G$1-1,DEFAULT_CONTRIBUTION!$A$2:$B$11,2,1))*(1+VLOOKUP($A11+G$1-1,portfolio_returns!$A$2:$B$49,2,1)),NA())</f>
        <v>1.5086354647468949</v>
      </c>
      <c r="H11" s="3">
        <f>IF($A11+H$1-1&lt;=MAX(portfolio_returns!$A$2:$A$50),(G11+VLOOKUP(H$1-1,DEFAULT_CONTRIBUTION!$A$2:$B$11,2,1))*(1+VLOOKUP($A11+H$1-1,portfolio_returns!$A$2:$B$49,2,1)),NA())</f>
        <v>1.3532460118779648</v>
      </c>
      <c r="I11" s="3">
        <f>IF($A11+I$1-1&lt;=MAX(portfolio_returns!$A$2:$A$50),(H11+VLOOKUP(I$1-1,DEFAULT_CONTRIBUTION!$A$2:$B$11,2,1))*(1+VLOOKUP($A11+I$1-1,portfolio_returns!$A$2:$B$49,2,1)),NA())</f>
        <v>1.5081926802379919</v>
      </c>
      <c r="J11" s="3">
        <f>IF($A11+J$1-1&lt;=MAX(portfolio_returns!$A$2:$A$50),(I11+VLOOKUP(J$1-1,DEFAULT_CONTRIBUTION!$A$2:$B$11,2,1))*(1+VLOOKUP($A11+J$1-1,portfolio_returns!$A$2:$B$49,2,1)),NA())</f>
        <v>1.767224773068867</v>
      </c>
      <c r="K11" s="3">
        <f>IF($A11+K$1-1&lt;=MAX(portfolio_returns!$A$2:$A$50),(J11+VLOOKUP(K$1-1,DEFAULT_CONTRIBUTION!$A$2:$B$11,2,1))*(1+VLOOKUP($A11+K$1-1,portfolio_returns!$A$2:$B$49,2,1)),NA())</f>
        <v>2.1551306107574835</v>
      </c>
      <c r="L11" s="3">
        <f>IF($A11+L$1-1&lt;=MAX(portfolio_returns!$A$2:$A$50),(K11+VLOOKUP(L$1-1,DEFAULT_CONTRIBUTION!$A$2:$B$11,2,1))*(1+VLOOKUP($A11+L$1-1,portfolio_returns!$A$2:$B$49,2,1)),NA())</f>
        <v>2.1249587822068787</v>
      </c>
      <c r="M11" s="3">
        <f>IF($A11+M$1-1&lt;=MAX(portfolio_returns!$A$2:$A$50),(L11+VLOOKUP(M$1-1,DEFAULT_CONTRIBUTION!$A$2:$B$11,2,1))*(1+VLOOKUP($A11+M$1-1,portfolio_returns!$A$2:$B$49,2,1)),NA())</f>
        <v>2.4213905323247382</v>
      </c>
      <c r="N11" s="3">
        <f>IF($A11+N$1-1&lt;=MAX(portfolio_returns!$A$2:$A$50),(M11+VLOOKUP(N$1-1,DEFAULT_CONTRIBUTION!$A$2:$B$11,2,1))*(1+VLOOKUP($A11+N$1-1,portfolio_returns!$A$2:$B$49,2,1)),NA())</f>
        <v>2.2997156580754199</v>
      </c>
      <c r="O11" s="3">
        <f>IF($A11+O$1-1&lt;=MAX(portfolio_returns!$A$2:$A$50),(N11+VLOOKUP(O$1-1,DEFAULT_CONTRIBUTION!$A$2:$B$11,2,1))*(1+VLOOKUP($A11+O$1-1,portfolio_returns!$A$2:$B$49,2,1)),NA())</f>
        <v>2.4928917733537554</v>
      </c>
      <c r="P11" s="3">
        <f>IF($A11+P$1-1&lt;=MAX(portfolio_returns!$A$2:$A$50),(O11+VLOOKUP(P$1-1,DEFAULT_CONTRIBUTION!$A$2:$B$11,2,1))*(1+VLOOKUP($A11+P$1-1,portfolio_returns!$A$2:$B$49,2,1)),NA())</f>
        <v>2.4554983967534492</v>
      </c>
      <c r="Q11" s="3">
        <f>IF($A11+Q$1-1&lt;=MAX(portfolio_returns!$A$2:$A$50),(P11+VLOOKUP(Q$1-1,DEFAULT_CONTRIBUTION!$A$2:$B$11,2,1))*(1+VLOOKUP($A11+Q$1-1,portfolio_returns!$A$2:$B$49,2,1)),NA())</f>
        <v>3.2375746361194229</v>
      </c>
      <c r="R11" s="3">
        <f>IF($A11+R$1-1&lt;=MAX(portfolio_returns!$A$2:$A$50),(Q11+VLOOKUP(R$1-1,DEFAULT_CONTRIBUTION!$A$2:$B$11,2,1))*(1+VLOOKUP($A11+R$1-1,portfolio_returns!$A$2:$B$49,2,1)),NA())</f>
        <v>3.1250689175142727</v>
      </c>
      <c r="S11" s="3">
        <f>IF($A11+S$1-1&lt;=MAX(portfolio_returns!$A$2:$A$50),(R11+VLOOKUP(S$1-1,DEFAULT_CONTRIBUTION!$A$2:$B$11,2,1))*(1+VLOOKUP($A11+S$1-1,portfolio_returns!$A$2:$B$49,2,1)),NA())</f>
        <v>3.1555383394600365</v>
      </c>
      <c r="T11" s="3">
        <f>IF($A11+T$1-1&lt;=MAX(portfolio_returns!$A$2:$A$50),(S11+VLOOKUP(T$1-1,DEFAULT_CONTRIBUTION!$A$2:$B$11,2,1))*(1+VLOOKUP($A11+T$1-1,portfolio_returns!$A$2:$B$49,2,1)),NA())</f>
        <v>3.1768382232513916</v>
      </c>
      <c r="U11" s="3">
        <f>IF($A11+U$1-1&lt;=MAX(portfolio_returns!$A$2:$A$50),(T11+VLOOKUP(U$1-1,DEFAULT_CONTRIBUTION!$A$2:$B$11,2,1))*(1+VLOOKUP($A11+U$1-1,portfolio_returns!$A$2:$B$49,2,1)),NA())</f>
        <v>2.5359111117104236</v>
      </c>
      <c r="V11" s="3">
        <f>IF($A11+V$1-1&lt;=MAX(portfolio_returns!$A$2:$A$50),(U11+VLOOKUP(V$1-1,DEFAULT_CONTRIBUTION!$A$2:$B$11,2,1))*(1+VLOOKUP($A11+V$1-1,portfolio_returns!$A$2:$B$49,2,1)),NA())</f>
        <v>2.4072136227911196</v>
      </c>
      <c r="W11" s="3">
        <f>IF($A11+W$1-1&lt;=MAX(portfolio_returns!$A$2:$A$50),(V11+VLOOKUP(W$1-1,DEFAULT_CONTRIBUTION!$A$2:$B$11,2,1))*(1+VLOOKUP($A11+W$1-1,portfolio_returns!$A$2:$B$49,2,1)),NA())</f>
        <v>2.7971822296832807</v>
      </c>
      <c r="X11" s="3">
        <f>IF($A11+X$1-1&lt;=MAX(portfolio_returns!$A$2:$A$50),(W11+VLOOKUP(X$1-1,DEFAULT_CONTRIBUTION!$A$2:$B$11,2,1))*(1+VLOOKUP($A11+X$1-1,portfolio_returns!$A$2:$B$49,2,1)),NA())</f>
        <v>2.492988662205224</v>
      </c>
      <c r="Y11" s="3">
        <f>IF($A11+Y$1-1&lt;=MAX(portfolio_returns!$A$2:$A$50),(X11+VLOOKUP(Y$1-1,DEFAULT_CONTRIBUTION!$A$2:$B$11,2,1))*(1+VLOOKUP($A11+Y$1-1,portfolio_returns!$A$2:$B$49,2,1)),NA())</f>
        <v>2.4898724263774676</v>
      </c>
      <c r="Z11" s="3">
        <f>IF($A11+Z$1-1&lt;=MAX(portfolio_returns!$A$2:$A$50),(Y11+VLOOKUP(Z$1-1,DEFAULT_CONTRIBUTION!$A$2:$B$11,2,1))*(1+VLOOKUP($A11+Z$1-1,portfolio_returns!$A$2:$B$49,2,1)),NA())</f>
        <v>2.9237326966737416</v>
      </c>
      <c r="AA11" s="3">
        <f>IF($A11+AA$1-1&lt;=MAX(portfolio_returns!$A$2:$A$50),(Z11+VLOOKUP(AA$1-1,DEFAULT_CONTRIBUTION!$A$2:$B$11,2,1))*(1+VLOOKUP($A11+AA$1-1,portfolio_returns!$A$2:$B$49,2,1)),NA())</f>
        <v>3.785502909018327</v>
      </c>
      <c r="AB11" s="3">
        <f>IF($A11+AB$1-1&lt;=MAX(portfolio_returns!$A$2:$A$50),(AA11+VLOOKUP(AB$1-1,DEFAULT_CONTRIBUTION!$A$2:$B$11,2,1))*(1+VLOOKUP($A11+AB$1-1,portfolio_returns!$A$2:$B$49,2,1)),NA())</f>
        <v>4.166892327101924</v>
      </c>
      <c r="AC11" s="3">
        <f>IF($A11+AC$1-1&lt;=MAX(portfolio_returns!$A$2:$A$50),(AB11+VLOOKUP(AC$1-1,DEFAULT_CONTRIBUTION!$A$2:$B$11,2,1))*(1+VLOOKUP($A11+AC$1-1,portfolio_returns!$A$2:$B$49,2,1)),NA())</f>
        <v>5.0617324543470623</v>
      </c>
      <c r="AD11" s="3">
        <f>IF($A11+AD$1-1&lt;=MAX(portfolio_returns!$A$2:$A$50),(AC11+VLOOKUP(AD$1-1,DEFAULT_CONTRIBUTION!$A$2:$B$11,2,1))*(1+VLOOKUP($A11+AD$1-1,portfolio_returns!$A$2:$B$49,2,1)),NA())</f>
        <v>6.3195729692523068</v>
      </c>
      <c r="AE11" s="3">
        <f>IF($A11+AE$1-1&lt;=MAX(portfolio_returns!$A$2:$A$50),(AD11+VLOOKUP(AE$1-1,DEFAULT_CONTRIBUTION!$A$2:$B$11,2,1))*(1+VLOOKUP($A11+AE$1-1,portfolio_returns!$A$2:$B$49,2,1)),NA())</f>
        <v>8.4540087396172741</v>
      </c>
      <c r="AF11" s="3">
        <f>IF($A11+AF$1-1&lt;=MAX(portfolio_returns!$A$2:$A$50),(AE11+VLOOKUP(AF$1-1,DEFAULT_CONTRIBUTION!$A$2:$B$11,2,1))*(1+VLOOKUP($A11+AF$1-1,portfolio_returns!$A$2:$B$49,2,1)),NA())</f>
        <v>7.6128348700253552</v>
      </c>
      <c r="AG11" s="3">
        <f>IF($A11+AG$1-1&lt;=MAX(portfolio_returns!$A$2:$A$50),(AF11+VLOOKUP(AG$1-1,DEFAULT_CONTRIBUTION!$A$2:$B$11,2,1))*(1+VLOOKUP($A11+AG$1-1,portfolio_returns!$A$2:$B$49,2,1)),NA())</f>
        <v>10.498099285764965</v>
      </c>
      <c r="AH11" s="3">
        <f>IF($A11+AH$1-1&lt;=MAX(portfolio_returns!$A$2:$A$50),(AG11+VLOOKUP(AH$1-1,DEFAULT_CONTRIBUTION!$A$2:$B$11,2,1))*(1+VLOOKUP($A11+AH$1-1,portfolio_returns!$A$2:$B$49,2,1)),NA())</f>
        <v>13.303716319885652</v>
      </c>
      <c r="AI11" s="3">
        <f>IF($A11+AI$1-1&lt;=MAX(portfolio_returns!$A$2:$A$50),(AH11+VLOOKUP(AI$1-1,DEFAULT_CONTRIBUTION!$A$2:$B$11,2,1))*(1+VLOOKUP($A11+AI$1-1,portfolio_returns!$A$2:$B$49,2,1)),NA())</f>
        <v>13.576442504443307</v>
      </c>
      <c r="AJ11" s="3">
        <f>IF($A11+AJ$1-1&lt;=MAX(portfolio_returns!$A$2:$A$50),(AI11+VLOOKUP(AJ$1-1,DEFAULT_CONTRIBUTION!$A$2:$B$11,2,1))*(1+VLOOKUP($A11+AJ$1-1,portfolio_returns!$A$2:$B$49,2,1)),NA())</f>
        <v>15.06645706930596</v>
      </c>
      <c r="AK11" s="3">
        <f>IF($A11+AK$1-1&lt;=MAX(portfolio_returns!$A$2:$A$50),(AJ11+VLOOKUP(AK$1-1,DEFAULT_CONTRIBUTION!$A$2:$B$11,2,1))*(1+VLOOKUP($A11+AK$1-1,portfolio_returns!$A$2:$B$49,2,1)),NA())</f>
        <v>11.797035885266565</v>
      </c>
      <c r="AL11" s="3">
        <f>IF($A11+AL$1-1&lt;=MAX(portfolio_returns!$A$2:$A$50),(AK11+VLOOKUP(AL$1-1,DEFAULT_CONTRIBUTION!$A$2:$B$11,2,1))*(1+VLOOKUP($A11+AL$1-1,portfolio_returns!$A$2:$B$49,2,1)),NA())</f>
        <v>11.829477733951048</v>
      </c>
      <c r="AM11" s="3">
        <f>IF($A11+AM$1-1&lt;=MAX(portfolio_returns!$A$2:$A$50),(AL11+VLOOKUP(AM$1-1,DEFAULT_CONTRIBUTION!$A$2:$B$11,2,1))*(1+VLOOKUP($A11+AM$1-1,portfolio_returns!$A$2:$B$49,2,1)),NA())</f>
        <v>10.306432475704851</v>
      </c>
      <c r="AN11" s="3">
        <f>IF($A11+AN$1-1&lt;=MAX(portfolio_returns!$A$2:$A$50),(AM11+VLOOKUP(AN$1-1,DEFAULT_CONTRIBUTION!$A$2:$B$11,2,1))*(1+VLOOKUP($A11+AN$1-1,portfolio_returns!$A$2:$B$49,2,1)),NA())</f>
        <v>11.23916461475614</v>
      </c>
      <c r="AO11" s="3">
        <f>IF($A11+AO$1-1&lt;=MAX(portfolio_returns!$A$2:$A$50),(AN11+VLOOKUP(AO$1-1,DEFAULT_CONTRIBUTION!$A$2:$B$11,2,1))*(1+VLOOKUP($A11+AO$1-1,portfolio_returns!$A$2:$B$49,2,1)),NA())</f>
        <v>13.197589048877397</v>
      </c>
      <c r="AP11" s="3" t="e">
        <f>IF($A11+AP$1-1&lt;=MAX(portfolio_returns!$A$2:$A$50),(AO11+VLOOKUP(AP$1-1,DEFAULT_CONTRIBUTION!$A$2:$B$11,2,1))*(1+VLOOKUP($A11+AP$1-1,portfolio_returns!$A$2:$B$49,2,1)),NA())</f>
        <v>#N/A</v>
      </c>
      <c r="AQ11" s="3" t="e">
        <f>IF($A11+AQ$1-1&lt;=MAX(portfolio_returns!$A$2:$A$50),(AP11+VLOOKUP(AQ$1-1,DEFAULT_CONTRIBUTION!$A$2:$B$11,2,1))*(1+VLOOKUP($A11+AQ$1-1,portfolio_returns!$A$2:$B$49,2,1)),NA())</f>
        <v>#N/A</v>
      </c>
      <c r="AR11" s="3" t="e">
        <f>IF($A11+AR$1-1&lt;=MAX(portfolio_returns!$A$2:$A$50),(AQ11+VLOOKUP(AR$1-1,DEFAULT_CONTRIBUTION!$A$2:$B$11,2,1))*(1+VLOOKUP($A11+AR$1-1,portfolio_returns!$A$2:$B$49,2,1)),NA())</f>
        <v>#N/A</v>
      </c>
      <c r="AS11" s="3" t="e">
        <f>IF($A11+AS$1-1&lt;=MAX(portfolio_returns!$A$2:$A$50),(AR11+VLOOKUP(AS$1-1,DEFAULT_CONTRIBUTION!$A$2:$B$11,2,1))*(1+VLOOKUP($A11+AS$1-1,portfolio_returns!$A$2:$B$49,2,1)),NA())</f>
        <v>#N/A</v>
      </c>
      <c r="AT11" s="3" t="e">
        <f>IF($A11+AT$1-1&lt;=MAX(portfolio_returns!$A$2:$A$50),(AS11+VLOOKUP(AT$1-1,DEFAULT_CONTRIBUTION!$A$2:$B$11,2,1))*(1+VLOOKUP($A11+AT$1-1,portfolio_returns!$A$2:$B$49,2,1)),NA())</f>
        <v>#N/A</v>
      </c>
      <c r="AU11" s="3" t="e">
        <f>IF($A11+AU$1-1&lt;=MAX(portfolio_returns!$A$2:$A$50),(AT11+VLOOKUP(AU$1-1,DEFAULT_CONTRIBUTION!$A$2:$B$11,2,1))*(1+VLOOKUP($A11+AU$1-1,portfolio_returns!$A$2:$B$49,2,1)),NA())</f>
        <v>#N/A</v>
      </c>
      <c r="AV11" s="3" t="e">
        <f>IF($A11+AV$1-1&lt;=MAX(portfolio_returns!$A$2:$A$50),(AU11+VLOOKUP(AV$1-1,DEFAULT_CONTRIBUTION!$A$2:$B$11,2,1))*(1+VLOOKUP($A11+AV$1-1,portfolio_returns!$A$2:$B$49,2,1)),NA())</f>
        <v>#N/A</v>
      </c>
      <c r="AW11" s="3" t="e">
        <f>IF($A11+AW$1-1&lt;=MAX(portfolio_returns!$A$2:$A$50),(AV11+VLOOKUP(AW$1-1,DEFAULT_CONTRIBUTION!$A$2:$B$11,2,1))*(1+VLOOKUP($A11+AW$1-1,portfolio_returns!$A$2:$B$49,2,1)),NA())</f>
        <v>#N/A</v>
      </c>
      <c r="AX11" s="3" t="e">
        <f>IF($A11+AX$1-1&lt;=MAX(portfolio_returns!$A$2:$A$50),(AW11+VLOOKUP(AX$1-1,DEFAULT_CONTRIBUTION!$A$2:$B$11,2,1))*(1+VLOOKUP($A11+AX$1-1,portfolio_returns!$A$2:$B$49,2,1)),NA())</f>
        <v>#N/A</v>
      </c>
    </row>
    <row r="12" spans="1:50" x14ac:dyDescent="0.25">
      <c r="A12">
        <v>1980</v>
      </c>
      <c r="B12">
        <v>28</v>
      </c>
      <c r="C12" s="3">
        <f>VLOOKUP(C$1-1,DEFAULT_CONTRIBUTION!$A$2:$B$11,2,1)*(1+VLOOKUP($A12+C$1-1,portfolio_returns!$A$2:$B$49,2,1))</f>
        <v>1.11175</v>
      </c>
      <c r="D12" s="3">
        <f>IF($A12+D$1-1&lt;=MAX(portfolio_returns!$A$2:$A$50),(C12+VLOOKUP(D$1-1,DEFAULT_CONTRIBUTION!$A$2:$B$11,2,1))*(1+VLOOKUP($A12+D$1-1,portfolio_returns!$A$2:$B$49,2,1)),NA())</f>
        <v>0.78406168749999994</v>
      </c>
      <c r="E12" s="3">
        <f>IF($A12+E$1-1&lt;=MAX(portfolio_returns!$A$2:$A$50),(D12+VLOOKUP(E$1-1,DEFAULT_CONTRIBUTION!$A$2:$B$11,2,1))*(1+VLOOKUP($A12+E$1-1,portfolio_returns!$A$2:$B$49,2,1)),NA())</f>
        <v>0.81503212415625004</v>
      </c>
      <c r="F12" s="3">
        <f>IF($A12+F$1-1&lt;=MAX(portfolio_returns!$A$2:$A$50),(E12+VLOOKUP(F$1-1,DEFAULT_CONTRIBUTION!$A$2:$B$11,2,1))*(1+VLOOKUP($A12+F$1-1,portfolio_returns!$A$2:$B$49,2,1)),NA())</f>
        <v>0.74025292676491405</v>
      </c>
      <c r="G12" s="3">
        <f>IF($A12+G$1-1&lt;=MAX(portfolio_returns!$A$2:$A$50),(F12+VLOOKUP(G$1-1,DEFAULT_CONTRIBUTION!$A$2:$B$11,2,1))*(1+VLOOKUP($A12+G$1-1,portfolio_returns!$A$2:$B$49,2,1)),NA())</f>
        <v>0.66400687530812796</v>
      </c>
      <c r="H12" s="3">
        <f>IF($A12+H$1-1&lt;=MAX(portfolio_returns!$A$2:$A$50),(G12+VLOOKUP(H$1-1,DEFAULT_CONTRIBUTION!$A$2:$B$11,2,1))*(1+VLOOKUP($A12+H$1-1,portfolio_returns!$A$2:$B$49,2,1)),NA())</f>
        <v>0.74003566253090869</v>
      </c>
      <c r="I12" s="3">
        <f>IF($A12+I$1-1&lt;=MAX(portfolio_returns!$A$2:$A$50),(H12+VLOOKUP(I$1-1,DEFAULT_CONTRIBUTION!$A$2:$B$11,2,1))*(1+VLOOKUP($A12+I$1-1,portfolio_returns!$A$2:$B$49,2,1)),NA())</f>
        <v>0.86713678757059232</v>
      </c>
      <c r="J12" s="3">
        <f>IF($A12+J$1-1&lt;=MAX(portfolio_returns!$A$2:$A$50),(I12+VLOOKUP(J$1-1,DEFAULT_CONTRIBUTION!$A$2:$B$11,2,1))*(1+VLOOKUP($A12+J$1-1,portfolio_returns!$A$2:$B$49,2,1)),NA())</f>
        <v>1.0574733124423374</v>
      </c>
      <c r="K12" s="3">
        <f>IF($A12+K$1-1&lt;=MAX(portfolio_returns!$A$2:$A$50),(J12+VLOOKUP(K$1-1,DEFAULT_CONTRIBUTION!$A$2:$B$11,2,1))*(1+VLOOKUP($A12+K$1-1,portfolio_returns!$A$2:$B$49,2,1)),NA())</f>
        <v>1.0426686860681447</v>
      </c>
      <c r="L12" s="3">
        <f>IF($A12+L$1-1&lt;=MAX(portfolio_returns!$A$2:$A$50),(K12+VLOOKUP(L$1-1,DEFAULT_CONTRIBUTION!$A$2:$B$11,2,1))*(1+VLOOKUP($A12+L$1-1,portfolio_returns!$A$2:$B$49,2,1)),NA())</f>
        <v>1.1881209677746507</v>
      </c>
      <c r="M12" s="3">
        <f>IF($A12+M$1-1&lt;=MAX(portfolio_returns!$A$2:$A$50),(L12+VLOOKUP(M$1-1,DEFAULT_CONTRIBUTION!$A$2:$B$11,2,1))*(1+VLOOKUP($A12+M$1-1,portfolio_returns!$A$2:$B$49,2,1)),NA())</f>
        <v>1.1284178891439745</v>
      </c>
      <c r="N12" s="3">
        <f>IF($A12+N$1-1&lt;=MAX(portfolio_returns!$A$2:$A$50),(M12+VLOOKUP(N$1-1,DEFAULT_CONTRIBUTION!$A$2:$B$11,2,1))*(1+VLOOKUP($A12+N$1-1,portfolio_returns!$A$2:$B$49,2,1)),NA())</f>
        <v>1.2232049918320684</v>
      </c>
      <c r="O12" s="3">
        <f>IF($A12+O$1-1&lt;=MAX(portfolio_returns!$A$2:$A$50),(N12+VLOOKUP(O$1-1,DEFAULT_CONTRIBUTION!$A$2:$B$11,2,1))*(1+VLOOKUP($A12+O$1-1,portfolio_returns!$A$2:$B$49,2,1)),NA())</f>
        <v>1.2048569169545873</v>
      </c>
      <c r="P12" s="3">
        <f>IF($A12+P$1-1&lt;=MAX(portfolio_returns!$A$2:$A$50),(O12+VLOOKUP(P$1-1,DEFAULT_CONTRIBUTION!$A$2:$B$11,2,1))*(1+VLOOKUP($A12+P$1-1,portfolio_returns!$A$2:$B$49,2,1)),NA())</f>
        <v>1.5886038450046234</v>
      </c>
      <c r="Q12" s="3">
        <f>IF($A12+Q$1-1&lt;=MAX(portfolio_returns!$A$2:$A$50),(P12+VLOOKUP(Q$1-1,DEFAULT_CONTRIBUTION!$A$2:$B$11,2,1))*(1+VLOOKUP($A12+Q$1-1,portfolio_returns!$A$2:$B$49,2,1)),NA())</f>
        <v>1.5333998613907127</v>
      </c>
      <c r="R12" s="3">
        <f>IF($A12+R$1-1&lt;=MAX(portfolio_returns!$A$2:$A$50),(Q12+VLOOKUP(R$1-1,DEFAULT_CONTRIBUTION!$A$2:$B$11,2,1))*(1+VLOOKUP($A12+R$1-1,portfolio_returns!$A$2:$B$49,2,1)),NA())</f>
        <v>1.548350510039272</v>
      </c>
      <c r="S12" s="3">
        <f>IF($A12+S$1-1&lt;=MAX(portfolio_returns!$A$2:$A$50),(R12+VLOOKUP(S$1-1,DEFAULT_CONTRIBUTION!$A$2:$B$11,2,1))*(1+VLOOKUP($A12+S$1-1,portfolio_returns!$A$2:$B$49,2,1)),NA())</f>
        <v>1.5588018759820372</v>
      </c>
      <c r="T12" s="3">
        <f>IF($A12+T$1-1&lt;=MAX(portfolio_returns!$A$2:$A$50),(S12+VLOOKUP(T$1-1,DEFAULT_CONTRIBUTION!$A$2:$B$11,2,1))*(1+VLOOKUP($A12+T$1-1,portfolio_returns!$A$2:$B$49,2,1)),NA())</f>
        <v>1.2443135975026614</v>
      </c>
      <c r="U12" s="3">
        <f>IF($A12+U$1-1&lt;=MAX(portfolio_returns!$A$2:$A$50),(T12+VLOOKUP(U$1-1,DEFAULT_CONTRIBUTION!$A$2:$B$11,2,1))*(1+VLOOKUP($A12+U$1-1,portfolio_returns!$A$2:$B$49,2,1)),NA())</f>
        <v>1.1811646824294013</v>
      </c>
      <c r="V12" s="3">
        <f>IF($A12+V$1-1&lt;=MAX(portfolio_returns!$A$2:$A$50),(U12+VLOOKUP(V$1-1,DEFAULT_CONTRIBUTION!$A$2:$B$11,2,1))*(1+VLOOKUP($A12+V$1-1,portfolio_returns!$A$2:$B$49,2,1)),NA())</f>
        <v>1.3725133609829643</v>
      </c>
      <c r="W12" s="3">
        <f>IF($A12+W$1-1&lt;=MAX(portfolio_returns!$A$2:$A$50),(V12+VLOOKUP(W$1-1,DEFAULT_CONTRIBUTION!$A$2:$B$11,2,1))*(1+VLOOKUP($A12+W$1-1,portfolio_returns!$A$2:$B$49,2,1)),NA())</f>
        <v>1.2232525329760668</v>
      </c>
      <c r="X12" s="3">
        <f>IF($A12+X$1-1&lt;=MAX(portfolio_returns!$A$2:$A$50),(W12+VLOOKUP(X$1-1,DEFAULT_CONTRIBUTION!$A$2:$B$11,2,1))*(1+VLOOKUP($A12+X$1-1,portfolio_returns!$A$2:$B$49,2,1)),NA())</f>
        <v>1.2217234673098467</v>
      </c>
      <c r="Y12" s="3">
        <f>IF($A12+Y$1-1&lt;=MAX(portfolio_returns!$A$2:$A$50),(X12+VLOOKUP(Y$1-1,DEFAULT_CONTRIBUTION!$A$2:$B$11,2,1))*(1+VLOOKUP($A12+Y$1-1,portfolio_returns!$A$2:$B$49,2,1)),NA())</f>
        <v>1.4346087814885875</v>
      </c>
      <c r="Z12" s="3">
        <f>IF($A12+Z$1-1&lt;=MAX(portfolio_returns!$A$2:$A$50),(Y12+VLOOKUP(Z$1-1,DEFAULT_CONTRIBUTION!$A$2:$B$11,2,1))*(1+VLOOKUP($A12+Z$1-1,portfolio_returns!$A$2:$B$49,2,1)),NA())</f>
        <v>1.8574597198323488</v>
      </c>
      <c r="AA12" s="3">
        <f>IF($A12+AA$1-1&lt;=MAX(portfolio_returns!$A$2:$A$50),(Z12+VLOOKUP(AA$1-1,DEFAULT_CONTRIBUTION!$A$2:$B$11,2,1))*(1+VLOOKUP($A12+AA$1-1,portfolio_returns!$A$2:$B$49,2,1)),NA())</f>
        <v>2.0445987866054582</v>
      </c>
      <c r="AB12" s="3">
        <f>IF($A12+AB$1-1&lt;=MAX(portfolio_returns!$A$2:$A$50),(AA12+VLOOKUP(AB$1-1,DEFAULT_CONTRIBUTION!$A$2:$B$11,2,1))*(1+VLOOKUP($A12+AB$1-1,portfolio_returns!$A$2:$B$49,2,1)),NA())</f>
        <v>2.4836763760289804</v>
      </c>
      <c r="AC12" s="3">
        <f>IF($A12+AC$1-1&lt;=MAX(portfolio_returns!$A$2:$A$50),(AB12+VLOOKUP(AC$1-1,DEFAULT_CONTRIBUTION!$A$2:$B$11,2,1))*(1+VLOOKUP($A12+AC$1-1,portfolio_returns!$A$2:$B$49,2,1)),NA())</f>
        <v>3.1008699554721817</v>
      </c>
      <c r="AD12" s="3">
        <f>IF($A12+AD$1-1&lt;=MAX(portfolio_returns!$A$2:$A$50),(AC12+VLOOKUP(AD$1-1,DEFAULT_CONTRIBUTION!$A$2:$B$11,2,1))*(1+VLOOKUP($A12+AD$1-1,portfolio_returns!$A$2:$B$49,2,1)),NA())</f>
        <v>4.1481887829329107</v>
      </c>
      <c r="AE12" s="3">
        <f>IF($A12+AE$1-1&lt;=MAX(portfolio_returns!$A$2:$A$50),(AD12+VLOOKUP(AE$1-1,DEFAULT_CONTRIBUTION!$A$2:$B$11,2,1))*(1+VLOOKUP($A12+AE$1-1,portfolio_returns!$A$2:$B$49,2,1)),NA())</f>
        <v>3.7354439990310859</v>
      </c>
      <c r="AF12" s="3">
        <f>IF($A12+AF$1-1&lt;=MAX(portfolio_returns!$A$2:$A$50),(AE12+VLOOKUP(AF$1-1,DEFAULT_CONTRIBUTION!$A$2:$B$11,2,1))*(1+VLOOKUP($A12+AF$1-1,portfolio_returns!$A$2:$B$49,2,1)),NA())</f>
        <v>5.1511772746638673</v>
      </c>
      <c r="AG12" s="3">
        <f>IF($A12+AG$1-1&lt;=MAX(portfolio_returns!$A$2:$A$50),(AF12+VLOOKUP(AG$1-1,DEFAULT_CONTRIBUTION!$A$2:$B$11,2,1))*(1+VLOOKUP($A12+AG$1-1,portfolio_returns!$A$2:$B$49,2,1)),NA())</f>
        <v>6.5278294013177858</v>
      </c>
      <c r="AH12" s="3">
        <f>IF($A12+AH$1-1&lt;=MAX(portfolio_returns!$A$2:$A$50),(AG12+VLOOKUP(AH$1-1,DEFAULT_CONTRIBUTION!$A$2:$B$11,2,1))*(1+VLOOKUP($A12+AH$1-1,portfolio_returns!$A$2:$B$49,2,1)),NA())</f>
        <v>6.6616499040448005</v>
      </c>
      <c r="AI12" s="3">
        <f>IF($A12+AI$1-1&lt;=MAX(portfolio_returns!$A$2:$A$50),(AH12+VLOOKUP(AI$1-1,DEFAULT_CONTRIBUTION!$A$2:$B$11,2,1))*(1+VLOOKUP($A12+AI$1-1,portfolio_returns!$A$2:$B$49,2,1)),NA())</f>
        <v>7.3927659810137172</v>
      </c>
      <c r="AJ12" s="3">
        <f>IF($A12+AJ$1-1&lt;=MAX(portfolio_returns!$A$2:$A$50),(AI12+VLOOKUP(AJ$1-1,DEFAULT_CONTRIBUTION!$A$2:$B$11,2,1))*(1+VLOOKUP($A12+AJ$1-1,portfolio_returns!$A$2:$B$49,2,1)),NA())</f>
        <v>5.7885357631337397</v>
      </c>
      <c r="AK12" s="3">
        <f>IF($A12+AK$1-1&lt;=MAX(portfolio_returns!$A$2:$A$50),(AJ12+VLOOKUP(AK$1-1,DEFAULT_CONTRIBUTION!$A$2:$B$11,2,1))*(1+VLOOKUP($A12+AK$1-1,portfolio_returns!$A$2:$B$49,2,1)),NA())</f>
        <v>5.8044542364823579</v>
      </c>
      <c r="AL12" s="3">
        <f>IF($A12+AL$1-1&lt;=MAX(portfolio_returns!$A$2:$A$50),(AK12+VLOOKUP(AL$1-1,DEFAULT_CONTRIBUTION!$A$2:$B$11,2,1))*(1+VLOOKUP($A12+AL$1-1,portfolio_returns!$A$2:$B$49,2,1)),NA())</f>
        <v>5.0571307535352545</v>
      </c>
      <c r="AM12" s="3">
        <f>IF($A12+AM$1-1&lt;=MAX(portfolio_returns!$A$2:$A$50),(AL12+VLOOKUP(AM$1-1,DEFAULT_CONTRIBUTION!$A$2:$B$11,2,1))*(1+VLOOKUP($A12+AM$1-1,portfolio_returns!$A$2:$B$49,2,1)),NA())</f>
        <v>5.5148010867301949</v>
      </c>
      <c r="AN12" s="3">
        <f>IF($A12+AN$1-1&lt;=MAX(portfolio_returns!$A$2:$A$50),(AM12+VLOOKUP(AN$1-1,DEFAULT_CONTRIBUTION!$A$2:$B$11,2,1))*(1+VLOOKUP($A12+AN$1-1,portfolio_returns!$A$2:$B$49,2,1)),NA())</f>
        <v>6.4757551760929317</v>
      </c>
      <c r="AO12" s="3" t="e">
        <f>IF($A12+AO$1-1&lt;=MAX(portfolio_returns!$A$2:$A$50),(AN12+VLOOKUP(AO$1-1,DEFAULT_CONTRIBUTION!$A$2:$B$11,2,1))*(1+VLOOKUP($A12+AO$1-1,portfolio_returns!$A$2:$B$49,2,1)),NA())</f>
        <v>#N/A</v>
      </c>
      <c r="AP12" s="3" t="e">
        <f>IF($A12+AP$1-1&lt;=MAX(portfolio_returns!$A$2:$A$50),(AO12+VLOOKUP(AP$1-1,DEFAULT_CONTRIBUTION!$A$2:$B$11,2,1))*(1+VLOOKUP($A12+AP$1-1,portfolio_returns!$A$2:$B$49,2,1)),NA())</f>
        <v>#N/A</v>
      </c>
      <c r="AQ12" s="3" t="e">
        <f>IF($A12+AQ$1-1&lt;=MAX(portfolio_returns!$A$2:$A$50),(AP12+VLOOKUP(AQ$1-1,DEFAULT_CONTRIBUTION!$A$2:$B$11,2,1))*(1+VLOOKUP($A12+AQ$1-1,portfolio_returns!$A$2:$B$49,2,1)),NA())</f>
        <v>#N/A</v>
      </c>
      <c r="AR12" s="3" t="e">
        <f>IF($A12+AR$1-1&lt;=MAX(portfolio_returns!$A$2:$A$50),(AQ12+VLOOKUP(AR$1-1,DEFAULT_CONTRIBUTION!$A$2:$B$11,2,1))*(1+VLOOKUP($A12+AR$1-1,portfolio_returns!$A$2:$B$49,2,1)),NA())</f>
        <v>#N/A</v>
      </c>
      <c r="AS12" s="3" t="e">
        <f>IF($A12+AS$1-1&lt;=MAX(portfolio_returns!$A$2:$A$50),(AR12+VLOOKUP(AS$1-1,DEFAULT_CONTRIBUTION!$A$2:$B$11,2,1))*(1+VLOOKUP($A12+AS$1-1,portfolio_returns!$A$2:$B$49,2,1)),NA())</f>
        <v>#N/A</v>
      </c>
      <c r="AT12" s="3" t="e">
        <f>IF($A12+AT$1-1&lt;=MAX(portfolio_returns!$A$2:$A$50),(AS12+VLOOKUP(AT$1-1,DEFAULT_CONTRIBUTION!$A$2:$B$11,2,1))*(1+VLOOKUP($A12+AT$1-1,portfolio_returns!$A$2:$B$49,2,1)),NA())</f>
        <v>#N/A</v>
      </c>
      <c r="AU12" s="3" t="e">
        <f>IF($A12+AU$1-1&lt;=MAX(portfolio_returns!$A$2:$A$50),(AT12+VLOOKUP(AU$1-1,DEFAULT_CONTRIBUTION!$A$2:$B$11,2,1))*(1+VLOOKUP($A12+AU$1-1,portfolio_returns!$A$2:$B$49,2,1)),NA())</f>
        <v>#N/A</v>
      </c>
      <c r="AV12" s="3" t="e">
        <f>IF($A12+AV$1-1&lt;=MAX(portfolio_returns!$A$2:$A$50),(AU12+VLOOKUP(AV$1-1,DEFAULT_CONTRIBUTION!$A$2:$B$11,2,1))*(1+VLOOKUP($A12+AV$1-1,portfolio_returns!$A$2:$B$49,2,1)),NA())</f>
        <v>#N/A</v>
      </c>
      <c r="AW12" s="3" t="e">
        <f>IF($A12+AW$1-1&lt;=MAX(portfolio_returns!$A$2:$A$50),(AV12+VLOOKUP(AW$1-1,DEFAULT_CONTRIBUTION!$A$2:$B$11,2,1))*(1+VLOOKUP($A12+AW$1-1,portfolio_returns!$A$2:$B$49,2,1)),NA())</f>
        <v>#N/A</v>
      </c>
      <c r="AX12" s="3" t="e">
        <f>IF($A12+AX$1-1&lt;=MAX(portfolio_returns!$A$2:$A$50),(AW12+VLOOKUP(AX$1-1,DEFAULT_CONTRIBUTION!$A$2:$B$11,2,1))*(1+VLOOKUP($A12+AX$1-1,portfolio_returns!$A$2:$B$49,2,1)),NA())</f>
        <v>#N/A</v>
      </c>
    </row>
    <row r="13" spans="1:50" x14ac:dyDescent="0.25">
      <c r="A13">
        <v>1981</v>
      </c>
      <c r="B13">
        <v>29</v>
      </c>
      <c r="C13" s="3">
        <f>VLOOKUP(C$1-1,DEFAULT_CONTRIBUTION!$A$2:$B$11,2,1)*(1+VLOOKUP($A13+C$1-1,portfolio_returns!$A$2:$B$49,2,1))</f>
        <v>0.70524999999999993</v>
      </c>
      <c r="D13" s="3">
        <f>IF($A13+D$1-1&lt;=MAX(portfolio_returns!$A$2:$A$50),(C13+VLOOKUP(D$1-1,DEFAULT_CONTRIBUTION!$A$2:$B$11,2,1))*(1+VLOOKUP($A13+D$1-1,portfolio_returns!$A$2:$B$49,2,1)),NA())</f>
        <v>0.73310737500000001</v>
      </c>
      <c r="E13" s="3">
        <f>IF($A13+E$1-1&lt;=MAX(portfolio_returns!$A$2:$A$50),(D13+VLOOKUP(E$1-1,DEFAULT_CONTRIBUTION!$A$2:$B$11,2,1))*(1+VLOOKUP($A13+E$1-1,portfolio_returns!$A$2:$B$49,2,1)),NA())</f>
        <v>0.66584477334375003</v>
      </c>
      <c r="F13" s="3">
        <f>IF($A13+F$1-1&lt;=MAX(portfolio_returns!$A$2:$A$50),(E13+VLOOKUP(F$1-1,DEFAULT_CONTRIBUTION!$A$2:$B$11,2,1))*(1+VLOOKUP($A13+F$1-1,portfolio_returns!$A$2:$B$49,2,1)),NA())</f>
        <v>0.59726276168934378</v>
      </c>
      <c r="G13" s="3">
        <f>IF($A13+G$1-1&lt;=MAX(portfolio_returns!$A$2:$A$50),(F13+VLOOKUP(G$1-1,DEFAULT_CONTRIBUTION!$A$2:$B$11,2,1))*(1+VLOOKUP($A13+G$1-1,portfolio_returns!$A$2:$B$49,2,1)),NA())</f>
        <v>0.66564934790277364</v>
      </c>
      <c r="H13" s="3">
        <f>IF($A13+H$1-1&lt;=MAX(portfolio_returns!$A$2:$A$50),(G13+VLOOKUP(H$1-1,DEFAULT_CONTRIBUTION!$A$2:$B$11,2,1))*(1+VLOOKUP($A13+H$1-1,portfolio_returns!$A$2:$B$49,2,1)),NA())</f>
        <v>0.77997462340507506</v>
      </c>
      <c r="I13" s="3">
        <f>IF($A13+I$1-1&lt;=MAX(portfolio_returns!$A$2:$A$50),(H13+VLOOKUP(I$1-1,DEFAULT_CONTRIBUTION!$A$2:$B$11,2,1))*(1+VLOOKUP($A13+I$1-1,portfolio_returns!$A$2:$B$49,2,1)),NA())</f>
        <v>0.95117905324248908</v>
      </c>
      <c r="J13" s="3">
        <f>IF($A13+J$1-1&lt;=MAX(portfolio_returns!$A$2:$A$50),(I13+VLOOKUP(J$1-1,DEFAULT_CONTRIBUTION!$A$2:$B$11,2,1))*(1+VLOOKUP($A13+J$1-1,portfolio_returns!$A$2:$B$49,2,1)),NA())</f>
        <v>0.93786254649709422</v>
      </c>
      <c r="K13" s="3">
        <f>IF($A13+K$1-1&lt;=MAX(portfolio_returns!$A$2:$A$50),(J13+VLOOKUP(K$1-1,DEFAULT_CONTRIBUTION!$A$2:$B$11,2,1))*(1+VLOOKUP($A13+K$1-1,portfolio_returns!$A$2:$B$49,2,1)),NA())</f>
        <v>1.0686943717334387</v>
      </c>
      <c r="L13" s="3">
        <f>IF($A13+L$1-1&lt;=MAX(portfolio_returns!$A$2:$A$50),(K13+VLOOKUP(L$1-1,DEFAULT_CONTRIBUTION!$A$2:$B$11,2,1))*(1+VLOOKUP($A13+L$1-1,portfolio_returns!$A$2:$B$49,2,1)),NA())</f>
        <v>1.0149924795538334</v>
      </c>
      <c r="M13" s="3">
        <f>IF($A13+M$1-1&lt;=MAX(portfolio_returns!$A$2:$A$50),(L13+VLOOKUP(M$1-1,DEFAULT_CONTRIBUTION!$A$2:$B$11,2,1))*(1+VLOOKUP($A13+M$1-1,portfolio_returns!$A$2:$B$49,2,1)),NA())</f>
        <v>1.1002518478363554</v>
      </c>
      <c r="N13" s="3">
        <f>IF($A13+N$1-1&lt;=MAX(portfolio_returns!$A$2:$A$50),(M13+VLOOKUP(N$1-1,DEFAULT_CONTRIBUTION!$A$2:$B$11,2,1))*(1+VLOOKUP($A13+N$1-1,portfolio_returns!$A$2:$B$49,2,1)),NA())</f>
        <v>1.08374807011881</v>
      </c>
      <c r="O13" s="3">
        <f>IF($A13+O$1-1&lt;=MAX(portfolio_returns!$A$2:$A$50),(N13+VLOOKUP(O$1-1,DEFAULT_CONTRIBUTION!$A$2:$B$11,2,1))*(1+VLOOKUP($A13+O$1-1,portfolio_returns!$A$2:$B$49,2,1)),NA())</f>
        <v>1.4289218304516511</v>
      </c>
      <c r="P13" s="3">
        <f>IF($A13+P$1-1&lt;=MAX(portfolio_returns!$A$2:$A$50),(O13+VLOOKUP(P$1-1,DEFAULT_CONTRIBUTION!$A$2:$B$11,2,1))*(1+VLOOKUP($A13+P$1-1,portfolio_returns!$A$2:$B$49,2,1)),NA())</f>
        <v>1.3792667968434562</v>
      </c>
      <c r="Q13" s="3">
        <f>IF($A13+Q$1-1&lt;=MAX(portfolio_returns!$A$2:$A$50),(P13+VLOOKUP(Q$1-1,DEFAULT_CONTRIBUTION!$A$2:$B$11,2,1))*(1+VLOOKUP($A13+Q$1-1,portfolio_returns!$A$2:$B$49,2,1)),NA())</f>
        <v>1.3927146481126798</v>
      </c>
      <c r="R13" s="3">
        <f>IF($A13+R$1-1&lt;=MAX(portfolio_returns!$A$2:$A$50),(Q13+VLOOKUP(R$1-1,DEFAULT_CONTRIBUTION!$A$2:$B$11,2,1))*(1+VLOOKUP($A13+R$1-1,portfolio_returns!$A$2:$B$49,2,1)),NA())</f>
        <v>1.4021154719874405</v>
      </c>
      <c r="S13" s="3">
        <f>IF($A13+S$1-1&lt;=MAX(portfolio_returns!$A$2:$A$50),(R13+VLOOKUP(S$1-1,DEFAULT_CONTRIBUTION!$A$2:$B$11,2,1))*(1+VLOOKUP($A13+S$1-1,portfolio_returns!$A$2:$B$49,2,1)),NA())</f>
        <v>1.1192386755139743</v>
      </c>
      <c r="T13" s="3">
        <f>IF($A13+T$1-1&lt;=MAX(portfolio_returns!$A$2:$A$50),(S13+VLOOKUP(T$1-1,DEFAULT_CONTRIBUTION!$A$2:$B$11,2,1))*(1+VLOOKUP($A13+T$1-1,portfolio_returns!$A$2:$B$49,2,1)),NA())</f>
        <v>1.0624373127316402</v>
      </c>
      <c r="U13" s="3">
        <f>IF($A13+U$1-1&lt;=MAX(portfolio_returns!$A$2:$A$50),(T13+VLOOKUP(U$1-1,DEFAULT_CONTRIBUTION!$A$2:$B$11,2,1))*(1+VLOOKUP($A13+U$1-1,portfolio_returns!$A$2:$B$49,2,1)),NA())</f>
        <v>1.2345521573941658</v>
      </c>
      <c r="V13" s="3">
        <f>IF($A13+V$1-1&lt;=MAX(portfolio_returns!$A$2:$A$50),(U13+VLOOKUP(V$1-1,DEFAULT_CONTRIBUTION!$A$2:$B$11,2,1))*(1+VLOOKUP($A13+V$1-1,portfolio_returns!$A$2:$B$49,2,1)),NA())</f>
        <v>1.1002946102775502</v>
      </c>
      <c r="W13" s="3">
        <f>IF($A13+W$1-1&lt;=MAX(portfolio_returns!$A$2:$A$50),(V13+VLOOKUP(W$1-1,DEFAULT_CONTRIBUTION!$A$2:$B$11,2,1))*(1+VLOOKUP($A13+W$1-1,portfolio_returns!$A$2:$B$49,2,1)),NA())</f>
        <v>1.0989192420147031</v>
      </c>
      <c r="X13" s="3">
        <f>IF($A13+X$1-1&lt;=MAX(portfolio_returns!$A$2:$A$50),(W13+VLOOKUP(X$1-1,DEFAULT_CONTRIBUTION!$A$2:$B$11,2,1))*(1+VLOOKUP($A13+X$1-1,portfolio_returns!$A$2:$B$49,2,1)),NA())</f>
        <v>1.2904059199357651</v>
      </c>
      <c r="Y13" s="3">
        <f>IF($A13+Y$1-1&lt;=MAX(portfolio_returns!$A$2:$A$50),(X13+VLOOKUP(Y$1-1,DEFAULT_CONTRIBUTION!$A$2:$B$11,2,1))*(1+VLOOKUP($A13+Y$1-1,portfolio_returns!$A$2:$B$49,2,1)),NA())</f>
        <v>1.6707530648368321</v>
      </c>
      <c r="Z13" s="3">
        <f>IF($A13+Z$1-1&lt;=MAX(portfolio_returns!$A$2:$A$50),(Y13+VLOOKUP(Z$1-1,DEFAULT_CONTRIBUTION!$A$2:$B$11,2,1))*(1+VLOOKUP($A13+Z$1-1,portfolio_returns!$A$2:$B$49,2,1)),NA())</f>
        <v>1.839081436119143</v>
      </c>
      <c r="AA13" s="3">
        <f>IF($A13+AA$1-1&lt;=MAX(portfolio_returns!$A$2:$A$50),(Z13+VLOOKUP(AA$1-1,DEFAULT_CONTRIBUTION!$A$2:$B$11,2,1))*(1+VLOOKUP($A13+AA$1-1,portfolio_returns!$A$2:$B$49,2,1)),NA())</f>
        <v>2.2340241745257288</v>
      </c>
      <c r="AB13" s="3">
        <f>IF($A13+AB$1-1&lt;=MAX(portfolio_returns!$A$2:$A$50),(AA13+VLOOKUP(AB$1-1,DEFAULT_CONTRIBUTION!$A$2:$B$11,2,1))*(1+VLOOKUP($A13+AB$1-1,portfolio_returns!$A$2:$B$49,2,1)),NA())</f>
        <v>2.7891791818953724</v>
      </c>
      <c r="AC13" s="3">
        <f>IF($A13+AC$1-1&lt;=MAX(portfolio_returns!$A$2:$A$50),(AB13+VLOOKUP(AC$1-1,DEFAULT_CONTRIBUTION!$A$2:$B$11,2,1))*(1+VLOOKUP($A13+AC$1-1,portfolio_returns!$A$2:$B$49,2,1)),NA())</f>
        <v>3.7312244505805343</v>
      </c>
      <c r="AD13" s="3">
        <f>IF($A13+AD$1-1&lt;=MAX(portfolio_returns!$A$2:$A$50),(AC13+VLOOKUP(AD$1-1,DEFAULT_CONTRIBUTION!$A$2:$B$11,2,1))*(1+VLOOKUP($A13+AD$1-1,portfolio_returns!$A$2:$B$49,2,1)),NA())</f>
        <v>3.3599676177477709</v>
      </c>
      <c r="AE13" s="3">
        <f>IF($A13+AE$1-1&lt;=MAX(portfolio_returns!$A$2:$A$50),(AD13+VLOOKUP(AE$1-1,DEFAULT_CONTRIBUTION!$A$2:$B$11,2,1))*(1+VLOOKUP($A13+AE$1-1,portfolio_returns!$A$2:$B$49,2,1)),NA())</f>
        <v>4.6333953448741756</v>
      </c>
      <c r="AF13" s="3">
        <f>IF($A13+AF$1-1&lt;=MAX(portfolio_returns!$A$2:$A$50),(AE13+VLOOKUP(AF$1-1,DEFAULT_CONTRIBUTION!$A$2:$B$11,2,1))*(1+VLOOKUP($A13+AF$1-1,portfolio_returns!$A$2:$B$49,2,1)),NA())</f>
        <v>5.8716702507917988</v>
      </c>
      <c r="AG13" s="3">
        <f>IF($A13+AG$1-1&lt;=MAX(portfolio_returns!$A$2:$A$50),(AF13+VLOOKUP(AG$1-1,DEFAULT_CONTRIBUTION!$A$2:$B$11,2,1))*(1+VLOOKUP($A13+AG$1-1,portfolio_returns!$A$2:$B$49,2,1)),NA())</f>
        <v>5.9920394909330303</v>
      </c>
      <c r="AH13" s="3">
        <f>IF($A13+AH$1-1&lt;=MAX(portfolio_returns!$A$2:$A$50),(AG13+VLOOKUP(AH$1-1,DEFAULT_CONTRIBUTION!$A$2:$B$11,2,1))*(1+VLOOKUP($A13+AH$1-1,portfolio_returns!$A$2:$B$49,2,1)),NA())</f>
        <v>6.6496658250629306</v>
      </c>
      <c r="AI13" s="3">
        <f>IF($A13+AI$1-1&lt;=MAX(portfolio_returns!$A$2:$A$50),(AH13+VLOOKUP(AI$1-1,DEFAULT_CONTRIBUTION!$A$2:$B$11,2,1))*(1+VLOOKUP($A13+AI$1-1,portfolio_returns!$A$2:$B$49,2,1)),NA())</f>
        <v>5.2066883410242744</v>
      </c>
      <c r="AJ13" s="3">
        <f>IF($A13+AJ$1-1&lt;=MAX(portfolio_returns!$A$2:$A$50),(AI13+VLOOKUP(AJ$1-1,DEFAULT_CONTRIBUTION!$A$2:$B$11,2,1))*(1+VLOOKUP($A13+AJ$1-1,portfolio_returns!$A$2:$B$49,2,1)),NA())</f>
        <v>5.2210067339620911</v>
      </c>
      <c r="AK13" s="3">
        <f>IF($A13+AK$1-1&lt;=MAX(portfolio_returns!$A$2:$A$50),(AJ13+VLOOKUP(AK$1-1,DEFAULT_CONTRIBUTION!$A$2:$B$11,2,1))*(1+VLOOKUP($A13+AK$1-1,portfolio_returns!$A$2:$B$49,2,1)),NA())</f>
        <v>4.5488021169644721</v>
      </c>
      <c r="AL13" s="3">
        <f>IF($A13+AL$1-1&lt;=MAX(portfolio_returns!$A$2:$A$50),(AK13+VLOOKUP(AL$1-1,DEFAULT_CONTRIBUTION!$A$2:$B$11,2,1))*(1+VLOOKUP($A13+AL$1-1,portfolio_returns!$A$2:$B$49,2,1)),NA())</f>
        <v>4.9604687085497572</v>
      </c>
      <c r="AM13" s="3">
        <f>IF($A13+AM$1-1&lt;=MAX(portfolio_returns!$A$2:$A$50),(AL13+VLOOKUP(AM$1-1,DEFAULT_CONTRIBUTION!$A$2:$B$11,2,1))*(1+VLOOKUP($A13+AM$1-1,portfolio_returns!$A$2:$B$49,2,1)),NA())</f>
        <v>5.8248303810145527</v>
      </c>
      <c r="AN13" s="3" t="e">
        <f>IF($A13+AN$1-1&lt;=MAX(portfolio_returns!$A$2:$A$50),(AM13+VLOOKUP(AN$1-1,DEFAULT_CONTRIBUTION!$A$2:$B$11,2,1))*(1+VLOOKUP($A13+AN$1-1,portfolio_returns!$A$2:$B$49,2,1)),NA())</f>
        <v>#N/A</v>
      </c>
      <c r="AO13" s="3" t="e">
        <f>IF($A13+AO$1-1&lt;=MAX(portfolio_returns!$A$2:$A$50),(AN13+VLOOKUP(AO$1-1,DEFAULT_CONTRIBUTION!$A$2:$B$11,2,1))*(1+VLOOKUP($A13+AO$1-1,portfolio_returns!$A$2:$B$49,2,1)),NA())</f>
        <v>#N/A</v>
      </c>
      <c r="AP13" s="3" t="e">
        <f>IF($A13+AP$1-1&lt;=MAX(portfolio_returns!$A$2:$A$50),(AO13+VLOOKUP(AP$1-1,DEFAULT_CONTRIBUTION!$A$2:$B$11,2,1))*(1+VLOOKUP($A13+AP$1-1,portfolio_returns!$A$2:$B$49,2,1)),NA())</f>
        <v>#N/A</v>
      </c>
      <c r="AQ13" s="3" t="e">
        <f>IF($A13+AQ$1-1&lt;=MAX(portfolio_returns!$A$2:$A$50),(AP13+VLOOKUP(AQ$1-1,DEFAULT_CONTRIBUTION!$A$2:$B$11,2,1))*(1+VLOOKUP($A13+AQ$1-1,portfolio_returns!$A$2:$B$49,2,1)),NA())</f>
        <v>#N/A</v>
      </c>
      <c r="AR13" s="3" t="e">
        <f>IF($A13+AR$1-1&lt;=MAX(portfolio_returns!$A$2:$A$50),(AQ13+VLOOKUP(AR$1-1,DEFAULT_CONTRIBUTION!$A$2:$B$11,2,1))*(1+VLOOKUP($A13+AR$1-1,portfolio_returns!$A$2:$B$49,2,1)),NA())</f>
        <v>#N/A</v>
      </c>
      <c r="AS13" s="3" t="e">
        <f>IF($A13+AS$1-1&lt;=MAX(portfolio_returns!$A$2:$A$50),(AR13+VLOOKUP(AS$1-1,DEFAULT_CONTRIBUTION!$A$2:$B$11,2,1))*(1+VLOOKUP($A13+AS$1-1,portfolio_returns!$A$2:$B$49,2,1)),NA())</f>
        <v>#N/A</v>
      </c>
      <c r="AT13" s="3" t="e">
        <f>IF($A13+AT$1-1&lt;=MAX(portfolio_returns!$A$2:$A$50),(AS13+VLOOKUP(AT$1-1,DEFAULT_CONTRIBUTION!$A$2:$B$11,2,1))*(1+VLOOKUP($A13+AT$1-1,portfolio_returns!$A$2:$B$49,2,1)),NA())</f>
        <v>#N/A</v>
      </c>
      <c r="AU13" s="3" t="e">
        <f>IF($A13+AU$1-1&lt;=MAX(portfolio_returns!$A$2:$A$50),(AT13+VLOOKUP(AU$1-1,DEFAULT_CONTRIBUTION!$A$2:$B$11,2,1))*(1+VLOOKUP($A13+AU$1-1,portfolio_returns!$A$2:$B$49,2,1)),NA())</f>
        <v>#N/A</v>
      </c>
      <c r="AV13" s="3" t="e">
        <f>IF($A13+AV$1-1&lt;=MAX(portfolio_returns!$A$2:$A$50),(AU13+VLOOKUP(AV$1-1,DEFAULT_CONTRIBUTION!$A$2:$B$11,2,1))*(1+VLOOKUP($A13+AV$1-1,portfolio_returns!$A$2:$B$49,2,1)),NA())</f>
        <v>#N/A</v>
      </c>
      <c r="AW13" s="3" t="e">
        <f>IF($A13+AW$1-1&lt;=MAX(portfolio_returns!$A$2:$A$50),(AV13+VLOOKUP(AW$1-1,DEFAULT_CONTRIBUTION!$A$2:$B$11,2,1))*(1+VLOOKUP($A13+AW$1-1,portfolio_returns!$A$2:$B$49,2,1)),NA())</f>
        <v>#N/A</v>
      </c>
      <c r="AX13" s="3" t="e">
        <f>IF($A13+AX$1-1&lt;=MAX(portfolio_returns!$A$2:$A$50),(AW13+VLOOKUP(AX$1-1,DEFAULT_CONTRIBUTION!$A$2:$B$11,2,1))*(1+VLOOKUP($A13+AX$1-1,portfolio_returns!$A$2:$B$49,2,1)),NA())</f>
        <v>#N/A</v>
      </c>
    </row>
    <row r="14" spans="1:50" x14ac:dyDescent="0.25">
      <c r="A14">
        <v>1982</v>
      </c>
      <c r="B14">
        <v>26</v>
      </c>
      <c r="C14" s="3">
        <f>VLOOKUP(C$1-1,DEFAULT_CONTRIBUTION!$A$2:$B$11,2,1)*(1+VLOOKUP($A14+C$1-1,portfolio_returns!$A$2:$B$49,2,1))</f>
        <v>1.0395000000000001</v>
      </c>
      <c r="D14" s="3">
        <f>IF($A14+D$1-1&lt;=MAX(portfolio_returns!$A$2:$A$50),(C14+VLOOKUP(D$1-1,DEFAULT_CONTRIBUTION!$A$2:$B$11,2,1))*(1+VLOOKUP($A14+D$1-1,portfolio_returns!$A$2:$B$49,2,1)),NA())</f>
        <v>0.94412587500000011</v>
      </c>
      <c r="E14" s="3">
        <f>IF($A14+E$1-1&lt;=MAX(portfolio_returns!$A$2:$A$50),(D14+VLOOKUP(E$1-1,DEFAULT_CONTRIBUTION!$A$2:$B$11,2,1))*(1+VLOOKUP($A14+E$1-1,portfolio_returns!$A$2:$B$49,2,1)),NA())</f>
        <v>0.84688090987500009</v>
      </c>
      <c r="F14" s="3">
        <f>IF($A14+F$1-1&lt;=MAX(portfolio_returns!$A$2:$A$50),(E14+VLOOKUP(F$1-1,DEFAULT_CONTRIBUTION!$A$2:$B$11,2,1))*(1+VLOOKUP($A14+F$1-1,portfolio_returns!$A$2:$B$49,2,1)),NA())</f>
        <v>0.94384877405568768</v>
      </c>
      <c r="G14" s="3">
        <f>IF($A14+G$1-1&lt;=MAX(portfolio_returns!$A$2:$A$50),(F14+VLOOKUP(G$1-1,DEFAULT_CONTRIBUTION!$A$2:$B$11,2,1))*(1+VLOOKUP($A14+G$1-1,portfolio_returns!$A$2:$B$49,2,1)),NA())</f>
        <v>1.1059548009997522</v>
      </c>
      <c r="H14" s="3">
        <f>IF($A14+H$1-1&lt;=MAX(portfolio_returns!$A$2:$A$50),(G14+VLOOKUP(H$1-1,DEFAULT_CONTRIBUTION!$A$2:$B$11,2,1))*(1+VLOOKUP($A14+H$1-1,portfolio_returns!$A$2:$B$49,2,1)),NA())</f>
        <v>1.3487118798191977</v>
      </c>
      <c r="I14" s="3">
        <f>IF($A14+I$1-1&lt;=MAX(portfolio_returns!$A$2:$A$50),(H14+VLOOKUP(I$1-1,DEFAULT_CONTRIBUTION!$A$2:$B$11,2,1))*(1+VLOOKUP($A14+I$1-1,portfolio_returns!$A$2:$B$49,2,1)),NA())</f>
        <v>1.3298299135017289</v>
      </c>
      <c r="J14" s="3">
        <f>IF($A14+J$1-1&lt;=MAX(portfolio_returns!$A$2:$A$50),(I14+VLOOKUP(J$1-1,DEFAULT_CONTRIBUTION!$A$2:$B$11,2,1))*(1+VLOOKUP($A14+J$1-1,portfolio_returns!$A$2:$B$49,2,1)),NA())</f>
        <v>1.51534118643522</v>
      </c>
      <c r="K14" s="3">
        <f>IF($A14+K$1-1&lt;=MAX(portfolio_returns!$A$2:$A$50),(J14+VLOOKUP(K$1-1,DEFAULT_CONTRIBUTION!$A$2:$B$11,2,1))*(1+VLOOKUP($A14+K$1-1,portfolio_returns!$A$2:$B$49,2,1)),NA())</f>
        <v>1.4391952918168502</v>
      </c>
      <c r="L14" s="3">
        <f>IF($A14+L$1-1&lt;=MAX(portfolio_returns!$A$2:$A$50),(K14+VLOOKUP(L$1-1,DEFAULT_CONTRIBUTION!$A$2:$B$11,2,1))*(1+VLOOKUP($A14+L$1-1,portfolio_returns!$A$2:$B$49,2,1)),NA())</f>
        <v>1.5600876963294659</v>
      </c>
      <c r="M14" s="3">
        <f>IF($A14+M$1-1&lt;=MAX(portfolio_returns!$A$2:$A$50),(L14+VLOOKUP(M$1-1,DEFAULT_CONTRIBUTION!$A$2:$B$11,2,1))*(1+VLOOKUP($A14+M$1-1,portfolio_returns!$A$2:$B$49,2,1)),NA())</f>
        <v>1.5366863808845239</v>
      </c>
      <c r="N14" s="3">
        <f>IF($A14+N$1-1&lt;=MAX(portfolio_returns!$A$2:$A$50),(M14+VLOOKUP(N$1-1,DEFAULT_CONTRIBUTION!$A$2:$B$11,2,1))*(1+VLOOKUP($A14+N$1-1,portfolio_returns!$A$2:$B$49,2,1)),NA())</f>
        <v>2.0261209931962449</v>
      </c>
      <c r="O14" s="3">
        <f>IF($A14+O$1-1&lt;=MAX(portfolio_returns!$A$2:$A$50),(N14+VLOOKUP(O$1-1,DEFAULT_CONTRIBUTION!$A$2:$B$11,2,1))*(1+VLOOKUP($A14+O$1-1,portfolio_returns!$A$2:$B$49,2,1)),NA())</f>
        <v>1.9557132886826754</v>
      </c>
      <c r="P14" s="3">
        <f>IF($A14+P$1-1&lt;=MAX(portfolio_returns!$A$2:$A$50),(O14+VLOOKUP(P$1-1,DEFAULT_CONTRIBUTION!$A$2:$B$11,2,1))*(1+VLOOKUP($A14+P$1-1,portfolio_returns!$A$2:$B$49,2,1)),NA())</f>
        <v>1.9747814932473313</v>
      </c>
      <c r="Q14" s="3">
        <f>IF($A14+Q$1-1&lt;=MAX(portfolio_returns!$A$2:$A$50),(P14+VLOOKUP(Q$1-1,DEFAULT_CONTRIBUTION!$A$2:$B$11,2,1))*(1+VLOOKUP($A14+Q$1-1,portfolio_returns!$A$2:$B$49,2,1)),NA())</f>
        <v>1.9881112683267508</v>
      </c>
      <c r="R14" s="3">
        <f>IF($A14+R$1-1&lt;=MAX(portfolio_returns!$A$2:$A$50),(Q14+VLOOKUP(R$1-1,DEFAULT_CONTRIBUTION!$A$2:$B$11,2,1))*(1+VLOOKUP($A14+R$1-1,portfolio_returns!$A$2:$B$49,2,1)),NA())</f>
        <v>1.5870098199418288</v>
      </c>
      <c r="S14" s="3">
        <f>IF($A14+S$1-1&lt;=MAX(portfolio_returns!$A$2:$A$50),(R14+VLOOKUP(S$1-1,DEFAULT_CONTRIBUTION!$A$2:$B$11,2,1))*(1+VLOOKUP($A14+S$1-1,portfolio_returns!$A$2:$B$49,2,1)),NA())</f>
        <v>1.506469071579781</v>
      </c>
      <c r="T14" s="3">
        <f>IF($A14+T$1-1&lt;=MAX(portfolio_returns!$A$2:$A$50),(S14+VLOOKUP(T$1-1,DEFAULT_CONTRIBUTION!$A$2:$B$11,2,1))*(1+VLOOKUP($A14+T$1-1,portfolio_returns!$A$2:$B$49,2,1)),NA())</f>
        <v>1.7505170611757055</v>
      </c>
      <c r="U14" s="3">
        <f>IF($A14+U$1-1&lt;=MAX(portfolio_returns!$A$2:$A$50),(T14+VLOOKUP(U$1-1,DEFAULT_CONTRIBUTION!$A$2:$B$11,2,1))*(1+VLOOKUP($A14+U$1-1,portfolio_returns!$A$2:$B$49,2,1)),NA())</f>
        <v>1.5601483307728474</v>
      </c>
      <c r="V14" s="3">
        <f>IF($A14+V$1-1&lt;=MAX(portfolio_returns!$A$2:$A$50),(U14+VLOOKUP(V$1-1,DEFAULT_CONTRIBUTION!$A$2:$B$11,2,1))*(1+VLOOKUP($A14+V$1-1,portfolio_returns!$A$2:$B$49,2,1)),NA())</f>
        <v>1.5581981453593814</v>
      </c>
      <c r="W14" s="3">
        <f>IF($A14+W$1-1&lt;=MAX(portfolio_returns!$A$2:$A$50),(V14+VLOOKUP(W$1-1,DEFAULT_CONTRIBUTION!$A$2:$B$11,2,1))*(1+VLOOKUP($A14+W$1-1,portfolio_returns!$A$2:$B$49,2,1)),NA())</f>
        <v>1.8297141721882537</v>
      </c>
      <c r="X14" s="3">
        <f>IF($A14+X$1-1&lt;=MAX(portfolio_returns!$A$2:$A$50),(W14+VLOOKUP(X$1-1,DEFAULT_CONTRIBUTION!$A$2:$B$11,2,1))*(1+VLOOKUP($A14+X$1-1,portfolio_returns!$A$2:$B$49,2,1)),NA())</f>
        <v>2.3690224244407414</v>
      </c>
      <c r="Y14" s="3">
        <f>IF($A14+Y$1-1&lt;=MAX(portfolio_returns!$A$2:$A$50),(X14+VLOOKUP(Y$1-1,DEFAULT_CONTRIBUTION!$A$2:$B$11,2,1))*(1+VLOOKUP($A14+Y$1-1,portfolio_returns!$A$2:$B$49,2,1)),NA())</f>
        <v>2.6077014337031463</v>
      </c>
      <c r="Z14" s="3">
        <f>IF($A14+Z$1-1&lt;=MAX(portfolio_returns!$A$2:$A$50),(Y14+VLOOKUP(Z$1-1,DEFAULT_CONTRIBUTION!$A$2:$B$11,2,1))*(1+VLOOKUP($A14+Z$1-1,portfolio_returns!$A$2:$B$49,2,1)),NA())</f>
        <v>3.1677053165908968</v>
      </c>
      <c r="AA14" s="3">
        <f>IF($A14+AA$1-1&lt;=MAX(portfolio_returns!$A$2:$A$50),(Z14+VLOOKUP(AA$1-1,DEFAULT_CONTRIBUTION!$A$2:$B$11,2,1))*(1+VLOOKUP($A14+AA$1-1,portfolio_returns!$A$2:$B$49,2,1)),NA())</f>
        <v>3.9548800877637347</v>
      </c>
      <c r="AB14" s="3">
        <f>IF($A14+AB$1-1&lt;=MAX(portfolio_returns!$A$2:$A$50),(AA14+VLOOKUP(AB$1-1,DEFAULT_CONTRIBUTION!$A$2:$B$11,2,1))*(1+VLOOKUP($A14+AB$1-1,portfolio_returns!$A$2:$B$49,2,1)),NA())</f>
        <v>5.2906408374059364</v>
      </c>
      <c r="AC14" s="3">
        <f>IF($A14+AC$1-1&lt;=MAX(portfolio_returns!$A$2:$A$50),(AB14+VLOOKUP(AC$1-1,DEFAULT_CONTRIBUTION!$A$2:$B$11,2,1))*(1+VLOOKUP($A14+AC$1-1,portfolio_returns!$A$2:$B$49,2,1)),NA())</f>
        <v>4.7642220740840457</v>
      </c>
      <c r="AD14" s="3">
        <f>IF($A14+AD$1-1&lt;=MAX(portfolio_returns!$A$2:$A$50),(AC14+VLOOKUP(AD$1-1,DEFAULT_CONTRIBUTION!$A$2:$B$11,2,1))*(1+VLOOKUP($A14+AD$1-1,portfolio_returns!$A$2:$B$49,2,1)),NA())</f>
        <v>6.5698622401618989</v>
      </c>
      <c r="AE14" s="3">
        <f>IF($A14+AE$1-1&lt;=MAX(portfolio_returns!$A$2:$A$50),(AD14+VLOOKUP(AE$1-1,DEFAULT_CONTRIBUTION!$A$2:$B$11,2,1))*(1+VLOOKUP($A14+AE$1-1,portfolio_returns!$A$2:$B$49,2,1)),NA())</f>
        <v>8.3256579238451671</v>
      </c>
      <c r="AF14" s="3">
        <f>IF($A14+AF$1-1&lt;=MAX(portfolio_returns!$A$2:$A$50),(AE14+VLOOKUP(AF$1-1,DEFAULT_CONTRIBUTION!$A$2:$B$11,2,1))*(1+VLOOKUP($A14+AF$1-1,portfolio_returns!$A$2:$B$49,2,1)),NA())</f>
        <v>8.4963339112839922</v>
      </c>
      <c r="AG14" s="3">
        <f>IF($A14+AG$1-1&lt;=MAX(portfolio_returns!$A$2:$A$50),(AF14+VLOOKUP(AG$1-1,DEFAULT_CONTRIBUTION!$A$2:$B$11,2,1))*(1+VLOOKUP($A14+AG$1-1,portfolio_returns!$A$2:$B$49,2,1)),NA())</f>
        <v>9.4288065580474107</v>
      </c>
      <c r="AH14" s="3">
        <f>IF($A14+AH$1-1&lt;=MAX(portfolio_returns!$A$2:$A$50),(AG14+VLOOKUP(AH$1-1,DEFAULT_CONTRIBUTION!$A$2:$B$11,2,1))*(1+VLOOKUP($A14+AH$1-1,portfolio_returns!$A$2:$B$49,2,1)),NA())</f>
        <v>7.382755534951122</v>
      </c>
      <c r="AI14" s="3">
        <f>IF($A14+AI$1-1&lt;=MAX(portfolio_returns!$A$2:$A$50),(AH14+VLOOKUP(AI$1-1,DEFAULT_CONTRIBUTION!$A$2:$B$11,2,1))*(1+VLOOKUP($A14+AI$1-1,portfolio_returns!$A$2:$B$49,2,1)),NA())</f>
        <v>7.4030581126722375</v>
      </c>
      <c r="AJ14" s="3">
        <f>IF($A14+AJ$1-1&lt;=MAX(portfolio_returns!$A$2:$A$50),(AI14+VLOOKUP(AJ$1-1,DEFAULT_CONTRIBUTION!$A$2:$B$11,2,1))*(1+VLOOKUP($A14+AJ$1-1,portfolio_returns!$A$2:$B$49,2,1)),NA())</f>
        <v>6.4499143806656862</v>
      </c>
      <c r="AK14" s="3">
        <f>IF($A14+AK$1-1&lt;=MAX(portfolio_returns!$A$2:$A$50),(AJ14+VLOOKUP(AK$1-1,DEFAULT_CONTRIBUTION!$A$2:$B$11,2,1))*(1+VLOOKUP($A14+AK$1-1,portfolio_returns!$A$2:$B$49,2,1)),NA())</f>
        <v>7.0336316321159309</v>
      </c>
      <c r="AL14" s="3">
        <f>IF($A14+AL$1-1&lt;=MAX(portfolio_returns!$A$2:$A$50),(AK14+VLOOKUP(AL$1-1,DEFAULT_CONTRIBUTION!$A$2:$B$11,2,1))*(1+VLOOKUP($A14+AL$1-1,portfolio_returns!$A$2:$B$49,2,1)),NA())</f>
        <v>8.2592419440121319</v>
      </c>
      <c r="AM14" s="3" t="e">
        <f>IF($A14+AM$1-1&lt;=MAX(portfolio_returns!$A$2:$A$50),(AL14+VLOOKUP(AM$1-1,DEFAULT_CONTRIBUTION!$A$2:$B$11,2,1))*(1+VLOOKUP($A14+AM$1-1,portfolio_returns!$A$2:$B$49,2,1)),NA())</f>
        <v>#N/A</v>
      </c>
      <c r="AN14" s="3" t="e">
        <f>IF($A14+AN$1-1&lt;=MAX(portfolio_returns!$A$2:$A$50),(AM14+VLOOKUP(AN$1-1,DEFAULT_CONTRIBUTION!$A$2:$B$11,2,1))*(1+VLOOKUP($A14+AN$1-1,portfolio_returns!$A$2:$B$49,2,1)),NA())</f>
        <v>#N/A</v>
      </c>
      <c r="AO14" s="3" t="e">
        <f>IF($A14+AO$1-1&lt;=MAX(portfolio_returns!$A$2:$A$50),(AN14+VLOOKUP(AO$1-1,DEFAULT_CONTRIBUTION!$A$2:$B$11,2,1))*(1+VLOOKUP($A14+AO$1-1,portfolio_returns!$A$2:$B$49,2,1)),NA())</f>
        <v>#N/A</v>
      </c>
      <c r="AP14" s="3" t="e">
        <f>IF($A14+AP$1-1&lt;=MAX(portfolio_returns!$A$2:$A$50),(AO14+VLOOKUP(AP$1-1,DEFAULT_CONTRIBUTION!$A$2:$B$11,2,1))*(1+VLOOKUP($A14+AP$1-1,portfolio_returns!$A$2:$B$49,2,1)),NA())</f>
        <v>#N/A</v>
      </c>
      <c r="AQ14" s="3" t="e">
        <f>IF($A14+AQ$1-1&lt;=MAX(portfolio_returns!$A$2:$A$50),(AP14+VLOOKUP(AQ$1-1,DEFAULT_CONTRIBUTION!$A$2:$B$11,2,1))*(1+VLOOKUP($A14+AQ$1-1,portfolio_returns!$A$2:$B$49,2,1)),NA())</f>
        <v>#N/A</v>
      </c>
      <c r="AR14" s="3" t="e">
        <f>IF($A14+AR$1-1&lt;=MAX(portfolio_returns!$A$2:$A$50),(AQ14+VLOOKUP(AR$1-1,DEFAULT_CONTRIBUTION!$A$2:$B$11,2,1))*(1+VLOOKUP($A14+AR$1-1,portfolio_returns!$A$2:$B$49,2,1)),NA())</f>
        <v>#N/A</v>
      </c>
      <c r="AS14" s="3" t="e">
        <f>IF($A14+AS$1-1&lt;=MAX(portfolio_returns!$A$2:$A$50),(AR14+VLOOKUP(AS$1-1,DEFAULT_CONTRIBUTION!$A$2:$B$11,2,1))*(1+VLOOKUP($A14+AS$1-1,portfolio_returns!$A$2:$B$49,2,1)),NA())</f>
        <v>#N/A</v>
      </c>
      <c r="AT14" s="3" t="e">
        <f>IF($A14+AT$1-1&lt;=MAX(portfolio_returns!$A$2:$A$50),(AS14+VLOOKUP(AT$1-1,DEFAULT_CONTRIBUTION!$A$2:$B$11,2,1))*(1+VLOOKUP($A14+AT$1-1,portfolio_returns!$A$2:$B$49,2,1)),NA())</f>
        <v>#N/A</v>
      </c>
      <c r="AU14" s="3" t="e">
        <f>IF($A14+AU$1-1&lt;=MAX(portfolio_returns!$A$2:$A$50),(AT14+VLOOKUP(AU$1-1,DEFAULT_CONTRIBUTION!$A$2:$B$11,2,1))*(1+VLOOKUP($A14+AU$1-1,portfolio_returns!$A$2:$B$49,2,1)),NA())</f>
        <v>#N/A</v>
      </c>
      <c r="AV14" s="3" t="e">
        <f>IF($A14+AV$1-1&lt;=MAX(portfolio_returns!$A$2:$A$50),(AU14+VLOOKUP(AV$1-1,DEFAULT_CONTRIBUTION!$A$2:$B$11,2,1))*(1+VLOOKUP($A14+AV$1-1,portfolio_returns!$A$2:$B$49,2,1)),NA())</f>
        <v>#N/A</v>
      </c>
      <c r="AW14" s="3" t="e">
        <f>IF($A14+AW$1-1&lt;=MAX(portfolio_returns!$A$2:$A$50),(AV14+VLOOKUP(AW$1-1,DEFAULT_CONTRIBUTION!$A$2:$B$11,2,1))*(1+VLOOKUP($A14+AW$1-1,portfolio_returns!$A$2:$B$49,2,1)),NA())</f>
        <v>#N/A</v>
      </c>
      <c r="AX14" s="3" t="e">
        <f>IF($A14+AX$1-1&lt;=MAX(portfolio_returns!$A$2:$A$50),(AW14+VLOOKUP(AX$1-1,DEFAULT_CONTRIBUTION!$A$2:$B$11,2,1))*(1+VLOOKUP($A14+AX$1-1,portfolio_returns!$A$2:$B$49,2,1)),NA())</f>
        <v>#N/A</v>
      </c>
    </row>
    <row r="15" spans="1:50" x14ac:dyDescent="0.25">
      <c r="A15">
        <v>1983</v>
      </c>
      <c r="B15">
        <v>25</v>
      </c>
      <c r="C15" s="3">
        <f>VLOOKUP(C$1-1,DEFAULT_CONTRIBUTION!$A$2:$B$11,2,1)*(1+VLOOKUP($A15+C$1-1,portfolio_returns!$A$2:$B$49,2,1))</f>
        <v>0.90825</v>
      </c>
      <c r="D15" s="3">
        <f>IF($A15+D$1-1&lt;=MAX(portfolio_returns!$A$2:$A$50),(C15+VLOOKUP(D$1-1,DEFAULT_CONTRIBUTION!$A$2:$B$11,2,1))*(1+VLOOKUP($A15+D$1-1,portfolio_returns!$A$2:$B$49,2,1)),NA())</f>
        <v>0.81470025000000001</v>
      </c>
      <c r="E15" s="3">
        <f>IF($A15+E$1-1&lt;=MAX(portfolio_returns!$A$2:$A$50),(D15+VLOOKUP(E$1-1,DEFAULT_CONTRIBUTION!$A$2:$B$11,2,1))*(1+VLOOKUP($A15+E$1-1,portfolio_returns!$A$2:$B$49,2,1)),NA())</f>
        <v>0.90798342862500003</v>
      </c>
      <c r="F15" s="3">
        <f>IF($A15+F$1-1&lt;=MAX(portfolio_returns!$A$2:$A$50),(E15+VLOOKUP(F$1-1,DEFAULT_CONTRIBUTION!$A$2:$B$11,2,1))*(1+VLOOKUP($A15+F$1-1,portfolio_returns!$A$2:$B$49,2,1)),NA())</f>
        <v>1.063929582491344</v>
      </c>
      <c r="G15" s="3">
        <f>IF($A15+G$1-1&lt;=MAX(portfolio_returns!$A$2:$A$50),(F15+VLOOKUP(G$1-1,DEFAULT_CONTRIBUTION!$A$2:$B$11,2,1))*(1+VLOOKUP($A15+G$1-1,portfolio_returns!$A$2:$B$49,2,1)),NA())</f>
        <v>1.297462125848194</v>
      </c>
      <c r="H15" s="3">
        <f>IF($A15+H$1-1&lt;=MAX(portfolio_returns!$A$2:$A$50),(G15+VLOOKUP(H$1-1,DEFAULT_CONTRIBUTION!$A$2:$B$11,2,1))*(1+VLOOKUP($A15+H$1-1,portfolio_returns!$A$2:$B$49,2,1)),NA())</f>
        <v>1.2792976560863192</v>
      </c>
      <c r="I15" s="3">
        <f>IF($A15+I$1-1&lt;=MAX(portfolio_returns!$A$2:$A$50),(H15+VLOOKUP(I$1-1,DEFAULT_CONTRIBUTION!$A$2:$B$11,2,1))*(1+VLOOKUP($A15+I$1-1,portfolio_returns!$A$2:$B$49,2,1)),NA())</f>
        <v>1.4577596791103606</v>
      </c>
      <c r="J15" s="3">
        <f>IF($A15+J$1-1&lt;=MAX(portfolio_returns!$A$2:$A$50),(I15+VLOOKUP(J$1-1,DEFAULT_CONTRIBUTION!$A$2:$B$11,2,1))*(1+VLOOKUP($A15+J$1-1,portfolio_returns!$A$2:$B$49,2,1)),NA())</f>
        <v>1.384507255235065</v>
      </c>
      <c r="K15" s="3">
        <f>IF($A15+K$1-1&lt;=MAX(portfolio_returns!$A$2:$A$50),(J15+VLOOKUP(K$1-1,DEFAULT_CONTRIBUTION!$A$2:$B$11,2,1))*(1+VLOOKUP($A15+K$1-1,portfolio_returns!$A$2:$B$49,2,1)),NA())</f>
        <v>1.5008058646748106</v>
      </c>
      <c r="L15" s="3">
        <f>IF($A15+L$1-1&lt;=MAX(portfolio_returns!$A$2:$A$50),(K15+VLOOKUP(L$1-1,DEFAULT_CONTRIBUTION!$A$2:$B$11,2,1))*(1+VLOOKUP($A15+L$1-1,portfolio_returns!$A$2:$B$49,2,1)),NA())</f>
        <v>1.4782937767046884</v>
      </c>
      <c r="M15" s="3">
        <f>IF($A15+M$1-1&lt;=MAX(portfolio_returns!$A$2:$A$50),(L15+VLOOKUP(M$1-1,DEFAULT_CONTRIBUTION!$A$2:$B$11,2,1))*(1+VLOOKUP($A15+M$1-1,portfolio_returns!$A$2:$B$49,2,1)),NA())</f>
        <v>1.9491303445851318</v>
      </c>
      <c r="N15" s="3">
        <f>IF($A15+N$1-1&lt;=MAX(portfolio_returns!$A$2:$A$50),(M15+VLOOKUP(N$1-1,DEFAULT_CONTRIBUTION!$A$2:$B$11,2,1))*(1+VLOOKUP($A15+N$1-1,portfolio_returns!$A$2:$B$49,2,1)),NA())</f>
        <v>1.8813980651107984</v>
      </c>
      <c r="O15" s="3">
        <f>IF($A15+O$1-1&lt;=MAX(portfolio_returns!$A$2:$A$50),(N15+VLOOKUP(O$1-1,DEFAULT_CONTRIBUTION!$A$2:$B$11,2,1))*(1+VLOOKUP($A15+O$1-1,portfolio_returns!$A$2:$B$49,2,1)),NA())</f>
        <v>1.8997416962456286</v>
      </c>
      <c r="P15" s="3">
        <f>IF($A15+P$1-1&lt;=MAX(portfolio_returns!$A$2:$A$50),(O15+VLOOKUP(P$1-1,DEFAULT_CONTRIBUTION!$A$2:$B$11,2,1))*(1+VLOOKUP($A15+P$1-1,portfolio_returns!$A$2:$B$49,2,1)),NA())</f>
        <v>1.9125649526952866</v>
      </c>
      <c r="Q15" s="3">
        <f>IF($A15+Q$1-1&lt;=MAX(portfolio_returns!$A$2:$A$50),(P15+VLOOKUP(Q$1-1,DEFAULT_CONTRIBUTION!$A$2:$B$11,2,1))*(1+VLOOKUP($A15+Q$1-1,portfolio_returns!$A$2:$B$49,2,1)),NA())</f>
        <v>1.5267049734890126</v>
      </c>
      <c r="R15" s="3">
        <f>IF($A15+R$1-1&lt;=MAX(portfolio_returns!$A$2:$A$50),(Q15+VLOOKUP(R$1-1,DEFAULT_CONTRIBUTION!$A$2:$B$11,2,1))*(1+VLOOKUP($A15+R$1-1,portfolio_returns!$A$2:$B$49,2,1)),NA())</f>
        <v>1.4492246960844453</v>
      </c>
      <c r="S15" s="3">
        <f>IF($A15+S$1-1&lt;=MAX(portfolio_returns!$A$2:$A$50),(R15+VLOOKUP(S$1-1,DEFAULT_CONTRIBUTION!$A$2:$B$11,2,1))*(1+VLOOKUP($A15+S$1-1,portfolio_returns!$A$2:$B$49,2,1)),NA())</f>
        <v>1.6839990968501253</v>
      </c>
      <c r="T15" s="3">
        <f>IF($A15+T$1-1&lt;=MAX(portfolio_returns!$A$2:$A$50),(S15+VLOOKUP(T$1-1,DEFAULT_CONTRIBUTION!$A$2:$B$11,2,1))*(1+VLOOKUP($A15+T$1-1,portfolio_returns!$A$2:$B$49,2,1)),NA())</f>
        <v>1.5008641950676742</v>
      </c>
      <c r="U15" s="3">
        <f>IF($A15+U$1-1&lt;=MAX(portfolio_returns!$A$2:$A$50),(T15+VLOOKUP(U$1-1,DEFAULT_CONTRIBUTION!$A$2:$B$11,2,1))*(1+VLOOKUP($A15+U$1-1,portfolio_returns!$A$2:$B$49,2,1)),NA())</f>
        <v>1.4989881148238398</v>
      </c>
      <c r="V15" s="3">
        <f>IF($A15+V$1-1&lt;=MAX(portfolio_returns!$A$2:$A$50),(U15+VLOOKUP(V$1-1,DEFAULT_CONTRIBUTION!$A$2:$B$11,2,1))*(1+VLOOKUP($A15+V$1-1,portfolio_returns!$A$2:$B$49,2,1)),NA())</f>
        <v>1.7601867938318938</v>
      </c>
      <c r="W15" s="3">
        <f>IF($A15+W$1-1&lt;=MAX(portfolio_returns!$A$2:$A$50),(V15+VLOOKUP(W$1-1,DEFAULT_CONTRIBUTION!$A$2:$B$11,2,1))*(1+VLOOKUP($A15+W$1-1,portfolio_returns!$A$2:$B$49,2,1)),NA())</f>
        <v>2.2790018513138448</v>
      </c>
      <c r="X15" s="3">
        <f>IF($A15+X$1-1&lt;=MAX(portfolio_returns!$A$2:$A$50),(W15+VLOOKUP(X$1-1,DEFAULT_CONTRIBUTION!$A$2:$B$11,2,1))*(1+VLOOKUP($A15+X$1-1,portfolio_returns!$A$2:$B$49,2,1)),NA())</f>
        <v>2.5086112878337148</v>
      </c>
      <c r="Y15" s="3">
        <f>IF($A15+Y$1-1&lt;=MAX(portfolio_returns!$A$2:$A$50),(X15+VLOOKUP(Y$1-1,DEFAULT_CONTRIBUTION!$A$2:$B$11,2,1))*(1+VLOOKUP($A15+Y$1-1,portfolio_returns!$A$2:$B$49,2,1)),NA())</f>
        <v>3.0473355618960052</v>
      </c>
      <c r="Z15" s="3">
        <f>IF($A15+Z$1-1&lt;=MAX(portfolio_returns!$A$2:$A$50),(Y15+VLOOKUP(Z$1-1,DEFAULT_CONTRIBUTION!$A$2:$B$11,2,1))*(1+VLOOKUP($A15+Z$1-1,portfolio_returns!$A$2:$B$49,2,1)),NA())</f>
        <v>3.8045984490271625</v>
      </c>
      <c r="AA15" s="3">
        <f>IF($A15+AA$1-1&lt;=MAX(portfolio_returns!$A$2:$A$50),(Z15+VLOOKUP(AA$1-1,DEFAULT_CONTRIBUTION!$A$2:$B$11,2,1))*(1+VLOOKUP($A15+AA$1-1,portfolio_returns!$A$2:$B$49,2,1)),NA())</f>
        <v>5.0896015751860864</v>
      </c>
      <c r="AB15" s="3">
        <f>IF($A15+AB$1-1&lt;=MAX(portfolio_returns!$A$2:$A$50),(AA15+VLOOKUP(AB$1-1,DEFAULT_CONTRIBUTION!$A$2:$B$11,2,1))*(1+VLOOKUP($A15+AB$1-1,portfolio_returns!$A$2:$B$49,2,1)),NA())</f>
        <v>4.5831862184550705</v>
      </c>
      <c r="AC15" s="3">
        <f>IF($A15+AC$1-1&lt;=MAX(portfolio_returns!$A$2:$A$50),(AB15+VLOOKUP(AC$1-1,DEFAULT_CONTRIBUTION!$A$2:$B$11,2,1))*(1+VLOOKUP($A15+AC$1-1,portfolio_returns!$A$2:$B$49,2,1)),NA())</f>
        <v>6.3202137952495425</v>
      </c>
      <c r="AD15" s="3">
        <f>IF($A15+AD$1-1&lt;=MAX(portfolio_returns!$A$2:$A$50),(AC15+VLOOKUP(AD$1-1,DEFAULT_CONTRIBUTION!$A$2:$B$11,2,1))*(1+VLOOKUP($A15+AD$1-1,portfolio_returns!$A$2:$B$49,2,1)),NA())</f>
        <v>8.0092909320299821</v>
      </c>
      <c r="AE15" s="3">
        <f>IF($A15+AE$1-1&lt;=MAX(portfolio_returns!$A$2:$A$50),(AD15+VLOOKUP(AE$1-1,DEFAULT_CONTRIBUTION!$A$2:$B$11,2,1))*(1+VLOOKUP($A15+AE$1-1,portfolio_returns!$A$2:$B$49,2,1)),NA())</f>
        <v>8.1734813961365962</v>
      </c>
      <c r="AF15" s="3">
        <f>IF($A15+AF$1-1&lt;=MAX(portfolio_returns!$A$2:$A$50),(AE15+VLOOKUP(AF$1-1,DEFAULT_CONTRIBUTION!$A$2:$B$11,2,1))*(1+VLOOKUP($A15+AF$1-1,portfolio_returns!$A$2:$B$49,2,1)),NA())</f>
        <v>9.0705209793625876</v>
      </c>
      <c r="AG15" s="3">
        <f>IF($A15+AG$1-1&lt;=MAX(portfolio_returns!$A$2:$A$50),(AF15+VLOOKUP(AG$1-1,DEFAULT_CONTRIBUTION!$A$2:$B$11,2,1))*(1+VLOOKUP($A15+AG$1-1,portfolio_returns!$A$2:$B$49,2,1)),NA())</f>
        <v>7.1022179268409049</v>
      </c>
      <c r="AH15" s="3">
        <f>IF($A15+AH$1-1&lt;=MAX(portfolio_returns!$A$2:$A$50),(AG15+VLOOKUP(AH$1-1,DEFAULT_CONTRIBUTION!$A$2:$B$11,2,1))*(1+VLOOKUP($A15+AH$1-1,portfolio_returns!$A$2:$B$49,2,1)),NA())</f>
        <v>7.1217490261397174</v>
      </c>
      <c r="AI15" s="3">
        <f>IF($A15+AI$1-1&lt;=MAX(portfolio_returns!$A$2:$A$50),(AH15+VLOOKUP(AI$1-1,DEFAULT_CONTRIBUTION!$A$2:$B$11,2,1))*(1+VLOOKUP($A15+AI$1-1,portfolio_returns!$A$2:$B$49,2,1)),NA())</f>
        <v>6.204823839024229</v>
      </c>
      <c r="AJ15" s="3">
        <f>IF($A15+AJ$1-1&lt;=MAX(portfolio_returns!$A$2:$A$50),(AI15+VLOOKUP(AJ$1-1,DEFAULT_CONTRIBUTION!$A$2:$B$11,2,1))*(1+VLOOKUP($A15+AJ$1-1,portfolio_returns!$A$2:$B$49,2,1)),NA())</f>
        <v>6.766360396455922</v>
      </c>
      <c r="AK15" s="3">
        <f>IF($A15+AK$1-1&lt;=MAX(portfolio_returns!$A$2:$A$50),(AJ15+VLOOKUP(AK$1-1,DEFAULT_CONTRIBUTION!$A$2:$B$11,2,1))*(1+VLOOKUP($A15+AK$1-1,portfolio_returns!$A$2:$B$49,2,1)),NA())</f>
        <v>7.9453986955383664</v>
      </c>
      <c r="AL15" s="3" t="e">
        <f>IF($A15+AL$1-1&lt;=MAX(portfolio_returns!$A$2:$A$50),(AK15+VLOOKUP(AL$1-1,DEFAULT_CONTRIBUTION!$A$2:$B$11,2,1))*(1+VLOOKUP($A15+AL$1-1,portfolio_returns!$A$2:$B$49,2,1)),NA())</f>
        <v>#N/A</v>
      </c>
      <c r="AM15" s="3" t="e">
        <f>IF($A15+AM$1-1&lt;=MAX(portfolio_returns!$A$2:$A$50),(AL15+VLOOKUP(AM$1-1,DEFAULT_CONTRIBUTION!$A$2:$B$11,2,1))*(1+VLOOKUP($A15+AM$1-1,portfolio_returns!$A$2:$B$49,2,1)),NA())</f>
        <v>#N/A</v>
      </c>
      <c r="AN15" s="3" t="e">
        <f>IF($A15+AN$1-1&lt;=MAX(portfolio_returns!$A$2:$A$50),(AM15+VLOOKUP(AN$1-1,DEFAULT_CONTRIBUTION!$A$2:$B$11,2,1))*(1+VLOOKUP($A15+AN$1-1,portfolio_returns!$A$2:$B$49,2,1)),NA())</f>
        <v>#N/A</v>
      </c>
      <c r="AO15" s="3" t="e">
        <f>IF($A15+AO$1-1&lt;=MAX(portfolio_returns!$A$2:$A$50),(AN15+VLOOKUP(AO$1-1,DEFAULT_CONTRIBUTION!$A$2:$B$11,2,1))*(1+VLOOKUP($A15+AO$1-1,portfolio_returns!$A$2:$B$49,2,1)),NA())</f>
        <v>#N/A</v>
      </c>
      <c r="AP15" s="3" t="e">
        <f>IF($A15+AP$1-1&lt;=MAX(portfolio_returns!$A$2:$A$50),(AO15+VLOOKUP(AP$1-1,DEFAULT_CONTRIBUTION!$A$2:$B$11,2,1))*(1+VLOOKUP($A15+AP$1-1,portfolio_returns!$A$2:$B$49,2,1)),NA())</f>
        <v>#N/A</v>
      </c>
      <c r="AQ15" s="3" t="e">
        <f>IF($A15+AQ$1-1&lt;=MAX(portfolio_returns!$A$2:$A$50),(AP15+VLOOKUP(AQ$1-1,DEFAULT_CONTRIBUTION!$A$2:$B$11,2,1))*(1+VLOOKUP($A15+AQ$1-1,portfolio_returns!$A$2:$B$49,2,1)),NA())</f>
        <v>#N/A</v>
      </c>
      <c r="AR15" s="3" t="e">
        <f>IF($A15+AR$1-1&lt;=MAX(portfolio_returns!$A$2:$A$50),(AQ15+VLOOKUP(AR$1-1,DEFAULT_CONTRIBUTION!$A$2:$B$11,2,1))*(1+VLOOKUP($A15+AR$1-1,portfolio_returns!$A$2:$B$49,2,1)),NA())</f>
        <v>#N/A</v>
      </c>
      <c r="AS15" s="3" t="e">
        <f>IF($A15+AS$1-1&lt;=MAX(portfolio_returns!$A$2:$A$50),(AR15+VLOOKUP(AS$1-1,DEFAULT_CONTRIBUTION!$A$2:$B$11,2,1))*(1+VLOOKUP($A15+AS$1-1,portfolio_returns!$A$2:$B$49,2,1)),NA())</f>
        <v>#N/A</v>
      </c>
      <c r="AT15" s="3" t="e">
        <f>IF($A15+AT$1-1&lt;=MAX(portfolio_returns!$A$2:$A$50),(AS15+VLOOKUP(AT$1-1,DEFAULT_CONTRIBUTION!$A$2:$B$11,2,1))*(1+VLOOKUP($A15+AT$1-1,portfolio_returns!$A$2:$B$49,2,1)),NA())</f>
        <v>#N/A</v>
      </c>
      <c r="AU15" s="3" t="e">
        <f>IF($A15+AU$1-1&lt;=MAX(portfolio_returns!$A$2:$A$50),(AT15+VLOOKUP(AU$1-1,DEFAULT_CONTRIBUTION!$A$2:$B$11,2,1))*(1+VLOOKUP($A15+AU$1-1,portfolio_returns!$A$2:$B$49,2,1)),NA())</f>
        <v>#N/A</v>
      </c>
      <c r="AV15" s="3" t="e">
        <f>IF($A15+AV$1-1&lt;=MAX(portfolio_returns!$A$2:$A$50),(AU15+VLOOKUP(AV$1-1,DEFAULT_CONTRIBUTION!$A$2:$B$11,2,1))*(1+VLOOKUP($A15+AV$1-1,portfolio_returns!$A$2:$B$49,2,1)),NA())</f>
        <v>#N/A</v>
      </c>
      <c r="AW15" s="3" t="e">
        <f>IF($A15+AW$1-1&lt;=MAX(portfolio_returns!$A$2:$A$50),(AV15+VLOOKUP(AW$1-1,DEFAULT_CONTRIBUTION!$A$2:$B$11,2,1))*(1+VLOOKUP($A15+AW$1-1,portfolio_returns!$A$2:$B$49,2,1)),NA())</f>
        <v>#N/A</v>
      </c>
      <c r="AX15" s="3" t="e">
        <f>IF($A15+AX$1-1&lt;=MAX(portfolio_returns!$A$2:$A$50),(AW15+VLOOKUP(AX$1-1,DEFAULT_CONTRIBUTION!$A$2:$B$11,2,1))*(1+VLOOKUP($A15+AX$1-1,portfolio_returns!$A$2:$B$49,2,1)),NA())</f>
        <v>#N/A</v>
      </c>
    </row>
    <row r="16" spans="1:50" x14ac:dyDescent="0.25">
      <c r="A16">
        <v>1984</v>
      </c>
      <c r="B16">
        <v>23</v>
      </c>
      <c r="C16" s="3">
        <f>VLOOKUP(C$1-1,DEFAULT_CONTRIBUTION!$A$2:$B$11,2,1)*(1+VLOOKUP($A16+C$1-1,portfolio_returns!$A$2:$B$49,2,1))</f>
        <v>0.89700000000000002</v>
      </c>
      <c r="D16" s="3">
        <f>IF($A16+D$1-1&lt;=MAX(portfolio_returns!$A$2:$A$50),(C16+VLOOKUP(D$1-1,DEFAULT_CONTRIBUTION!$A$2:$B$11,2,1))*(1+VLOOKUP($A16+D$1-1,portfolio_returns!$A$2:$B$49,2,1)),NA())</f>
        <v>0.99970650000000005</v>
      </c>
      <c r="E16" s="3">
        <f>IF($A16+E$1-1&lt;=MAX(portfolio_returns!$A$2:$A$50),(D16+VLOOKUP(E$1-1,DEFAULT_CONTRIBUTION!$A$2:$B$11,2,1))*(1+VLOOKUP($A16+E$1-1,portfolio_returns!$A$2:$B$49,2,1)),NA())</f>
        <v>1.1714060913750002</v>
      </c>
      <c r="F16" s="3">
        <f>IF($A16+F$1-1&lt;=MAX(portfolio_returns!$A$2:$A$50),(E16+VLOOKUP(F$1-1,DEFAULT_CONTRIBUTION!$A$2:$B$11,2,1))*(1+VLOOKUP($A16+F$1-1,portfolio_returns!$A$2:$B$49,2,1)),NA())</f>
        <v>1.4285297284318128</v>
      </c>
      <c r="G16" s="3">
        <f>IF($A16+G$1-1&lt;=MAX(portfolio_returns!$A$2:$A$50),(F16+VLOOKUP(G$1-1,DEFAULT_CONTRIBUTION!$A$2:$B$11,2,1))*(1+VLOOKUP($A16+G$1-1,portfolio_returns!$A$2:$B$49,2,1)),NA())</f>
        <v>1.4085303122337673</v>
      </c>
      <c r="H16" s="3">
        <f>IF($A16+H$1-1&lt;=MAX(portfolio_returns!$A$2:$A$50),(G16+VLOOKUP(H$1-1,DEFAULT_CONTRIBUTION!$A$2:$B$11,2,1))*(1+VLOOKUP($A16+H$1-1,portfolio_returns!$A$2:$B$49,2,1)),NA())</f>
        <v>1.6050202907903779</v>
      </c>
      <c r="I16" s="3">
        <f>IF($A16+I$1-1&lt;=MAX(portfolio_returns!$A$2:$A$50),(H16+VLOOKUP(I$1-1,DEFAULT_CONTRIBUTION!$A$2:$B$11,2,1))*(1+VLOOKUP($A16+I$1-1,portfolio_returns!$A$2:$B$49,2,1)),NA())</f>
        <v>1.5243680211781614</v>
      </c>
      <c r="J16" s="3">
        <f>IF($A16+J$1-1&lt;=MAX(portfolio_returns!$A$2:$A$50),(I16+VLOOKUP(J$1-1,DEFAULT_CONTRIBUTION!$A$2:$B$11,2,1))*(1+VLOOKUP($A16+J$1-1,portfolio_returns!$A$2:$B$49,2,1)),NA())</f>
        <v>1.6524149349571271</v>
      </c>
      <c r="K16" s="3">
        <f>IF($A16+K$1-1&lt;=MAX(portfolio_returns!$A$2:$A$50),(J16+VLOOKUP(K$1-1,DEFAULT_CONTRIBUTION!$A$2:$B$11,2,1))*(1+VLOOKUP($A16+K$1-1,portfolio_returns!$A$2:$B$49,2,1)),NA())</f>
        <v>1.6276287109327703</v>
      </c>
      <c r="L16" s="3">
        <f>IF($A16+L$1-1&lt;=MAX(portfolio_returns!$A$2:$A$50),(K16+VLOOKUP(L$1-1,DEFAULT_CONTRIBUTION!$A$2:$B$11,2,1))*(1+VLOOKUP($A16+L$1-1,portfolio_returns!$A$2:$B$49,2,1)),NA())</f>
        <v>2.1460284553648576</v>
      </c>
      <c r="M16" s="3">
        <f>IF($A16+M$1-1&lt;=MAX(portfolio_returns!$A$2:$A$50),(L16+VLOOKUP(M$1-1,DEFAULT_CONTRIBUTION!$A$2:$B$11,2,1))*(1+VLOOKUP($A16+M$1-1,portfolio_returns!$A$2:$B$49,2,1)),NA())</f>
        <v>2.0714539665409286</v>
      </c>
      <c r="N16" s="3">
        <f>IF($A16+N$1-1&lt;=MAX(portfolio_returns!$A$2:$A$50),(M16+VLOOKUP(N$1-1,DEFAULT_CONTRIBUTION!$A$2:$B$11,2,1))*(1+VLOOKUP($A16+N$1-1,portfolio_returns!$A$2:$B$49,2,1)),NA())</f>
        <v>2.0916506427147024</v>
      </c>
      <c r="O16" s="3">
        <f>IF($A16+O$1-1&lt;=MAX(portfolio_returns!$A$2:$A$50),(N16+VLOOKUP(O$1-1,DEFAULT_CONTRIBUTION!$A$2:$B$11,2,1))*(1+VLOOKUP($A16+O$1-1,portfolio_returns!$A$2:$B$49,2,1)),NA())</f>
        <v>2.1057692845530265</v>
      </c>
      <c r="P16" s="3">
        <f>IF($A16+P$1-1&lt;=MAX(portfolio_returns!$A$2:$A$50),(O16+VLOOKUP(P$1-1,DEFAULT_CONTRIBUTION!$A$2:$B$11,2,1))*(1+VLOOKUP($A16+P$1-1,portfolio_returns!$A$2:$B$49,2,1)),NA())</f>
        <v>1.6809303313944535</v>
      </c>
      <c r="Q16" s="3">
        <f>IF($A16+Q$1-1&lt;=MAX(portfolio_returns!$A$2:$A$50),(P16+VLOOKUP(Q$1-1,DEFAULT_CONTRIBUTION!$A$2:$B$11,2,1))*(1+VLOOKUP($A16+Q$1-1,portfolio_returns!$A$2:$B$49,2,1)),NA())</f>
        <v>1.595623117076185</v>
      </c>
      <c r="R16" s="3">
        <f>IF($A16+R$1-1&lt;=MAX(portfolio_returns!$A$2:$A$50),(Q16+VLOOKUP(R$1-1,DEFAULT_CONTRIBUTION!$A$2:$B$11,2,1))*(1+VLOOKUP($A16+R$1-1,portfolio_returns!$A$2:$B$49,2,1)),NA())</f>
        <v>1.8541140620425269</v>
      </c>
      <c r="S16" s="3">
        <f>IF($A16+S$1-1&lt;=MAX(portfolio_returns!$A$2:$A$50),(R16+VLOOKUP(S$1-1,DEFAULT_CONTRIBUTION!$A$2:$B$11,2,1))*(1+VLOOKUP($A16+S$1-1,portfolio_returns!$A$2:$B$49,2,1)),NA())</f>
        <v>1.6524791577954021</v>
      </c>
      <c r="T16" s="3">
        <f>IF($A16+T$1-1&lt;=MAX(portfolio_returns!$A$2:$A$50),(S16+VLOOKUP(T$1-1,DEFAULT_CONTRIBUTION!$A$2:$B$11,2,1))*(1+VLOOKUP($A16+T$1-1,portfolio_returns!$A$2:$B$49,2,1)),NA())</f>
        <v>1.6504135588481579</v>
      </c>
      <c r="U16" s="3">
        <f>IF($A16+U$1-1&lt;=MAX(portfolio_returns!$A$2:$A$50),(T16+VLOOKUP(U$1-1,DEFAULT_CONTRIBUTION!$A$2:$B$11,2,1))*(1+VLOOKUP($A16+U$1-1,portfolio_returns!$A$2:$B$49,2,1)),NA())</f>
        <v>1.9379981214774493</v>
      </c>
      <c r="V16" s="3">
        <f>IF($A16+V$1-1&lt;=MAX(portfolio_returns!$A$2:$A$50),(U16+VLOOKUP(V$1-1,DEFAULT_CONTRIBUTION!$A$2:$B$11,2,1))*(1+VLOOKUP($A16+V$1-1,portfolio_returns!$A$2:$B$49,2,1)),NA())</f>
        <v>2.5092230677829277</v>
      </c>
      <c r="W16" s="3">
        <f>IF($A16+W$1-1&lt;=MAX(portfolio_returns!$A$2:$A$50),(V16+VLOOKUP(W$1-1,DEFAULT_CONTRIBUTION!$A$2:$B$11,2,1))*(1+VLOOKUP($A16+W$1-1,portfolio_returns!$A$2:$B$49,2,1)),NA())</f>
        <v>2.7620272918620579</v>
      </c>
      <c r="X16" s="3">
        <f>IF($A16+X$1-1&lt;=MAX(portfolio_returns!$A$2:$A$50),(W16+VLOOKUP(X$1-1,DEFAULT_CONTRIBUTION!$A$2:$B$11,2,1))*(1+VLOOKUP($A16+X$1-1,portfolio_returns!$A$2:$B$49,2,1)),NA())</f>
        <v>3.355172652789435</v>
      </c>
      <c r="Y16" s="3">
        <f>IF($A16+Y$1-1&lt;=MAX(portfolio_returns!$A$2:$A$50),(X16+VLOOKUP(Y$1-1,DEFAULT_CONTRIBUTION!$A$2:$B$11,2,1))*(1+VLOOKUP($A16+Y$1-1,portfolio_returns!$A$2:$B$49,2,1)),NA())</f>
        <v>4.1889330570076098</v>
      </c>
      <c r="Z16" s="3">
        <f>IF($A16+Z$1-1&lt;=MAX(portfolio_returns!$A$2:$A$50),(Y16+VLOOKUP(Z$1-1,DEFAULT_CONTRIBUTION!$A$2:$B$11,2,1))*(1+VLOOKUP($A16+Z$1-1,portfolio_returns!$A$2:$B$49,2,1)),NA())</f>
        <v>5.6037451970119303</v>
      </c>
      <c r="AA16" s="3">
        <f>IF($A16+AA$1-1&lt;=MAX(portfolio_returns!$A$2:$A$50),(Z16+VLOOKUP(AA$1-1,DEFAULT_CONTRIBUTION!$A$2:$B$11,2,1))*(1+VLOOKUP($A16+AA$1-1,portfolio_returns!$A$2:$B$49,2,1)),NA())</f>
        <v>5.0461725499092429</v>
      </c>
      <c r="AB16" s="3">
        <f>IF($A16+AB$1-1&lt;=MAX(portfolio_returns!$A$2:$A$50),(AA16+VLOOKUP(AB$1-1,DEFAULT_CONTRIBUTION!$A$2:$B$11,2,1))*(1+VLOOKUP($A16+AB$1-1,portfolio_returns!$A$2:$B$49,2,1)),NA())</f>
        <v>6.9586719463248459</v>
      </c>
      <c r="AC16" s="3">
        <f>IF($A16+AC$1-1&lt;=MAX(portfolio_returns!$A$2:$A$50),(AB16+VLOOKUP(AC$1-1,DEFAULT_CONTRIBUTION!$A$2:$B$11,2,1))*(1+VLOOKUP($A16+AC$1-1,portfolio_returns!$A$2:$B$49,2,1)),NA())</f>
        <v>8.81837702398016</v>
      </c>
      <c r="AD16" s="3">
        <f>IF($A16+AD$1-1&lt;=MAX(portfolio_returns!$A$2:$A$50),(AC16+VLOOKUP(AD$1-1,DEFAULT_CONTRIBUTION!$A$2:$B$11,2,1))*(1+VLOOKUP($A16+AD$1-1,portfolio_returns!$A$2:$B$49,2,1)),NA())</f>
        <v>8.9991537529717522</v>
      </c>
      <c r="AE16" s="3">
        <f>IF($A16+AE$1-1&lt;=MAX(portfolio_returns!$A$2:$A$50),(AD16+VLOOKUP(AE$1-1,DEFAULT_CONTRIBUTION!$A$2:$B$11,2,1))*(1+VLOOKUP($A16+AE$1-1,portfolio_returns!$A$2:$B$49,2,1)),NA())</f>
        <v>9.9868108773604014</v>
      </c>
      <c r="AF16" s="3">
        <f>IF($A16+AF$1-1&lt;=MAX(portfolio_returns!$A$2:$A$50),(AE16+VLOOKUP(AF$1-1,DEFAULT_CONTRIBUTION!$A$2:$B$11,2,1))*(1+VLOOKUP($A16+AF$1-1,portfolio_returns!$A$2:$B$49,2,1)),NA())</f>
        <v>7.8196729169731931</v>
      </c>
      <c r="AG16" s="3">
        <f>IF($A16+AG$1-1&lt;=MAX(portfolio_returns!$A$2:$A$50),(AF16+VLOOKUP(AG$1-1,DEFAULT_CONTRIBUTION!$A$2:$B$11,2,1))*(1+VLOOKUP($A16+AG$1-1,portfolio_returns!$A$2:$B$49,2,1)),NA())</f>
        <v>7.8411770174948696</v>
      </c>
      <c r="AH16" s="3">
        <f>IF($A16+AH$1-1&lt;=MAX(portfolio_returns!$A$2:$A$50),(AG16+VLOOKUP(AH$1-1,DEFAULT_CONTRIBUTION!$A$2:$B$11,2,1))*(1+VLOOKUP($A16+AH$1-1,portfolio_returns!$A$2:$B$49,2,1)),NA())</f>
        <v>6.8316254764924045</v>
      </c>
      <c r="AI16" s="3">
        <f>IF($A16+AI$1-1&lt;=MAX(portfolio_returns!$A$2:$A$50),(AH16+VLOOKUP(AI$1-1,DEFAULT_CONTRIBUTION!$A$2:$B$11,2,1))*(1+VLOOKUP($A16+AI$1-1,portfolio_returns!$A$2:$B$49,2,1)),NA())</f>
        <v>7.4498875821149673</v>
      </c>
      <c r="AJ16" s="3">
        <f>IF($A16+AJ$1-1&lt;=MAX(portfolio_returns!$A$2:$A$50),(AI16+VLOOKUP(AJ$1-1,DEFAULT_CONTRIBUTION!$A$2:$B$11,2,1))*(1+VLOOKUP($A16+AJ$1-1,portfolio_returns!$A$2:$B$49,2,1)),NA())</f>
        <v>8.7480304932985007</v>
      </c>
      <c r="AK16" s="3" t="e">
        <f>IF($A16+AK$1-1&lt;=MAX(portfolio_returns!$A$2:$A$50),(AJ16+VLOOKUP(AK$1-1,DEFAULT_CONTRIBUTION!$A$2:$B$11,2,1))*(1+VLOOKUP($A16+AK$1-1,portfolio_returns!$A$2:$B$49,2,1)),NA())</f>
        <v>#N/A</v>
      </c>
      <c r="AL16" s="3" t="e">
        <f>IF($A16+AL$1-1&lt;=MAX(portfolio_returns!$A$2:$A$50),(AK16+VLOOKUP(AL$1-1,DEFAULT_CONTRIBUTION!$A$2:$B$11,2,1))*(1+VLOOKUP($A16+AL$1-1,portfolio_returns!$A$2:$B$49,2,1)),NA())</f>
        <v>#N/A</v>
      </c>
      <c r="AM16" s="3" t="e">
        <f>IF($A16+AM$1-1&lt;=MAX(portfolio_returns!$A$2:$A$50),(AL16+VLOOKUP(AM$1-1,DEFAULT_CONTRIBUTION!$A$2:$B$11,2,1))*(1+VLOOKUP($A16+AM$1-1,portfolio_returns!$A$2:$B$49,2,1)),NA())</f>
        <v>#N/A</v>
      </c>
      <c r="AN16" s="3" t="e">
        <f>IF($A16+AN$1-1&lt;=MAX(portfolio_returns!$A$2:$A$50),(AM16+VLOOKUP(AN$1-1,DEFAULT_CONTRIBUTION!$A$2:$B$11,2,1))*(1+VLOOKUP($A16+AN$1-1,portfolio_returns!$A$2:$B$49,2,1)),NA())</f>
        <v>#N/A</v>
      </c>
      <c r="AO16" s="3" t="e">
        <f>IF($A16+AO$1-1&lt;=MAX(portfolio_returns!$A$2:$A$50),(AN16+VLOOKUP(AO$1-1,DEFAULT_CONTRIBUTION!$A$2:$B$11,2,1))*(1+VLOOKUP($A16+AO$1-1,portfolio_returns!$A$2:$B$49,2,1)),NA())</f>
        <v>#N/A</v>
      </c>
      <c r="AP16" s="3" t="e">
        <f>IF($A16+AP$1-1&lt;=MAX(portfolio_returns!$A$2:$A$50),(AO16+VLOOKUP(AP$1-1,DEFAULT_CONTRIBUTION!$A$2:$B$11,2,1))*(1+VLOOKUP($A16+AP$1-1,portfolio_returns!$A$2:$B$49,2,1)),NA())</f>
        <v>#N/A</v>
      </c>
      <c r="AQ16" s="3" t="e">
        <f>IF($A16+AQ$1-1&lt;=MAX(portfolio_returns!$A$2:$A$50),(AP16+VLOOKUP(AQ$1-1,DEFAULT_CONTRIBUTION!$A$2:$B$11,2,1))*(1+VLOOKUP($A16+AQ$1-1,portfolio_returns!$A$2:$B$49,2,1)),NA())</f>
        <v>#N/A</v>
      </c>
      <c r="AR16" s="3" t="e">
        <f>IF($A16+AR$1-1&lt;=MAX(portfolio_returns!$A$2:$A$50),(AQ16+VLOOKUP(AR$1-1,DEFAULT_CONTRIBUTION!$A$2:$B$11,2,1))*(1+VLOOKUP($A16+AR$1-1,portfolio_returns!$A$2:$B$49,2,1)),NA())</f>
        <v>#N/A</v>
      </c>
      <c r="AS16" s="3" t="e">
        <f>IF($A16+AS$1-1&lt;=MAX(portfolio_returns!$A$2:$A$50),(AR16+VLOOKUP(AS$1-1,DEFAULT_CONTRIBUTION!$A$2:$B$11,2,1))*(1+VLOOKUP($A16+AS$1-1,portfolio_returns!$A$2:$B$49,2,1)),NA())</f>
        <v>#N/A</v>
      </c>
      <c r="AT16" s="3" t="e">
        <f>IF($A16+AT$1-1&lt;=MAX(portfolio_returns!$A$2:$A$50),(AS16+VLOOKUP(AT$1-1,DEFAULT_CONTRIBUTION!$A$2:$B$11,2,1))*(1+VLOOKUP($A16+AT$1-1,portfolio_returns!$A$2:$B$49,2,1)),NA())</f>
        <v>#N/A</v>
      </c>
      <c r="AU16" s="3" t="e">
        <f>IF($A16+AU$1-1&lt;=MAX(portfolio_returns!$A$2:$A$50),(AT16+VLOOKUP(AU$1-1,DEFAULT_CONTRIBUTION!$A$2:$B$11,2,1))*(1+VLOOKUP($A16+AU$1-1,portfolio_returns!$A$2:$B$49,2,1)),NA())</f>
        <v>#N/A</v>
      </c>
      <c r="AV16" s="3" t="e">
        <f>IF($A16+AV$1-1&lt;=MAX(portfolio_returns!$A$2:$A$50),(AU16+VLOOKUP(AV$1-1,DEFAULT_CONTRIBUTION!$A$2:$B$11,2,1))*(1+VLOOKUP($A16+AV$1-1,portfolio_returns!$A$2:$B$49,2,1)),NA())</f>
        <v>#N/A</v>
      </c>
      <c r="AW16" s="3" t="e">
        <f>IF($A16+AW$1-1&lt;=MAX(portfolio_returns!$A$2:$A$50),(AV16+VLOOKUP(AW$1-1,DEFAULT_CONTRIBUTION!$A$2:$B$11,2,1))*(1+VLOOKUP($A16+AW$1-1,portfolio_returns!$A$2:$B$49,2,1)),NA())</f>
        <v>#N/A</v>
      </c>
      <c r="AX16" s="3" t="e">
        <f>IF($A16+AX$1-1&lt;=MAX(portfolio_returns!$A$2:$A$50),(AW16+VLOOKUP(AX$1-1,DEFAULT_CONTRIBUTION!$A$2:$B$11,2,1))*(1+VLOOKUP($A16+AX$1-1,portfolio_returns!$A$2:$B$49,2,1)),NA())</f>
        <v>#N/A</v>
      </c>
    </row>
    <row r="17" spans="1:50" x14ac:dyDescent="0.25">
      <c r="A17">
        <v>1985</v>
      </c>
      <c r="B17">
        <v>22</v>
      </c>
      <c r="C17" s="3">
        <f>VLOOKUP(C$1-1,DEFAULT_CONTRIBUTION!$A$2:$B$11,2,1)*(1+VLOOKUP($A17+C$1-1,portfolio_returns!$A$2:$B$49,2,1))</f>
        <v>1.1145</v>
      </c>
      <c r="D17" s="3">
        <f>IF($A17+D$1-1&lt;=MAX(portfolio_returns!$A$2:$A$50),(C17+VLOOKUP(D$1-1,DEFAULT_CONTRIBUTION!$A$2:$B$11,2,1))*(1+VLOOKUP($A17+D$1-1,portfolio_returns!$A$2:$B$49,2,1)),NA())</f>
        <v>1.3059153750000001</v>
      </c>
      <c r="E17" s="3">
        <f>IF($A17+E$1-1&lt;=MAX(portfolio_returns!$A$2:$A$50),(D17+VLOOKUP(E$1-1,DEFAULT_CONTRIBUTION!$A$2:$B$11,2,1))*(1+VLOOKUP($A17+E$1-1,portfolio_returns!$A$2:$B$49,2,1)),NA())</f>
        <v>1.5925637998125002</v>
      </c>
      <c r="F17" s="3">
        <f>IF($A17+F$1-1&lt;=MAX(portfolio_returns!$A$2:$A$50),(E17+VLOOKUP(F$1-1,DEFAULT_CONTRIBUTION!$A$2:$B$11,2,1))*(1+VLOOKUP($A17+F$1-1,portfolio_returns!$A$2:$B$49,2,1)),NA())</f>
        <v>1.5702679066151251</v>
      </c>
      <c r="G17" s="3">
        <f>IF($A17+G$1-1&lt;=MAX(portfolio_returns!$A$2:$A$50),(F17+VLOOKUP(G$1-1,DEFAULT_CONTRIBUTION!$A$2:$B$11,2,1))*(1+VLOOKUP($A17+G$1-1,portfolio_returns!$A$2:$B$49,2,1)),NA())</f>
        <v>1.7893202795879348</v>
      </c>
      <c r="H17" s="3">
        <f>IF($A17+H$1-1&lt;=MAX(portfolio_returns!$A$2:$A$50),(G17+VLOOKUP(H$1-1,DEFAULT_CONTRIBUTION!$A$2:$B$11,2,1))*(1+VLOOKUP($A17+H$1-1,portfolio_returns!$A$2:$B$49,2,1)),NA())</f>
        <v>1.699406935538641</v>
      </c>
      <c r="I17" s="3">
        <f>IF($A17+I$1-1&lt;=MAX(portfolio_returns!$A$2:$A$50),(H17+VLOOKUP(I$1-1,DEFAULT_CONTRIBUTION!$A$2:$B$11,2,1))*(1+VLOOKUP($A17+I$1-1,portfolio_returns!$A$2:$B$49,2,1)),NA())</f>
        <v>1.8421571181238869</v>
      </c>
      <c r="J17" s="3">
        <f>IF($A17+J$1-1&lt;=MAX(portfolio_returns!$A$2:$A$50),(I17+VLOOKUP(J$1-1,DEFAULT_CONTRIBUTION!$A$2:$B$11,2,1))*(1+VLOOKUP($A17+J$1-1,portfolio_returns!$A$2:$B$49,2,1)),NA())</f>
        <v>1.8145247613520286</v>
      </c>
      <c r="K17" s="3">
        <f>IF($A17+K$1-1&lt;=MAX(portfolio_returns!$A$2:$A$50),(J17+VLOOKUP(K$1-1,DEFAULT_CONTRIBUTION!$A$2:$B$11,2,1))*(1+VLOOKUP($A17+K$1-1,portfolio_returns!$A$2:$B$49,2,1)),NA())</f>
        <v>2.3924508978426497</v>
      </c>
      <c r="L17" s="3">
        <f>IF($A17+L$1-1&lt;=MAX(portfolio_returns!$A$2:$A$50),(K17+VLOOKUP(L$1-1,DEFAULT_CONTRIBUTION!$A$2:$B$11,2,1))*(1+VLOOKUP($A17+L$1-1,portfolio_returns!$A$2:$B$49,2,1)),NA())</f>
        <v>2.3093132291426177</v>
      </c>
      <c r="M17" s="3">
        <f>IF($A17+M$1-1&lt;=MAX(portfolio_returns!$A$2:$A$50),(L17+VLOOKUP(M$1-1,DEFAULT_CONTRIBUTION!$A$2:$B$11,2,1))*(1+VLOOKUP($A17+M$1-1,portfolio_returns!$A$2:$B$49,2,1)),NA())</f>
        <v>2.3318290331267582</v>
      </c>
      <c r="N17" s="3">
        <f>IF($A17+N$1-1&lt;=MAX(portfolio_returns!$A$2:$A$50),(M17+VLOOKUP(N$1-1,DEFAULT_CONTRIBUTION!$A$2:$B$11,2,1))*(1+VLOOKUP($A17+N$1-1,portfolio_returns!$A$2:$B$49,2,1)),NA())</f>
        <v>2.3475688791003639</v>
      </c>
      <c r="O17" s="3">
        <f>IF($A17+O$1-1&lt;=MAX(portfolio_returns!$A$2:$A$50),(N17+VLOOKUP(O$1-1,DEFAULT_CONTRIBUTION!$A$2:$B$11,2,1))*(1+VLOOKUP($A17+O$1-1,portfolio_returns!$A$2:$B$49,2,1)),NA())</f>
        <v>1.8739468577418656</v>
      </c>
      <c r="P17" s="3">
        <f>IF($A17+P$1-1&lt;=MAX(portfolio_returns!$A$2:$A$50),(O17+VLOOKUP(P$1-1,DEFAULT_CONTRIBUTION!$A$2:$B$11,2,1))*(1+VLOOKUP($A17+P$1-1,portfolio_returns!$A$2:$B$49,2,1)),NA())</f>
        <v>1.7788440547114661</v>
      </c>
      <c r="Q17" s="3">
        <f>IF($A17+Q$1-1&lt;=MAX(portfolio_returns!$A$2:$A$50),(P17+VLOOKUP(Q$1-1,DEFAULT_CONTRIBUTION!$A$2:$B$11,2,1))*(1+VLOOKUP($A17+Q$1-1,portfolio_returns!$A$2:$B$49,2,1)),NA())</f>
        <v>2.0670167915747233</v>
      </c>
      <c r="R17" s="3">
        <f>IF($A17+R$1-1&lt;=MAX(portfolio_returns!$A$2:$A$50),(Q17+VLOOKUP(R$1-1,DEFAULT_CONTRIBUTION!$A$2:$B$11,2,1))*(1+VLOOKUP($A17+R$1-1,portfolio_returns!$A$2:$B$49,2,1)),NA())</f>
        <v>1.842228715490972</v>
      </c>
      <c r="S17" s="3">
        <f>IF($A17+S$1-1&lt;=MAX(portfolio_returns!$A$2:$A$50),(R17+VLOOKUP(S$1-1,DEFAULT_CONTRIBUTION!$A$2:$B$11,2,1))*(1+VLOOKUP($A17+S$1-1,portfolio_returns!$A$2:$B$49,2,1)),NA())</f>
        <v>1.8399259295966084</v>
      </c>
      <c r="T17" s="3">
        <f>IF($A17+T$1-1&lt;=MAX(portfolio_returns!$A$2:$A$50),(S17+VLOOKUP(T$1-1,DEFAULT_CONTRIBUTION!$A$2:$B$11,2,1))*(1+VLOOKUP($A17+T$1-1,portfolio_returns!$A$2:$B$49,2,1)),NA())</f>
        <v>2.1605330228288175</v>
      </c>
      <c r="U17" s="3">
        <f>IF($A17+U$1-1&lt;=MAX(portfolio_returns!$A$2:$A$50),(T17+VLOOKUP(U$1-1,DEFAULT_CONTRIBUTION!$A$2:$B$11,2,1))*(1+VLOOKUP($A17+U$1-1,portfolio_returns!$A$2:$B$49,2,1)),NA())</f>
        <v>2.7973501313076117</v>
      </c>
      <c r="V17" s="3">
        <f>IF($A17+V$1-1&lt;=MAX(portfolio_returns!$A$2:$A$50),(U17+VLOOKUP(V$1-1,DEFAULT_CONTRIBUTION!$A$2:$B$11,2,1))*(1+VLOOKUP($A17+V$1-1,portfolio_returns!$A$2:$B$49,2,1)),NA())</f>
        <v>3.0791831570368537</v>
      </c>
      <c r="W17" s="3">
        <f>IF($A17+W$1-1&lt;=MAX(portfolio_returns!$A$2:$A$50),(V17+VLOOKUP(W$1-1,DEFAULT_CONTRIBUTION!$A$2:$B$11,2,1))*(1+VLOOKUP($A17+W$1-1,portfolio_returns!$A$2:$B$49,2,1)),NA())</f>
        <v>3.7404377400105182</v>
      </c>
      <c r="X17" s="3">
        <f>IF($A17+X$1-1&lt;=MAX(portfolio_returns!$A$2:$A$50),(W17+VLOOKUP(X$1-1,DEFAULT_CONTRIBUTION!$A$2:$B$11,2,1))*(1+VLOOKUP($A17+X$1-1,portfolio_returns!$A$2:$B$49,2,1)),NA())</f>
        <v>4.6699365184031318</v>
      </c>
      <c r="Y17" s="3">
        <f>IF($A17+Y$1-1&lt;=MAX(portfolio_returns!$A$2:$A$50),(X17+VLOOKUP(Y$1-1,DEFAULT_CONTRIBUTION!$A$2:$B$11,2,1))*(1+VLOOKUP($A17+Y$1-1,portfolio_returns!$A$2:$B$49,2,1)),NA())</f>
        <v>6.2472075774937892</v>
      </c>
      <c r="Z17" s="3">
        <f>IF($A17+Z$1-1&lt;=MAX(portfolio_returns!$A$2:$A$50),(Y17+VLOOKUP(Z$1-1,DEFAULT_CONTRIBUTION!$A$2:$B$11,2,1))*(1+VLOOKUP($A17+Z$1-1,portfolio_returns!$A$2:$B$49,2,1)),NA())</f>
        <v>5.625610423533157</v>
      </c>
      <c r="AA17" s="3">
        <f>IF($A17+AA$1-1&lt;=MAX(portfolio_returns!$A$2:$A$50),(Z17+VLOOKUP(AA$1-1,DEFAULT_CONTRIBUTION!$A$2:$B$11,2,1))*(1+VLOOKUP($A17+AA$1-1,portfolio_returns!$A$2:$B$49,2,1)),NA())</f>
        <v>7.7577167740522235</v>
      </c>
      <c r="AB17" s="3">
        <f>IF($A17+AB$1-1&lt;=MAX(portfolio_returns!$A$2:$A$50),(AA17+VLOOKUP(AB$1-1,DEFAULT_CONTRIBUTION!$A$2:$B$11,2,1))*(1+VLOOKUP($A17+AB$1-1,portfolio_returns!$A$2:$B$49,2,1)),NA())</f>
        <v>9.8309665819176804</v>
      </c>
      <c r="AC17" s="3">
        <f>IF($A17+AC$1-1&lt;=MAX(portfolio_returns!$A$2:$A$50),(AB17+VLOOKUP(AC$1-1,DEFAULT_CONTRIBUTION!$A$2:$B$11,2,1))*(1+VLOOKUP($A17+AC$1-1,portfolio_returns!$A$2:$B$49,2,1)),NA())</f>
        <v>10.032501396846992</v>
      </c>
      <c r="AD17" s="3">
        <f>IF($A17+AD$1-1&lt;=MAX(portfolio_returns!$A$2:$A$50),(AC17+VLOOKUP(AD$1-1,DEFAULT_CONTRIBUTION!$A$2:$B$11,2,1))*(1+VLOOKUP($A17+AD$1-1,portfolio_returns!$A$2:$B$49,2,1)),NA())</f>
        <v>11.133568425150949</v>
      </c>
      <c r="AE17" s="3">
        <f>IF($A17+AE$1-1&lt;=MAX(portfolio_returns!$A$2:$A$50),(AD17+VLOOKUP(AE$1-1,DEFAULT_CONTRIBUTION!$A$2:$B$11,2,1))*(1+VLOOKUP($A17+AE$1-1,portfolio_returns!$A$2:$B$49,2,1)),NA())</f>
        <v>8.7175840768931927</v>
      </c>
      <c r="AF17" s="3">
        <f>IF($A17+AF$1-1&lt;=MAX(portfolio_returns!$A$2:$A$50),(AE17+VLOOKUP(AF$1-1,DEFAULT_CONTRIBUTION!$A$2:$B$11,2,1))*(1+VLOOKUP($A17+AF$1-1,portfolio_returns!$A$2:$B$49,2,1)),NA())</f>
        <v>8.7415574331046493</v>
      </c>
      <c r="AG17" s="3">
        <f>IF($A17+AG$1-1&lt;=MAX(portfolio_returns!$A$2:$A$50),(AF17+VLOOKUP(AG$1-1,DEFAULT_CONTRIBUTION!$A$2:$B$11,2,1))*(1+VLOOKUP($A17+AG$1-1,portfolio_returns!$A$2:$B$49,2,1)),NA())</f>
        <v>7.6160819135924251</v>
      </c>
      <c r="AH17" s="3">
        <f>IF($A17+AH$1-1&lt;=MAX(portfolio_returns!$A$2:$A$50),(AG17+VLOOKUP(AH$1-1,DEFAULT_CONTRIBUTION!$A$2:$B$11,2,1))*(1+VLOOKUP($A17+AH$1-1,portfolio_returns!$A$2:$B$49,2,1)),NA())</f>
        <v>8.3053373267725394</v>
      </c>
      <c r="AI17" s="3">
        <f>IF($A17+AI$1-1&lt;=MAX(portfolio_returns!$A$2:$A$50),(AH17+VLOOKUP(AI$1-1,DEFAULT_CONTRIBUTION!$A$2:$B$11,2,1))*(1+VLOOKUP($A17+AI$1-1,portfolio_returns!$A$2:$B$49,2,1)),NA())</f>
        <v>9.752542355962655</v>
      </c>
      <c r="AJ17" s="3" t="e">
        <f>IF($A17+AJ$1-1&lt;=MAX(portfolio_returns!$A$2:$A$50),(AI17+VLOOKUP(AJ$1-1,DEFAULT_CONTRIBUTION!$A$2:$B$11,2,1))*(1+VLOOKUP($A17+AJ$1-1,portfolio_returns!$A$2:$B$49,2,1)),NA())</f>
        <v>#N/A</v>
      </c>
      <c r="AK17" s="3" t="e">
        <f>IF($A17+AK$1-1&lt;=MAX(portfolio_returns!$A$2:$A$50),(AJ17+VLOOKUP(AK$1-1,DEFAULT_CONTRIBUTION!$A$2:$B$11,2,1))*(1+VLOOKUP($A17+AK$1-1,portfolio_returns!$A$2:$B$49,2,1)),NA())</f>
        <v>#N/A</v>
      </c>
      <c r="AL17" s="3" t="e">
        <f>IF($A17+AL$1-1&lt;=MAX(portfolio_returns!$A$2:$A$50),(AK17+VLOOKUP(AL$1-1,DEFAULT_CONTRIBUTION!$A$2:$B$11,2,1))*(1+VLOOKUP($A17+AL$1-1,portfolio_returns!$A$2:$B$49,2,1)),NA())</f>
        <v>#N/A</v>
      </c>
      <c r="AM17" s="3" t="e">
        <f>IF($A17+AM$1-1&lt;=MAX(portfolio_returns!$A$2:$A$50),(AL17+VLOOKUP(AM$1-1,DEFAULT_CONTRIBUTION!$A$2:$B$11,2,1))*(1+VLOOKUP($A17+AM$1-1,portfolio_returns!$A$2:$B$49,2,1)),NA())</f>
        <v>#N/A</v>
      </c>
      <c r="AN17" s="3" t="e">
        <f>IF($A17+AN$1-1&lt;=MAX(portfolio_returns!$A$2:$A$50),(AM17+VLOOKUP(AN$1-1,DEFAULT_CONTRIBUTION!$A$2:$B$11,2,1))*(1+VLOOKUP($A17+AN$1-1,portfolio_returns!$A$2:$B$49,2,1)),NA())</f>
        <v>#N/A</v>
      </c>
      <c r="AO17" s="3" t="e">
        <f>IF($A17+AO$1-1&lt;=MAX(portfolio_returns!$A$2:$A$50),(AN17+VLOOKUP(AO$1-1,DEFAULT_CONTRIBUTION!$A$2:$B$11,2,1))*(1+VLOOKUP($A17+AO$1-1,portfolio_returns!$A$2:$B$49,2,1)),NA())</f>
        <v>#N/A</v>
      </c>
      <c r="AP17" s="3" t="e">
        <f>IF($A17+AP$1-1&lt;=MAX(portfolio_returns!$A$2:$A$50),(AO17+VLOOKUP(AP$1-1,DEFAULT_CONTRIBUTION!$A$2:$B$11,2,1))*(1+VLOOKUP($A17+AP$1-1,portfolio_returns!$A$2:$B$49,2,1)),NA())</f>
        <v>#N/A</v>
      </c>
      <c r="AQ17" s="3" t="e">
        <f>IF($A17+AQ$1-1&lt;=MAX(portfolio_returns!$A$2:$A$50),(AP17+VLOOKUP(AQ$1-1,DEFAULT_CONTRIBUTION!$A$2:$B$11,2,1))*(1+VLOOKUP($A17+AQ$1-1,portfolio_returns!$A$2:$B$49,2,1)),NA())</f>
        <v>#N/A</v>
      </c>
      <c r="AR17" s="3" t="e">
        <f>IF($A17+AR$1-1&lt;=MAX(portfolio_returns!$A$2:$A$50),(AQ17+VLOOKUP(AR$1-1,DEFAULT_CONTRIBUTION!$A$2:$B$11,2,1))*(1+VLOOKUP($A17+AR$1-1,portfolio_returns!$A$2:$B$49,2,1)),NA())</f>
        <v>#N/A</v>
      </c>
      <c r="AS17" s="3" t="e">
        <f>IF($A17+AS$1-1&lt;=MAX(portfolio_returns!$A$2:$A$50),(AR17+VLOOKUP(AS$1-1,DEFAULT_CONTRIBUTION!$A$2:$B$11,2,1))*(1+VLOOKUP($A17+AS$1-1,portfolio_returns!$A$2:$B$49,2,1)),NA())</f>
        <v>#N/A</v>
      </c>
      <c r="AT17" s="3" t="e">
        <f>IF($A17+AT$1-1&lt;=MAX(portfolio_returns!$A$2:$A$50),(AS17+VLOOKUP(AT$1-1,DEFAULT_CONTRIBUTION!$A$2:$B$11,2,1))*(1+VLOOKUP($A17+AT$1-1,portfolio_returns!$A$2:$B$49,2,1)),NA())</f>
        <v>#N/A</v>
      </c>
      <c r="AU17" s="3" t="e">
        <f>IF($A17+AU$1-1&lt;=MAX(portfolio_returns!$A$2:$A$50),(AT17+VLOOKUP(AU$1-1,DEFAULT_CONTRIBUTION!$A$2:$B$11,2,1))*(1+VLOOKUP($A17+AU$1-1,portfolio_returns!$A$2:$B$49,2,1)),NA())</f>
        <v>#N/A</v>
      </c>
      <c r="AV17" s="3" t="e">
        <f>IF($A17+AV$1-1&lt;=MAX(portfolio_returns!$A$2:$A$50),(AU17+VLOOKUP(AV$1-1,DEFAULT_CONTRIBUTION!$A$2:$B$11,2,1))*(1+VLOOKUP($A17+AV$1-1,portfolio_returns!$A$2:$B$49,2,1)),NA())</f>
        <v>#N/A</v>
      </c>
      <c r="AW17" s="3" t="e">
        <f>IF($A17+AW$1-1&lt;=MAX(portfolio_returns!$A$2:$A$50),(AV17+VLOOKUP(AW$1-1,DEFAULT_CONTRIBUTION!$A$2:$B$11,2,1))*(1+VLOOKUP($A17+AW$1-1,portfolio_returns!$A$2:$B$49,2,1)),NA())</f>
        <v>#N/A</v>
      </c>
      <c r="AX17" s="3" t="e">
        <f>IF($A17+AX$1-1&lt;=MAX(portfolio_returns!$A$2:$A$50),(AW17+VLOOKUP(AX$1-1,DEFAULT_CONTRIBUTION!$A$2:$B$11,2,1))*(1+VLOOKUP($A17+AX$1-1,portfolio_returns!$A$2:$B$49,2,1)),NA())</f>
        <v>#N/A</v>
      </c>
    </row>
    <row r="18" spans="1:50" x14ac:dyDescent="0.25">
      <c r="A18">
        <v>1986</v>
      </c>
      <c r="B18">
        <v>21</v>
      </c>
      <c r="C18" s="3">
        <f>VLOOKUP(C$1-1,DEFAULT_CONTRIBUTION!$A$2:$B$11,2,1)*(1+VLOOKUP($A18+C$1-1,portfolio_returns!$A$2:$B$49,2,1))</f>
        <v>1.1717500000000001</v>
      </c>
      <c r="D18" s="3">
        <f>IF($A18+D$1-1&lt;=MAX(portfolio_returns!$A$2:$A$50),(C18+VLOOKUP(D$1-1,DEFAULT_CONTRIBUTION!$A$2:$B$11,2,1))*(1+VLOOKUP($A18+D$1-1,portfolio_returns!$A$2:$B$49,2,1)),NA())</f>
        <v>1.4289491250000002</v>
      </c>
      <c r="E18" s="3">
        <f>IF($A18+E$1-1&lt;=MAX(portfolio_returns!$A$2:$A$50),(D18+VLOOKUP(E$1-1,DEFAULT_CONTRIBUTION!$A$2:$B$11,2,1))*(1+VLOOKUP($A18+E$1-1,portfolio_returns!$A$2:$B$49,2,1)),NA())</f>
        <v>1.4089438372500001</v>
      </c>
      <c r="F18" s="3">
        <f>IF($A18+F$1-1&lt;=MAX(portfolio_returns!$A$2:$A$50),(E18+VLOOKUP(F$1-1,DEFAULT_CONTRIBUTION!$A$2:$B$11,2,1))*(1+VLOOKUP($A18+F$1-1,portfolio_returns!$A$2:$B$49,2,1)),NA())</f>
        <v>1.605491502546375</v>
      </c>
      <c r="G18" s="3">
        <f>IF($A18+G$1-1&lt;=MAX(portfolio_returns!$A$2:$A$50),(F18+VLOOKUP(G$1-1,DEFAULT_CONTRIBUTION!$A$2:$B$11,2,1))*(1+VLOOKUP($A18+G$1-1,portfolio_returns!$A$2:$B$49,2,1)),NA())</f>
        <v>1.5248155545434197</v>
      </c>
      <c r="H18" s="3">
        <f>IF($A18+H$1-1&lt;=MAX(portfolio_returns!$A$2:$A$50),(G18+VLOOKUP(H$1-1,DEFAULT_CONTRIBUTION!$A$2:$B$11,2,1))*(1+VLOOKUP($A18+H$1-1,portfolio_returns!$A$2:$B$49,2,1)),NA())</f>
        <v>1.652900061125067</v>
      </c>
      <c r="I18" s="3">
        <f>IF($A18+I$1-1&lt;=MAX(portfolio_returns!$A$2:$A$50),(H18+VLOOKUP(I$1-1,DEFAULT_CONTRIBUTION!$A$2:$B$11,2,1))*(1+VLOOKUP($A18+I$1-1,portfolio_returns!$A$2:$B$49,2,1)),NA())</f>
        <v>1.628106560208191</v>
      </c>
      <c r="J18" s="3">
        <f>IF($A18+J$1-1&lt;=MAX(portfolio_returns!$A$2:$A$50),(I18+VLOOKUP(J$1-1,DEFAULT_CONTRIBUTION!$A$2:$B$11,2,1))*(1+VLOOKUP($A18+J$1-1,portfolio_returns!$A$2:$B$49,2,1)),NA())</f>
        <v>2.1466584996345</v>
      </c>
      <c r="K18" s="3">
        <f>IF($A18+K$1-1&lt;=MAX(portfolio_returns!$A$2:$A$50),(J18+VLOOKUP(K$1-1,DEFAULT_CONTRIBUTION!$A$2:$B$11,2,1))*(1+VLOOKUP($A18+K$1-1,portfolio_returns!$A$2:$B$49,2,1)),NA())</f>
        <v>2.0720621167722011</v>
      </c>
      <c r="L18" s="3">
        <f>IF($A18+L$1-1&lt;=MAX(portfolio_returns!$A$2:$A$50),(K18+VLOOKUP(L$1-1,DEFAULT_CONTRIBUTION!$A$2:$B$11,2,1))*(1+VLOOKUP($A18+L$1-1,portfolio_returns!$A$2:$B$49,2,1)),NA())</f>
        <v>2.09226472241073</v>
      </c>
      <c r="M18" s="3">
        <f>IF($A18+M$1-1&lt;=MAX(portfolio_returns!$A$2:$A$50),(L18+VLOOKUP(M$1-1,DEFAULT_CONTRIBUTION!$A$2:$B$11,2,1))*(1+VLOOKUP($A18+M$1-1,portfolio_returns!$A$2:$B$49,2,1)),NA())</f>
        <v>2.1063875092870026</v>
      </c>
      <c r="N18" s="3">
        <f>IF($A18+N$1-1&lt;=MAX(portfolio_returns!$A$2:$A$50),(M18+VLOOKUP(N$1-1,DEFAULT_CONTRIBUTION!$A$2:$B$11,2,1))*(1+VLOOKUP($A18+N$1-1,portfolio_returns!$A$2:$B$49,2,1)),NA())</f>
        <v>1.6814238292883499</v>
      </c>
      <c r="O18" s="3">
        <f>IF($A18+O$1-1&lt;=MAX(portfolio_returns!$A$2:$A$50),(N18+VLOOKUP(O$1-1,DEFAULT_CONTRIBUTION!$A$2:$B$11,2,1))*(1+VLOOKUP($A18+O$1-1,portfolio_returns!$A$2:$B$49,2,1)),NA())</f>
        <v>1.5960915699519662</v>
      </c>
      <c r="P18" s="3">
        <f>IF($A18+P$1-1&lt;=MAX(portfolio_returns!$A$2:$A$50),(O18+VLOOKUP(P$1-1,DEFAULT_CONTRIBUTION!$A$2:$B$11,2,1))*(1+VLOOKUP($A18+P$1-1,portfolio_returns!$A$2:$B$49,2,1)),NA())</f>
        <v>1.8546584042841847</v>
      </c>
      <c r="Q18" s="3">
        <f>IF($A18+Q$1-1&lt;=MAX(portfolio_returns!$A$2:$A$50),(P18+VLOOKUP(Q$1-1,DEFAULT_CONTRIBUTION!$A$2:$B$11,2,1))*(1+VLOOKUP($A18+Q$1-1,portfolio_returns!$A$2:$B$49,2,1)),NA())</f>
        <v>1.6529643028182797</v>
      </c>
      <c r="R18" s="3">
        <f>IF($A18+R$1-1&lt;=MAX(portfolio_returns!$A$2:$A$50),(Q18+VLOOKUP(R$1-1,DEFAULT_CONTRIBUTION!$A$2:$B$11,2,1))*(1+VLOOKUP($A18+R$1-1,portfolio_returns!$A$2:$B$49,2,1)),NA())</f>
        <v>1.6508980974397569</v>
      </c>
      <c r="S18" s="3">
        <f>IF($A18+S$1-1&lt;=MAX(portfolio_returns!$A$2:$A$50),(R18+VLOOKUP(S$1-1,DEFAULT_CONTRIBUTION!$A$2:$B$11,2,1))*(1+VLOOKUP($A18+S$1-1,portfolio_returns!$A$2:$B$49,2,1)),NA())</f>
        <v>1.9385670909186346</v>
      </c>
      <c r="T18" s="3">
        <f>IF($A18+T$1-1&lt;=MAX(portfolio_returns!$A$2:$A$50),(S18+VLOOKUP(T$1-1,DEFAULT_CONTRIBUTION!$A$2:$B$11,2,1))*(1+VLOOKUP($A18+T$1-1,portfolio_returns!$A$2:$B$49,2,1)),NA())</f>
        <v>2.5099597409669023</v>
      </c>
      <c r="U18" s="3">
        <f>IF($A18+U$1-1&lt;=MAX(portfolio_returns!$A$2:$A$50),(T18+VLOOKUP(U$1-1,DEFAULT_CONTRIBUTION!$A$2:$B$11,2,1))*(1+VLOOKUP($A18+U$1-1,portfolio_returns!$A$2:$B$49,2,1)),NA())</f>
        <v>2.762838184869318</v>
      </c>
      <c r="V18" s="3">
        <f>IF($A18+V$1-1&lt;=MAX(portfolio_returns!$A$2:$A$50),(U18+VLOOKUP(V$1-1,DEFAULT_CONTRIBUTION!$A$2:$B$11,2,1))*(1+VLOOKUP($A18+V$1-1,portfolio_returns!$A$2:$B$49,2,1)),NA())</f>
        <v>3.3561576850700039</v>
      </c>
      <c r="W18" s="3">
        <f>IF($A18+W$1-1&lt;=MAX(portfolio_returns!$A$2:$A$50),(V18+VLOOKUP(W$1-1,DEFAULT_CONTRIBUTION!$A$2:$B$11,2,1))*(1+VLOOKUP($A18+W$1-1,portfolio_returns!$A$2:$B$49,2,1)),NA())</f>
        <v>4.1901628698098996</v>
      </c>
      <c r="X18" s="3">
        <f>IF($A18+X$1-1&lt;=MAX(portfolio_returns!$A$2:$A$50),(W18+VLOOKUP(X$1-1,DEFAULT_CONTRIBUTION!$A$2:$B$11,2,1))*(1+VLOOKUP($A18+X$1-1,portfolio_returns!$A$2:$B$49,2,1)),NA())</f>
        <v>5.6053903790881936</v>
      </c>
      <c r="Y18" s="3">
        <f>IF($A18+Y$1-1&lt;=MAX(portfolio_returns!$A$2:$A$50),(X18+VLOOKUP(Y$1-1,DEFAULT_CONTRIBUTION!$A$2:$B$11,2,1))*(1+VLOOKUP($A18+Y$1-1,portfolio_returns!$A$2:$B$49,2,1)),NA())</f>
        <v>5.0476540363689182</v>
      </c>
      <c r="Z18" s="3">
        <f>IF($A18+Z$1-1&lt;=MAX(portfolio_returns!$A$2:$A$50),(Y18+VLOOKUP(Z$1-1,DEFAULT_CONTRIBUTION!$A$2:$B$11,2,1))*(1+VLOOKUP($A18+Z$1-1,portfolio_returns!$A$2:$B$49,2,1)),NA())</f>
        <v>6.960714916152738</v>
      </c>
      <c r="AA18" s="3">
        <f>IF($A18+AA$1-1&lt;=MAX(portfolio_returns!$A$2:$A$50),(Z18+VLOOKUP(AA$1-1,DEFAULT_CONTRIBUTION!$A$2:$B$11,2,1))*(1+VLOOKUP($A18+AA$1-1,portfolio_returns!$A$2:$B$49,2,1)),NA())</f>
        <v>8.8209659774945575</v>
      </c>
      <c r="AB18" s="3">
        <f>IF($A18+AB$1-1&lt;=MAX(portfolio_returns!$A$2:$A$50),(AA18+VLOOKUP(AB$1-1,DEFAULT_CONTRIBUTION!$A$2:$B$11,2,1))*(1+VLOOKUP($A18+AB$1-1,portfolio_returns!$A$2:$B$49,2,1)),NA())</f>
        <v>9.0017957800331949</v>
      </c>
      <c r="AC18" s="3">
        <f>IF($A18+AC$1-1&lt;=MAX(portfolio_returns!$A$2:$A$50),(AB18+VLOOKUP(AC$1-1,DEFAULT_CONTRIBUTION!$A$2:$B$11,2,1))*(1+VLOOKUP($A18+AC$1-1,portfolio_returns!$A$2:$B$49,2,1)),NA())</f>
        <v>9.989742866891838</v>
      </c>
      <c r="AD18" s="3">
        <f>IF($A18+AD$1-1&lt;=MAX(portfolio_returns!$A$2:$A$50),(AC18+VLOOKUP(AD$1-1,DEFAULT_CONTRIBUTION!$A$2:$B$11,2,1))*(1+VLOOKUP($A18+AD$1-1,portfolio_returns!$A$2:$B$49,2,1)),NA())</f>
        <v>7.8219686647763087</v>
      </c>
      <c r="AE18" s="3">
        <f>IF($A18+AE$1-1&lt;=MAX(portfolio_returns!$A$2:$A$50),(AD18+VLOOKUP(AE$1-1,DEFAULT_CONTRIBUTION!$A$2:$B$11,2,1))*(1+VLOOKUP($A18+AE$1-1,portfolio_returns!$A$2:$B$49,2,1)),NA())</f>
        <v>7.8434790786044442</v>
      </c>
      <c r="AF18" s="3">
        <f>IF($A18+AF$1-1&lt;=MAX(portfolio_returns!$A$2:$A$50),(AE18+VLOOKUP(AF$1-1,DEFAULT_CONTRIBUTION!$A$2:$B$11,2,1))*(1+VLOOKUP($A18+AF$1-1,portfolio_returns!$A$2:$B$49,2,1)),NA())</f>
        <v>6.8336311472341214</v>
      </c>
      <c r="AG18" s="3">
        <f>IF($A18+AG$1-1&lt;=MAX(portfolio_returns!$A$2:$A$50),(AF18+VLOOKUP(AG$1-1,DEFAULT_CONTRIBUTION!$A$2:$B$11,2,1))*(1+VLOOKUP($A18+AG$1-1,portfolio_returns!$A$2:$B$49,2,1)),NA())</f>
        <v>7.4520747660588098</v>
      </c>
      <c r="AH18" s="3">
        <f>IF($A18+AH$1-1&lt;=MAX(portfolio_returns!$A$2:$A$50),(AG18+VLOOKUP(AH$1-1,DEFAULT_CONTRIBUTION!$A$2:$B$11,2,1))*(1+VLOOKUP($A18+AH$1-1,portfolio_returns!$A$2:$B$49,2,1)),NA())</f>
        <v>8.7505987940445582</v>
      </c>
      <c r="AI18" s="3" t="e">
        <f>IF($A18+AI$1-1&lt;=MAX(portfolio_returns!$A$2:$A$50),(AH18+VLOOKUP(AI$1-1,DEFAULT_CONTRIBUTION!$A$2:$B$11,2,1))*(1+VLOOKUP($A18+AI$1-1,portfolio_returns!$A$2:$B$49,2,1)),NA())</f>
        <v>#N/A</v>
      </c>
      <c r="AJ18" s="3" t="e">
        <f>IF($A18+AJ$1-1&lt;=MAX(portfolio_returns!$A$2:$A$50),(AI18+VLOOKUP(AJ$1-1,DEFAULT_CONTRIBUTION!$A$2:$B$11,2,1))*(1+VLOOKUP($A18+AJ$1-1,portfolio_returns!$A$2:$B$49,2,1)),NA())</f>
        <v>#N/A</v>
      </c>
      <c r="AK18" s="3" t="e">
        <f>IF($A18+AK$1-1&lt;=MAX(portfolio_returns!$A$2:$A$50),(AJ18+VLOOKUP(AK$1-1,DEFAULT_CONTRIBUTION!$A$2:$B$11,2,1))*(1+VLOOKUP($A18+AK$1-1,portfolio_returns!$A$2:$B$49,2,1)),NA())</f>
        <v>#N/A</v>
      </c>
      <c r="AL18" s="3" t="e">
        <f>IF($A18+AL$1-1&lt;=MAX(portfolio_returns!$A$2:$A$50),(AK18+VLOOKUP(AL$1-1,DEFAULT_CONTRIBUTION!$A$2:$B$11,2,1))*(1+VLOOKUP($A18+AL$1-1,portfolio_returns!$A$2:$B$49,2,1)),NA())</f>
        <v>#N/A</v>
      </c>
      <c r="AM18" s="3" t="e">
        <f>IF($A18+AM$1-1&lt;=MAX(portfolio_returns!$A$2:$A$50),(AL18+VLOOKUP(AM$1-1,DEFAULT_CONTRIBUTION!$A$2:$B$11,2,1))*(1+VLOOKUP($A18+AM$1-1,portfolio_returns!$A$2:$B$49,2,1)),NA())</f>
        <v>#N/A</v>
      </c>
      <c r="AN18" s="3" t="e">
        <f>IF($A18+AN$1-1&lt;=MAX(portfolio_returns!$A$2:$A$50),(AM18+VLOOKUP(AN$1-1,DEFAULT_CONTRIBUTION!$A$2:$B$11,2,1))*(1+VLOOKUP($A18+AN$1-1,portfolio_returns!$A$2:$B$49,2,1)),NA())</f>
        <v>#N/A</v>
      </c>
      <c r="AO18" s="3" t="e">
        <f>IF($A18+AO$1-1&lt;=MAX(portfolio_returns!$A$2:$A$50),(AN18+VLOOKUP(AO$1-1,DEFAULT_CONTRIBUTION!$A$2:$B$11,2,1))*(1+VLOOKUP($A18+AO$1-1,portfolio_returns!$A$2:$B$49,2,1)),NA())</f>
        <v>#N/A</v>
      </c>
      <c r="AP18" s="3" t="e">
        <f>IF($A18+AP$1-1&lt;=MAX(portfolio_returns!$A$2:$A$50),(AO18+VLOOKUP(AP$1-1,DEFAULT_CONTRIBUTION!$A$2:$B$11,2,1))*(1+VLOOKUP($A18+AP$1-1,portfolio_returns!$A$2:$B$49,2,1)),NA())</f>
        <v>#N/A</v>
      </c>
      <c r="AQ18" s="3" t="e">
        <f>IF($A18+AQ$1-1&lt;=MAX(portfolio_returns!$A$2:$A$50),(AP18+VLOOKUP(AQ$1-1,DEFAULT_CONTRIBUTION!$A$2:$B$11,2,1))*(1+VLOOKUP($A18+AQ$1-1,portfolio_returns!$A$2:$B$49,2,1)),NA())</f>
        <v>#N/A</v>
      </c>
      <c r="AR18" s="3" t="e">
        <f>IF($A18+AR$1-1&lt;=MAX(portfolio_returns!$A$2:$A$50),(AQ18+VLOOKUP(AR$1-1,DEFAULT_CONTRIBUTION!$A$2:$B$11,2,1))*(1+VLOOKUP($A18+AR$1-1,portfolio_returns!$A$2:$B$49,2,1)),NA())</f>
        <v>#N/A</v>
      </c>
      <c r="AS18" s="3" t="e">
        <f>IF($A18+AS$1-1&lt;=MAX(portfolio_returns!$A$2:$A$50),(AR18+VLOOKUP(AS$1-1,DEFAULT_CONTRIBUTION!$A$2:$B$11,2,1))*(1+VLOOKUP($A18+AS$1-1,portfolio_returns!$A$2:$B$49,2,1)),NA())</f>
        <v>#N/A</v>
      </c>
      <c r="AT18" s="3" t="e">
        <f>IF($A18+AT$1-1&lt;=MAX(portfolio_returns!$A$2:$A$50),(AS18+VLOOKUP(AT$1-1,DEFAULT_CONTRIBUTION!$A$2:$B$11,2,1))*(1+VLOOKUP($A18+AT$1-1,portfolio_returns!$A$2:$B$49,2,1)),NA())</f>
        <v>#N/A</v>
      </c>
      <c r="AU18" s="3" t="e">
        <f>IF($A18+AU$1-1&lt;=MAX(portfolio_returns!$A$2:$A$50),(AT18+VLOOKUP(AU$1-1,DEFAULT_CONTRIBUTION!$A$2:$B$11,2,1))*(1+VLOOKUP($A18+AU$1-1,portfolio_returns!$A$2:$B$49,2,1)),NA())</f>
        <v>#N/A</v>
      </c>
      <c r="AV18" s="3" t="e">
        <f>IF($A18+AV$1-1&lt;=MAX(portfolio_returns!$A$2:$A$50),(AU18+VLOOKUP(AV$1-1,DEFAULT_CONTRIBUTION!$A$2:$B$11,2,1))*(1+VLOOKUP($A18+AV$1-1,portfolio_returns!$A$2:$B$49,2,1)),NA())</f>
        <v>#N/A</v>
      </c>
      <c r="AW18" s="3" t="e">
        <f>IF($A18+AW$1-1&lt;=MAX(portfolio_returns!$A$2:$A$50),(AV18+VLOOKUP(AW$1-1,DEFAULT_CONTRIBUTION!$A$2:$B$11,2,1))*(1+VLOOKUP($A18+AW$1-1,portfolio_returns!$A$2:$B$49,2,1)),NA())</f>
        <v>#N/A</v>
      </c>
      <c r="AX18" s="3" t="e">
        <f>IF($A18+AX$1-1&lt;=MAX(portfolio_returns!$A$2:$A$50),(AW18+VLOOKUP(AX$1-1,DEFAULT_CONTRIBUTION!$A$2:$B$11,2,1))*(1+VLOOKUP($A18+AX$1-1,portfolio_returns!$A$2:$B$49,2,1)),NA())</f>
        <v>#N/A</v>
      </c>
    </row>
    <row r="19" spans="1:50" x14ac:dyDescent="0.25">
      <c r="A19">
        <v>1987</v>
      </c>
      <c r="B19">
        <v>21</v>
      </c>
      <c r="C19" s="3">
        <f>VLOOKUP(C$1-1,DEFAULT_CONTRIBUTION!$A$2:$B$11,2,1)*(1+VLOOKUP($A19+C$1-1,portfolio_returns!$A$2:$B$49,2,1))</f>
        <v>1.2195</v>
      </c>
      <c r="D19" s="3">
        <f>IF($A19+D$1-1&lt;=MAX(portfolio_returns!$A$2:$A$50),(C19+VLOOKUP(D$1-1,DEFAULT_CONTRIBUTION!$A$2:$B$11,2,1))*(1+VLOOKUP($A19+D$1-1,portfolio_returns!$A$2:$B$49,2,1)),NA())</f>
        <v>1.2024269999999999</v>
      </c>
      <c r="E19" s="3">
        <f>IF($A19+E$1-1&lt;=MAX(portfolio_returns!$A$2:$A$50),(D19+VLOOKUP(E$1-1,DEFAULT_CONTRIBUTION!$A$2:$B$11,2,1))*(1+VLOOKUP($A19+E$1-1,portfolio_returns!$A$2:$B$49,2,1)),NA())</f>
        <v>1.3701655664999999</v>
      </c>
      <c r="F19" s="3">
        <f>IF($A19+F$1-1&lt;=MAX(portfolio_returns!$A$2:$A$50),(E19+VLOOKUP(F$1-1,DEFAULT_CONTRIBUTION!$A$2:$B$11,2,1))*(1+VLOOKUP($A19+F$1-1,portfolio_returns!$A$2:$B$49,2,1)),NA())</f>
        <v>1.3013147467833748</v>
      </c>
      <c r="G19" s="3">
        <f>IF($A19+G$1-1&lt;=MAX(portfolio_returns!$A$2:$A$50),(F19+VLOOKUP(G$1-1,DEFAULT_CONTRIBUTION!$A$2:$B$11,2,1))*(1+VLOOKUP($A19+G$1-1,portfolio_returns!$A$2:$B$49,2,1)),NA())</f>
        <v>1.4106251855131784</v>
      </c>
      <c r="H19" s="3">
        <f>IF($A19+H$1-1&lt;=MAX(portfolio_returns!$A$2:$A$50),(G19+VLOOKUP(H$1-1,DEFAULT_CONTRIBUTION!$A$2:$B$11,2,1))*(1+VLOOKUP($A19+H$1-1,portfolio_returns!$A$2:$B$49,2,1)),NA())</f>
        <v>1.3894658077304807</v>
      </c>
      <c r="I19" s="3">
        <f>IF($A19+I$1-1&lt;=MAX(portfolio_returns!$A$2:$A$50),(H19+VLOOKUP(I$1-1,DEFAULT_CONTRIBUTION!$A$2:$B$11,2,1))*(1+VLOOKUP($A19+I$1-1,portfolio_returns!$A$2:$B$49,2,1)),NA())</f>
        <v>1.8320106674926389</v>
      </c>
      <c r="J19" s="3">
        <f>IF($A19+J$1-1&lt;=MAX(portfolio_returns!$A$2:$A$50),(I19+VLOOKUP(J$1-1,DEFAULT_CONTRIBUTION!$A$2:$B$11,2,1))*(1+VLOOKUP($A19+J$1-1,portfolio_returns!$A$2:$B$49,2,1)),NA())</f>
        <v>1.7683482967972695</v>
      </c>
      <c r="K19" s="3">
        <f>IF($A19+K$1-1&lt;=MAX(portfolio_returns!$A$2:$A$50),(J19+VLOOKUP(K$1-1,DEFAULT_CONTRIBUTION!$A$2:$B$11,2,1))*(1+VLOOKUP($A19+K$1-1,portfolio_returns!$A$2:$B$49,2,1)),NA())</f>
        <v>1.7855896926910426</v>
      </c>
      <c r="L19" s="3">
        <f>IF($A19+L$1-1&lt;=MAX(portfolio_returns!$A$2:$A$50),(K19+VLOOKUP(L$1-1,DEFAULT_CONTRIBUTION!$A$2:$B$11,2,1))*(1+VLOOKUP($A19+L$1-1,portfolio_returns!$A$2:$B$49,2,1)),NA())</f>
        <v>1.7976424231167072</v>
      </c>
      <c r="M19" s="3">
        <f>IF($A19+M$1-1&lt;=MAX(portfolio_returns!$A$2:$A$50),(L19+VLOOKUP(M$1-1,DEFAULT_CONTRIBUTION!$A$2:$B$11,2,1))*(1+VLOOKUP($A19+M$1-1,portfolio_returns!$A$2:$B$49,2,1)),NA())</f>
        <v>1.4349680642529115</v>
      </c>
      <c r="N19" s="3">
        <f>IF($A19+N$1-1&lt;=MAX(portfolio_returns!$A$2:$A$50),(M19+VLOOKUP(N$1-1,DEFAULT_CONTRIBUTION!$A$2:$B$11,2,1))*(1+VLOOKUP($A19+N$1-1,portfolio_returns!$A$2:$B$49,2,1)),NA())</f>
        <v>1.3621434349920762</v>
      </c>
      <c r="O19" s="3">
        <f>IF($A19+O$1-1&lt;=MAX(portfolio_returns!$A$2:$A$50),(N19+VLOOKUP(O$1-1,DEFAULT_CONTRIBUTION!$A$2:$B$11,2,1))*(1+VLOOKUP($A19+O$1-1,portfolio_returns!$A$2:$B$49,2,1)),NA())</f>
        <v>1.5828106714607926</v>
      </c>
      <c r="P19" s="3">
        <f>IF($A19+P$1-1&lt;=MAX(portfolio_returns!$A$2:$A$50),(O19+VLOOKUP(P$1-1,DEFAULT_CONTRIBUTION!$A$2:$B$11,2,1))*(1+VLOOKUP($A19+P$1-1,portfolio_returns!$A$2:$B$49,2,1)),NA())</f>
        <v>1.4106800109394313</v>
      </c>
      <c r="Q19" s="3">
        <f>IF($A19+Q$1-1&lt;=MAX(portfolio_returns!$A$2:$A$50),(P19+VLOOKUP(Q$1-1,DEFAULT_CONTRIBUTION!$A$2:$B$11,2,1))*(1+VLOOKUP($A19+Q$1-1,portfolio_returns!$A$2:$B$49,2,1)),NA())</f>
        <v>1.4089166609257571</v>
      </c>
      <c r="R19" s="3">
        <f>IF($A19+R$1-1&lt;=MAX(portfolio_returns!$A$2:$A$50),(Q19+VLOOKUP(R$1-1,DEFAULT_CONTRIBUTION!$A$2:$B$11,2,1))*(1+VLOOKUP($A19+R$1-1,portfolio_returns!$A$2:$B$49,2,1)),NA())</f>
        <v>1.6544203890920703</v>
      </c>
      <c r="S19" s="3">
        <f>IF($A19+S$1-1&lt;=MAX(portfolio_returns!$A$2:$A$50),(R19+VLOOKUP(S$1-1,DEFAULT_CONTRIBUTION!$A$2:$B$11,2,1))*(1+VLOOKUP($A19+S$1-1,portfolio_returns!$A$2:$B$49,2,1)),NA())</f>
        <v>2.1420607987769582</v>
      </c>
      <c r="T19" s="3">
        <f>IF($A19+T$1-1&lt;=MAX(portfolio_returns!$A$2:$A$50),(S19+VLOOKUP(T$1-1,DEFAULT_CONTRIBUTION!$A$2:$B$11,2,1))*(1+VLOOKUP($A19+T$1-1,portfolio_returns!$A$2:$B$49,2,1)),NA())</f>
        <v>2.3578734242537371</v>
      </c>
      <c r="U19" s="3">
        <f>IF($A19+U$1-1&lt;=MAX(portfolio_returns!$A$2:$A$50),(T19+VLOOKUP(U$1-1,DEFAULT_CONTRIBUTION!$A$2:$B$11,2,1))*(1+VLOOKUP($A19+U$1-1,portfolio_returns!$A$2:$B$49,2,1)),NA())</f>
        <v>2.8642267421122272</v>
      </c>
      <c r="V19" s="3">
        <f>IF($A19+V$1-1&lt;=MAX(portfolio_returns!$A$2:$A$50),(U19+VLOOKUP(V$1-1,DEFAULT_CONTRIBUTION!$A$2:$B$11,2,1))*(1+VLOOKUP($A19+V$1-1,portfolio_returns!$A$2:$B$49,2,1)),NA())</f>
        <v>3.5759870875271154</v>
      </c>
      <c r="W19" s="3">
        <f>IF($A19+W$1-1&lt;=MAX(portfolio_returns!$A$2:$A$50),(V19+VLOOKUP(W$1-1,DEFAULT_CONTRIBUTION!$A$2:$B$11,2,1))*(1+VLOOKUP($A19+W$1-1,portfolio_returns!$A$2:$B$49,2,1)),NA())</f>
        <v>4.7837767263393989</v>
      </c>
      <c r="X19" s="3">
        <f>IF($A19+X$1-1&lt;=MAX(portfolio_returns!$A$2:$A$50),(W19+VLOOKUP(X$1-1,DEFAULT_CONTRIBUTION!$A$2:$B$11,2,1))*(1+VLOOKUP($A19+X$1-1,portfolio_returns!$A$2:$B$49,2,1)),NA())</f>
        <v>4.3077909420686282</v>
      </c>
      <c r="Y19" s="3">
        <f>IF($A19+Y$1-1&lt;=MAX(portfolio_returns!$A$2:$A$50),(X19+VLOOKUP(Y$1-1,DEFAULT_CONTRIBUTION!$A$2:$B$11,2,1))*(1+VLOOKUP($A19+Y$1-1,portfolio_returns!$A$2:$B$49,2,1)),NA())</f>
        <v>5.9404437091126381</v>
      </c>
      <c r="Z19" s="3">
        <f>IF($A19+Z$1-1&lt;=MAX(portfolio_returns!$A$2:$A$50),(Y19+VLOOKUP(Z$1-1,DEFAULT_CONTRIBUTION!$A$2:$B$11,2,1))*(1+VLOOKUP($A19+Z$1-1,portfolio_returns!$A$2:$B$49,2,1)),NA())</f>
        <v>7.5280272903729903</v>
      </c>
      <c r="AA19" s="3">
        <f>IF($A19+AA$1-1&lt;=MAX(portfolio_returns!$A$2:$A$50),(Z19+VLOOKUP(AA$1-1,DEFAULT_CONTRIBUTION!$A$2:$B$11,2,1))*(1+VLOOKUP($A19+AA$1-1,portfolio_returns!$A$2:$B$49,2,1)),NA())</f>
        <v>7.6823518498256362</v>
      </c>
      <c r="AB19" s="3">
        <f>IF($A19+AB$1-1&lt;=MAX(portfolio_returns!$A$2:$A$50),(AA19+VLOOKUP(AB$1-1,DEFAULT_CONTRIBUTION!$A$2:$B$11,2,1))*(1+VLOOKUP($A19+AB$1-1,portfolio_returns!$A$2:$B$49,2,1)),NA())</f>
        <v>8.5254899653440006</v>
      </c>
      <c r="AC19" s="3">
        <f>IF($A19+AC$1-1&lt;=MAX(portfolio_returns!$A$2:$A$50),(AB19+VLOOKUP(AC$1-1,DEFAULT_CONTRIBUTION!$A$2:$B$11,2,1))*(1+VLOOKUP($A19+AC$1-1,portfolio_returns!$A$2:$B$49,2,1)),NA())</f>
        <v>6.6754586428643519</v>
      </c>
      <c r="AD19" s="3">
        <f>IF($A19+AD$1-1&lt;=MAX(portfolio_returns!$A$2:$A$50),(AC19+VLOOKUP(AD$1-1,DEFAULT_CONTRIBUTION!$A$2:$B$11,2,1))*(1+VLOOKUP($A19+AD$1-1,portfolio_returns!$A$2:$B$49,2,1)),NA())</f>
        <v>6.6938161541322287</v>
      </c>
      <c r="AE19" s="3">
        <f>IF($A19+AE$1-1&lt;=MAX(portfolio_returns!$A$2:$A$50),(AD19+VLOOKUP(AE$1-1,DEFAULT_CONTRIBUTION!$A$2:$B$11,2,1))*(1+VLOOKUP($A19+AE$1-1,portfolio_returns!$A$2:$B$49,2,1)),NA())</f>
        <v>5.8319873242877041</v>
      </c>
      <c r="AF19" s="3">
        <f>IF($A19+AF$1-1&lt;=MAX(portfolio_returns!$A$2:$A$50),(AE19+VLOOKUP(AF$1-1,DEFAULT_CONTRIBUTION!$A$2:$B$11,2,1))*(1+VLOOKUP($A19+AF$1-1,portfolio_returns!$A$2:$B$49,2,1)),NA())</f>
        <v>6.3597821771357417</v>
      </c>
      <c r="AG19" s="3">
        <f>IF($A19+AG$1-1&lt;=MAX(portfolio_returns!$A$2:$A$50),(AF19+VLOOKUP(AG$1-1,DEFAULT_CONTRIBUTION!$A$2:$B$11,2,1))*(1+VLOOKUP($A19+AG$1-1,portfolio_returns!$A$2:$B$49,2,1)),NA())</f>
        <v>7.4679742215016445</v>
      </c>
      <c r="AH19" s="3" t="e">
        <f>IF($A19+AH$1-1&lt;=MAX(portfolio_returns!$A$2:$A$50),(AG19+VLOOKUP(AH$1-1,DEFAULT_CONTRIBUTION!$A$2:$B$11,2,1))*(1+VLOOKUP($A19+AH$1-1,portfolio_returns!$A$2:$B$49,2,1)),NA())</f>
        <v>#N/A</v>
      </c>
      <c r="AI19" s="3" t="e">
        <f>IF($A19+AI$1-1&lt;=MAX(portfolio_returns!$A$2:$A$50),(AH19+VLOOKUP(AI$1-1,DEFAULT_CONTRIBUTION!$A$2:$B$11,2,1))*(1+VLOOKUP($A19+AI$1-1,portfolio_returns!$A$2:$B$49,2,1)),NA())</f>
        <v>#N/A</v>
      </c>
      <c r="AJ19" s="3" t="e">
        <f>IF($A19+AJ$1-1&lt;=MAX(portfolio_returns!$A$2:$A$50),(AI19+VLOOKUP(AJ$1-1,DEFAULT_CONTRIBUTION!$A$2:$B$11,2,1))*(1+VLOOKUP($A19+AJ$1-1,portfolio_returns!$A$2:$B$49,2,1)),NA())</f>
        <v>#N/A</v>
      </c>
      <c r="AK19" s="3" t="e">
        <f>IF($A19+AK$1-1&lt;=MAX(portfolio_returns!$A$2:$A$50),(AJ19+VLOOKUP(AK$1-1,DEFAULT_CONTRIBUTION!$A$2:$B$11,2,1))*(1+VLOOKUP($A19+AK$1-1,portfolio_returns!$A$2:$B$49,2,1)),NA())</f>
        <v>#N/A</v>
      </c>
      <c r="AL19" s="3" t="e">
        <f>IF($A19+AL$1-1&lt;=MAX(portfolio_returns!$A$2:$A$50),(AK19+VLOOKUP(AL$1-1,DEFAULT_CONTRIBUTION!$A$2:$B$11,2,1))*(1+VLOOKUP($A19+AL$1-1,portfolio_returns!$A$2:$B$49,2,1)),NA())</f>
        <v>#N/A</v>
      </c>
      <c r="AM19" s="3" t="e">
        <f>IF($A19+AM$1-1&lt;=MAX(portfolio_returns!$A$2:$A$50),(AL19+VLOOKUP(AM$1-1,DEFAULT_CONTRIBUTION!$A$2:$B$11,2,1))*(1+VLOOKUP($A19+AM$1-1,portfolio_returns!$A$2:$B$49,2,1)),NA())</f>
        <v>#N/A</v>
      </c>
      <c r="AN19" s="3" t="e">
        <f>IF($A19+AN$1-1&lt;=MAX(portfolio_returns!$A$2:$A$50),(AM19+VLOOKUP(AN$1-1,DEFAULT_CONTRIBUTION!$A$2:$B$11,2,1))*(1+VLOOKUP($A19+AN$1-1,portfolio_returns!$A$2:$B$49,2,1)),NA())</f>
        <v>#N/A</v>
      </c>
      <c r="AO19" s="3" t="e">
        <f>IF($A19+AO$1-1&lt;=MAX(portfolio_returns!$A$2:$A$50),(AN19+VLOOKUP(AO$1-1,DEFAULT_CONTRIBUTION!$A$2:$B$11,2,1))*(1+VLOOKUP($A19+AO$1-1,portfolio_returns!$A$2:$B$49,2,1)),NA())</f>
        <v>#N/A</v>
      </c>
      <c r="AP19" s="3" t="e">
        <f>IF($A19+AP$1-1&lt;=MAX(portfolio_returns!$A$2:$A$50),(AO19+VLOOKUP(AP$1-1,DEFAULT_CONTRIBUTION!$A$2:$B$11,2,1))*(1+VLOOKUP($A19+AP$1-1,portfolio_returns!$A$2:$B$49,2,1)),NA())</f>
        <v>#N/A</v>
      </c>
      <c r="AQ19" s="3" t="e">
        <f>IF($A19+AQ$1-1&lt;=MAX(portfolio_returns!$A$2:$A$50),(AP19+VLOOKUP(AQ$1-1,DEFAULT_CONTRIBUTION!$A$2:$B$11,2,1))*(1+VLOOKUP($A19+AQ$1-1,portfolio_returns!$A$2:$B$49,2,1)),NA())</f>
        <v>#N/A</v>
      </c>
      <c r="AR19" s="3" t="e">
        <f>IF($A19+AR$1-1&lt;=MAX(portfolio_returns!$A$2:$A$50),(AQ19+VLOOKUP(AR$1-1,DEFAULT_CONTRIBUTION!$A$2:$B$11,2,1))*(1+VLOOKUP($A19+AR$1-1,portfolio_returns!$A$2:$B$49,2,1)),NA())</f>
        <v>#N/A</v>
      </c>
      <c r="AS19" s="3" t="e">
        <f>IF($A19+AS$1-1&lt;=MAX(portfolio_returns!$A$2:$A$50),(AR19+VLOOKUP(AS$1-1,DEFAULT_CONTRIBUTION!$A$2:$B$11,2,1))*(1+VLOOKUP($A19+AS$1-1,portfolio_returns!$A$2:$B$49,2,1)),NA())</f>
        <v>#N/A</v>
      </c>
      <c r="AT19" s="3" t="e">
        <f>IF($A19+AT$1-1&lt;=MAX(portfolio_returns!$A$2:$A$50),(AS19+VLOOKUP(AT$1-1,DEFAULT_CONTRIBUTION!$A$2:$B$11,2,1))*(1+VLOOKUP($A19+AT$1-1,portfolio_returns!$A$2:$B$49,2,1)),NA())</f>
        <v>#N/A</v>
      </c>
      <c r="AU19" s="3" t="e">
        <f>IF($A19+AU$1-1&lt;=MAX(portfolio_returns!$A$2:$A$50),(AT19+VLOOKUP(AU$1-1,DEFAULT_CONTRIBUTION!$A$2:$B$11,2,1))*(1+VLOOKUP($A19+AU$1-1,portfolio_returns!$A$2:$B$49,2,1)),NA())</f>
        <v>#N/A</v>
      </c>
      <c r="AV19" s="3" t="e">
        <f>IF($A19+AV$1-1&lt;=MAX(portfolio_returns!$A$2:$A$50),(AU19+VLOOKUP(AV$1-1,DEFAULT_CONTRIBUTION!$A$2:$B$11,2,1))*(1+VLOOKUP($A19+AV$1-1,portfolio_returns!$A$2:$B$49,2,1)),NA())</f>
        <v>#N/A</v>
      </c>
      <c r="AW19" s="3" t="e">
        <f>IF($A19+AW$1-1&lt;=MAX(portfolio_returns!$A$2:$A$50),(AV19+VLOOKUP(AW$1-1,DEFAULT_CONTRIBUTION!$A$2:$B$11,2,1))*(1+VLOOKUP($A19+AW$1-1,portfolio_returns!$A$2:$B$49,2,1)),NA())</f>
        <v>#N/A</v>
      </c>
      <c r="AX19" s="3" t="e">
        <f>IF($A19+AX$1-1&lt;=MAX(portfolio_returns!$A$2:$A$50),(AW19+VLOOKUP(AX$1-1,DEFAULT_CONTRIBUTION!$A$2:$B$11,2,1))*(1+VLOOKUP($A19+AX$1-1,portfolio_returns!$A$2:$B$49,2,1)),NA())</f>
        <v>#N/A</v>
      </c>
    </row>
    <row r="20" spans="1:50" x14ac:dyDescent="0.25">
      <c r="A20">
        <v>1988</v>
      </c>
      <c r="B20">
        <v>22</v>
      </c>
      <c r="C20" s="3">
        <f>VLOOKUP(C$1-1,DEFAULT_CONTRIBUTION!$A$2:$B$11,2,1)*(1+VLOOKUP($A20+C$1-1,portfolio_returns!$A$2:$B$49,2,1))</f>
        <v>0.98599999999999999</v>
      </c>
      <c r="D20" s="3">
        <f>IF($A20+D$1-1&lt;=MAX(portfolio_returns!$A$2:$A$50),(C20+VLOOKUP(D$1-1,DEFAULT_CONTRIBUTION!$A$2:$B$11,2,1))*(1+VLOOKUP($A20+D$1-1,portfolio_returns!$A$2:$B$49,2,1)),NA())</f>
        <v>1.1235469999999999</v>
      </c>
      <c r="E20" s="3">
        <f>IF($A20+E$1-1&lt;=MAX(portfolio_returns!$A$2:$A$50),(D20+VLOOKUP(E$1-1,DEFAULT_CONTRIBUTION!$A$2:$B$11,2,1))*(1+VLOOKUP($A20+E$1-1,portfolio_returns!$A$2:$B$49,2,1)),NA())</f>
        <v>1.0670887632499999</v>
      </c>
      <c r="F20" s="3">
        <f>IF($A20+F$1-1&lt;=MAX(portfolio_returns!$A$2:$A$50),(E20+VLOOKUP(F$1-1,DEFAULT_CONTRIBUTION!$A$2:$B$11,2,1))*(1+VLOOKUP($A20+F$1-1,portfolio_returns!$A$2:$B$49,2,1)),NA())</f>
        <v>1.1567242193630001</v>
      </c>
      <c r="G20" s="3">
        <f>IF($A20+G$1-1&lt;=MAX(portfolio_returns!$A$2:$A$50),(F20+VLOOKUP(G$1-1,DEFAULT_CONTRIBUTION!$A$2:$B$11,2,1))*(1+VLOOKUP($A20+G$1-1,portfolio_returns!$A$2:$B$49,2,1)),NA())</f>
        <v>1.139373356072555</v>
      </c>
      <c r="H20" s="3">
        <f>IF($A20+H$1-1&lt;=MAX(portfolio_returns!$A$2:$A$50),(G20+VLOOKUP(H$1-1,DEFAULT_CONTRIBUTION!$A$2:$B$11,2,1))*(1+VLOOKUP($A20+H$1-1,portfolio_returns!$A$2:$B$49,2,1)),NA())</f>
        <v>1.5022637699816637</v>
      </c>
      <c r="I20" s="3">
        <f>IF($A20+I$1-1&lt;=MAX(portfolio_returns!$A$2:$A$50),(H20+VLOOKUP(I$1-1,DEFAULT_CONTRIBUTION!$A$2:$B$11,2,1))*(1+VLOOKUP($A20+I$1-1,portfolio_returns!$A$2:$B$49,2,1)),NA())</f>
        <v>1.4500601039748007</v>
      </c>
      <c r="J20" s="3">
        <f>IF($A20+J$1-1&lt;=MAX(portfolio_returns!$A$2:$A$50),(I20+VLOOKUP(J$1-1,DEFAULT_CONTRIBUTION!$A$2:$B$11,2,1))*(1+VLOOKUP($A20+J$1-1,portfolio_returns!$A$2:$B$49,2,1)),NA())</f>
        <v>1.4641981899885548</v>
      </c>
      <c r="K20" s="3">
        <f>IF($A20+K$1-1&lt;=MAX(portfolio_returns!$A$2:$A$50),(J20+VLOOKUP(K$1-1,DEFAULT_CONTRIBUTION!$A$2:$B$11,2,1))*(1+VLOOKUP($A20+K$1-1,portfolio_returns!$A$2:$B$49,2,1)),NA())</f>
        <v>1.4740815277709776</v>
      </c>
      <c r="L20" s="3">
        <f>IF($A20+L$1-1&lt;=MAX(portfolio_returns!$A$2:$A$50),(K20+VLOOKUP(L$1-1,DEFAULT_CONTRIBUTION!$A$2:$B$11,2,1))*(1+VLOOKUP($A20+L$1-1,portfolio_returns!$A$2:$B$49,2,1)),NA())</f>
        <v>1.1766855795431828</v>
      </c>
      <c r="M20" s="3">
        <f>IF($A20+M$1-1&lt;=MAX(portfolio_returns!$A$2:$A$50),(L20+VLOOKUP(M$1-1,DEFAULT_CONTRIBUTION!$A$2:$B$11,2,1))*(1+VLOOKUP($A20+M$1-1,portfolio_returns!$A$2:$B$49,2,1)),NA())</f>
        <v>1.1169687863813662</v>
      </c>
      <c r="N20" s="3">
        <f>IF($A20+N$1-1&lt;=MAX(portfolio_returns!$A$2:$A$50),(M20+VLOOKUP(N$1-1,DEFAULT_CONTRIBUTION!$A$2:$B$11,2,1))*(1+VLOOKUP($A20+N$1-1,portfolio_returns!$A$2:$B$49,2,1)),NA())</f>
        <v>1.2979177297751474</v>
      </c>
      <c r="O20" s="3">
        <f>IF($A20+O$1-1&lt;=MAX(portfolio_returns!$A$2:$A$50),(N20+VLOOKUP(O$1-1,DEFAULT_CONTRIBUTION!$A$2:$B$11,2,1))*(1+VLOOKUP($A20+O$1-1,portfolio_returns!$A$2:$B$49,2,1)),NA())</f>
        <v>1.1567691766621002</v>
      </c>
      <c r="P20" s="3">
        <f>IF($A20+P$1-1&lt;=MAX(portfolio_returns!$A$2:$A$50),(O20+VLOOKUP(P$1-1,DEFAULT_CONTRIBUTION!$A$2:$B$11,2,1))*(1+VLOOKUP($A20+P$1-1,portfolio_returns!$A$2:$B$49,2,1)),NA())</f>
        <v>1.1553232151912727</v>
      </c>
      <c r="Q20" s="3">
        <f>IF($A20+Q$1-1&lt;=MAX(portfolio_returns!$A$2:$A$50),(P20+VLOOKUP(Q$1-1,DEFAULT_CONTRIBUTION!$A$2:$B$11,2,1))*(1+VLOOKUP($A20+Q$1-1,portfolio_returns!$A$2:$B$49,2,1)),NA())</f>
        <v>1.3566382854383519</v>
      </c>
      <c r="R20" s="3">
        <f>IF($A20+R$1-1&lt;=MAX(portfolio_returns!$A$2:$A$50),(Q20+VLOOKUP(R$1-1,DEFAULT_CONTRIBUTION!$A$2:$B$11,2,1))*(1+VLOOKUP($A20+R$1-1,portfolio_returns!$A$2:$B$49,2,1)),NA())</f>
        <v>1.7565074200713062</v>
      </c>
      <c r="S20" s="3">
        <f>IF($A20+S$1-1&lt;=MAX(portfolio_returns!$A$2:$A$50),(R20+VLOOKUP(S$1-1,DEFAULT_CONTRIBUTION!$A$2:$B$11,2,1))*(1+VLOOKUP($A20+S$1-1,portfolio_returns!$A$2:$B$49,2,1)),NA())</f>
        <v>1.9334755426434906</v>
      </c>
      <c r="T20" s="3">
        <f>IF($A20+T$1-1&lt;=MAX(portfolio_returns!$A$2:$A$50),(S20+VLOOKUP(T$1-1,DEFAULT_CONTRIBUTION!$A$2:$B$11,2,1))*(1+VLOOKUP($A20+T$1-1,portfolio_returns!$A$2:$B$49,2,1)),NA())</f>
        <v>2.3486894154261804</v>
      </c>
      <c r="U20" s="3">
        <f>IF($A20+U$1-1&lt;=MAX(portfolio_returns!$A$2:$A$50),(T20+VLOOKUP(U$1-1,DEFAULT_CONTRIBUTION!$A$2:$B$11,2,1))*(1+VLOOKUP($A20+U$1-1,portfolio_returns!$A$2:$B$49,2,1)),NA())</f>
        <v>2.9323387351595862</v>
      </c>
      <c r="V20" s="3">
        <f>IF($A20+V$1-1&lt;=MAX(portfolio_returns!$A$2:$A$50),(U20+VLOOKUP(V$1-1,DEFAULT_CONTRIBUTION!$A$2:$B$11,2,1))*(1+VLOOKUP($A20+V$1-1,portfolio_returns!$A$2:$B$49,2,1)),NA())</f>
        <v>3.9227361429597365</v>
      </c>
      <c r="W20" s="3">
        <f>IF($A20+W$1-1&lt;=MAX(portfolio_returns!$A$2:$A$50),(V20+VLOOKUP(W$1-1,DEFAULT_CONTRIBUTION!$A$2:$B$11,2,1))*(1+VLOOKUP($A20+W$1-1,portfolio_returns!$A$2:$B$49,2,1)),NA())</f>
        <v>3.5324238967352426</v>
      </c>
      <c r="X20" s="3">
        <f>IF($A20+X$1-1&lt;=MAX(portfolio_returns!$A$2:$A$50),(W20+VLOOKUP(X$1-1,DEFAULT_CONTRIBUTION!$A$2:$B$11,2,1))*(1+VLOOKUP($A20+X$1-1,portfolio_returns!$A$2:$B$49,2,1)),NA())</f>
        <v>4.8712125535978998</v>
      </c>
      <c r="Y20" s="3">
        <f>IF($A20+Y$1-1&lt;=MAX(portfolio_returns!$A$2:$A$50),(X20+VLOOKUP(Y$1-1,DEFAULT_CONTRIBUTION!$A$2:$B$11,2,1))*(1+VLOOKUP($A20+Y$1-1,portfolio_returns!$A$2:$B$49,2,1)),NA())</f>
        <v>6.1730441085469385</v>
      </c>
      <c r="Z20" s="3">
        <f>IF($A20+Z$1-1&lt;=MAX(portfolio_returns!$A$2:$A$50),(Y20+VLOOKUP(Z$1-1,DEFAULT_CONTRIBUTION!$A$2:$B$11,2,1))*(1+VLOOKUP($A20+Z$1-1,portfolio_returns!$A$2:$B$49,2,1)),NA())</f>
        <v>6.2995915127721505</v>
      </c>
      <c r="AA20" s="3">
        <f>IF($A20+AA$1-1&lt;=MAX(portfolio_returns!$A$2:$A$50),(Z20+VLOOKUP(AA$1-1,DEFAULT_CONTRIBUTION!$A$2:$B$11,2,1))*(1+VLOOKUP($A20+AA$1-1,portfolio_returns!$A$2:$B$49,2,1)),NA())</f>
        <v>6.9909716812988938</v>
      </c>
      <c r="AB20" s="3">
        <f>IF($A20+AB$1-1&lt;=MAX(portfolio_returns!$A$2:$A$50),(AA20+VLOOKUP(AB$1-1,DEFAULT_CONTRIBUTION!$A$2:$B$11,2,1))*(1+VLOOKUP($A20+AB$1-1,portfolio_returns!$A$2:$B$49,2,1)),NA())</f>
        <v>5.4739308264570337</v>
      </c>
      <c r="AC20" s="3">
        <f>IF($A20+AC$1-1&lt;=MAX(portfolio_returns!$A$2:$A$50),(AB20+VLOOKUP(AC$1-1,DEFAULT_CONTRIBUTION!$A$2:$B$11,2,1))*(1+VLOOKUP($A20+AC$1-1,portfolio_returns!$A$2:$B$49,2,1)),NA())</f>
        <v>5.4889841362297904</v>
      </c>
      <c r="AD20" s="3">
        <f>IF($A20+AD$1-1&lt;=MAX(portfolio_returns!$A$2:$A$50),(AC20+VLOOKUP(AD$1-1,DEFAULT_CONTRIBUTION!$A$2:$B$11,2,1))*(1+VLOOKUP($A20+AD$1-1,portfolio_returns!$A$2:$B$49,2,1)),NA())</f>
        <v>4.7822774286902048</v>
      </c>
      <c r="AE20" s="3">
        <f>IF($A20+AE$1-1&lt;=MAX(portfolio_returns!$A$2:$A$50),(AD20+VLOOKUP(AE$1-1,DEFAULT_CONTRIBUTION!$A$2:$B$11,2,1))*(1+VLOOKUP($A20+AE$1-1,portfolio_returns!$A$2:$B$49,2,1)),NA())</f>
        <v>5.2150735359866687</v>
      </c>
      <c r="AF20" s="3">
        <f>IF($A20+AF$1-1&lt;=MAX(portfolio_returns!$A$2:$A$50),(AE20+VLOOKUP(AF$1-1,DEFAULT_CONTRIBUTION!$A$2:$B$11,2,1))*(1+VLOOKUP($A20+AF$1-1,portfolio_returns!$A$2:$B$49,2,1)),NA())</f>
        <v>6.1238000996323461</v>
      </c>
      <c r="AG20" s="3" t="e">
        <f>IF($A20+AG$1-1&lt;=MAX(portfolio_returns!$A$2:$A$50),(AF20+VLOOKUP(AG$1-1,DEFAULT_CONTRIBUTION!$A$2:$B$11,2,1))*(1+VLOOKUP($A20+AG$1-1,portfolio_returns!$A$2:$B$49,2,1)),NA())</f>
        <v>#N/A</v>
      </c>
      <c r="AH20" s="3" t="e">
        <f>IF($A20+AH$1-1&lt;=MAX(portfolio_returns!$A$2:$A$50),(AG20+VLOOKUP(AH$1-1,DEFAULT_CONTRIBUTION!$A$2:$B$11,2,1))*(1+VLOOKUP($A20+AH$1-1,portfolio_returns!$A$2:$B$49,2,1)),NA())</f>
        <v>#N/A</v>
      </c>
      <c r="AI20" s="3" t="e">
        <f>IF($A20+AI$1-1&lt;=MAX(portfolio_returns!$A$2:$A$50),(AH20+VLOOKUP(AI$1-1,DEFAULT_CONTRIBUTION!$A$2:$B$11,2,1))*(1+VLOOKUP($A20+AI$1-1,portfolio_returns!$A$2:$B$49,2,1)),NA())</f>
        <v>#N/A</v>
      </c>
      <c r="AJ20" s="3" t="e">
        <f>IF($A20+AJ$1-1&lt;=MAX(portfolio_returns!$A$2:$A$50),(AI20+VLOOKUP(AJ$1-1,DEFAULT_CONTRIBUTION!$A$2:$B$11,2,1))*(1+VLOOKUP($A20+AJ$1-1,portfolio_returns!$A$2:$B$49,2,1)),NA())</f>
        <v>#N/A</v>
      </c>
      <c r="AK20" s="3" t="e">
        <f>IF($A20+AK$1-1&lt;=MAX(portfolio_returns!$A$2:$A$50),(AJ20+VLOOKUP(AK$1-1,DEFAULT_CONTRIBUTION!$A$2:$B$11,2,1))*(1+VLOOKUP($A20+AK$1-1,portfolio_returns!$A$2:$B$49,2,1)),NA())</f>
        <v>#N/A</v>
      </c>
      <c r="AL20" s="3" t="e">
        <f>IF($A20+AL$1-1&lt;=MAX(portfolio_returns!$A$2:$A$50),(AK20+VLOOKUP(AL$1-1,DEFAULT_CONTRIBUTION!$A$2:$B$11,2,1))*(1+VLOOKUP($A20+AL$1-1,portfolio_returns!$A$2:$B$49,2,1)),NA())</f>
        <v>#N/A</v>
      </c>
      <c r="AM20" s="3" t="e">
        <f>IF($A20+AM$1-1&lt;=MAX(portfolio_returns!$A$2:$A$50),(AL20+VLOOKUP(AM$1-1,DEFAULT_CONTRIBUTION!$A$2:$B$11,2,1))*(1+VLOOKUP($A20+AM$1-1,portfolio_returns!$A$2:$B$49,2,1)),NA())</f>
        <v>#N/A</v>
      </c>
      <c r="AN20" s="3" t="e">
        <f>IF($A20+AN$1-1&lt;=MAX(portfolio_returns!$A$2:$A$50),(AM20+VLOOKUP(AN$1-1,DEFAULT_CONTRIBUTION!$A$2:$B$11,2,1))*(1+VLOOKUP($A20+AN$1-1,portfolio_returns!$A$2:$B$49,2,1)),NA())</f>
        <v>#N/A</v>
      </c>
      <c r="AO20" s="3" t="e">
        <f>IF($A20+AO$1-1&lt;=MAX(portfolio_returns!$A$2:$A$50),(AN20+VLOOKUP(AO$1-1,DEFAULT_CONTRIBUTION!$A$2:$B$11,2,1))*(1+VLOOKUP($A20+AO$1-1,portfolio_returns!$A$2:$B$49,2,1)),NA())</f>
        <v>#N/A</v>
      </c>
      <c r="AP20" s="3" t="e">
        <f>IF($A20+AP$1-1&lt;=MAX(portfolio_returns!$A$2:$A$50),(AO20+VLOOKUP(AP$1-1,DEFAULT_CONTRIBUTION!$A$2:$B$11,2,1))*(1+VLOOKUP($A20+AP$1-1,portfolio_returns!$A$2:$B$49,2,1)),NA())</f>
        <v>#N/A</v>
      </c>
      <c r="AQ20" s="3" t="e">
        <f>IF($A20+AQ$1-1&lt;=MAX(portfolio_returns!$A$2:$A$50),(AP20+VLOOKUP(AQ$1-1,DEFAULT_CONTRIBUTION!$A$2:$B$11,2,1))*(1+VLOOKUP($A20+AQ$1-1,portfolio_returns!$A$2:$B$49,2,1)),NA())</f>
        <v>#N/A</v>
      </c>
      <c r="AR20" s="3" t="e">
        <f>IF($A20+AR$1-1&lt;=MAX(portfolio_returns!$A$2:$A$50),(AQ20+VLOOKUP(AR$1-1,DEFAULT_CONTRIBUTION!$A$2:$B$11,2,1))*(1+VLOOKUP($A20+AR$1-1,portfolio_returns!$A$2:$B$49,2,1)),NA())</f>
        <v>#N/A</v>
      </c>
      <c r="AS20" s="3" t="e">
        <f>IF($A20+AS$1-1&lt;=MAX(portfolio_returns!$A$2:$A$50),(AR20+VLOOKUP(AS$1-1,DEFAULT_CONTRIBUTION!$A$2:$B$11,2,1))*(1+VLOOKUP($A20+AS$1-1,portfolio_returns!$A$2:$B$49,2,1)),NA())</f>
        <v>#N/A</v>
      </c>
      <c r="AT20" s="3" t="e">
        <f>IF($A20+AT$1-1&lt;=MAX(portfolio_returns!$A$2:$A$50),(AS20+VLOOKUP(AT$1-1,DEFAULT_CONTRIBUTION!$A$2:$B$11,2,1))*(1+VLOOKUP($A20+AT$1-1,portfolio_returns!$A$2:$B$49,2,1)),NA())</f>
        <v>#N/A</v>
      </c>
      <c r="AU20" s="3" t="e">
        <f>IF($A20+AU$1-1&lt;=MAX(portfolio_returns!$A$2:$A$50),(AT20+VLOOKUP(AU$1-1,DEFAULT_CONTRIBUTION!$A$2:$B$11,2,1))*(1+VLOOKUP($A20+AU$1-1,portfolio_returns!$A$2:$B$49,2,1)),NA())</f>
        <v>#N/A</v>
      </c>
      <c r="AV20" s="3" t="e">
        <f>IF($A20+AV$1-1&lt;=MAX(portfolio_returns!$A$2:$A$50),(AU20+VLOOKUP(AV$1-1,DEFAULT_CONTRIBUTION!$A$2:$B$11,2,1))*(1+VLOOKUP($A20+AV$1-1,portfolio_returns!$A$2:$B$49,2,1)),NA())</f>
        <v>#N/A</v>
      </c>
      <c r="AW20" s="3" t="e">
        <f>IF($A20+AW$1-1&lt;=MAX(portfolio_returns!$A$2:$A$50),(AV20+VLOOKUP(AW$1-1,DEFAULT_CONTRIBUTION!$A$2:$B$11,2,1))*(1+VLOOKUP($A20+AW$1-1,portfolio_returns!$A$2:$B$49,2,1)),NA())</f>
        <v>#N/A</v>
      </c>
      <c r="AX20" s="3" t="e">
        <f>IF($A20+AX$1-1&lt;=MAX(portfolio_returns!$A$2:$A$50),(AW20+VLOOKUP(AX$1-1,DEFAULT_CONTRIBUTION!$A$2:$B$11,2,1))*(1+VLOOKUP($A20+AX$1-1,portfolio_returns!$A$2:$B$49,2,1)),NA())</f>
        <v>#N/A</v>
      </c>
    </row>
    <row r="21" spans="1:50" x14ac:dyDescent="0.25">
      <c r="A21">
        <v>1989</v>
      </c>
      <c r="B21">
        <v>21</v>
      </c>
      <c r="C21" s="3">
        <f>VLOOKUP(C$1-1,DEFAULT_CONTRIBUTION!$A$2:$B$11,2,1)*(1+VLOOKUP($A21+C$1-1,portfolio_returns!$A$2:$B$49,2,1))</f>
        <v>1.1395</v>
      </c>
      <c r="D21" s="3">
        <f>IF($A21+D$1-1&lt;=MAX(portfolio_returns!$A$2:$A$50),(C21+VLOOKUP(D$1-1,DEFAULT_CONTRIBUTION!$A$2:$B$11,2,1))*(1+VLOOKUP($A21+D$1-1,portfolio_returns!$A$2:$B$49,2,1)),NA())</f>
        <v>1.082240125</v>
      </c>
      <c r="E21" s="3">
        <f>IF($A21+E$1-1&lt;=MAX(portfolio_returns!$A$2:$A$50),(D21+VLOOKUP(E$1-1,DEFAULT_CONTRIBUTION!$A$2:$B$11,2,1))*(1+VLOOKUP($A21+E$1-1,portfolio_returns!$A$2:$B$49,2,1)),NA())</f>
        <v>1.1731482955000001</v>
      </c>
      <c r="F21" s="3">
        <f>IF($A21+F$1-1&lt;=MAX(portfolio_returns!$A$2:$A$50),(E21+VLOOKUP(F$1-1,DEFAULT_CONTRIBUTION!$A$2:$B$11,2,1))*(1+VLOOKUP($A21+F$1-1,portfolio_returns!$A$2:$B$49,2,1)),NA())</f>
        <v>1.1555510710675001</v>
      </c>
      <c r="G21" s="3">
        <f>IF($A21+G$1-1&lt;=MAX(portfolio_returns!$A$2:$A$50),(F21+VLOOKUP(G$1-1,DEFAULT_CONTRIBUTION!$A$2:$B$11,2,1))*(1+VLOOKUP($A21+G$1-1,portfolio_returns!$A$2:$B$49,2,1)),NA())</f>
        <v>1.5235940872024989</v>
      </c>
      <c r="H21" s="3">
        <f>IF($A21+H$1-1&lt;=MAX(portfolio_returns!$A$2:$A$50),(G21+VLOOKUP(H$1-1,DEFAULT_CONTRIBUTION!$A$2:$B$11,2,1))*(1+VLOOKUP($A21+H$1-1,portfolio_returns!$A$2:$B$49,2,1)),NA())</f>
        <v>1.4706491926722121</v>
      </c>
      <c r="I21" s="3">
        <f>IF($A21+I$1-1&lt;=MAX(portfolio_returns!$A$2:$A$50),(H21+VLOOKUP(I$1-1,DEFAULT_CONTRIBUTION!$A$2:$B$11,2,1))*(1+VLOOKUP($A21+I$1-1,portfolio_returns!$A$2:$B$49,2,1)),NA())</f>
        <v>1.4849880223007661</v>
      </c>
      <c r="J21" s="3">
        <f>IF($A21+J$1-1&lt;=MAX(portfolio_returns!$A$2:$A$50),(I21+VLOOKUP(J$1-1,DEFAULT_CONTRIBUTION!$A$2:$B$11,2,1))*(1+VLOOKUP($A21+J$1-1,portfolio_returns!$A$2:$B$49,2,1)),NA())</f>
        <v>1.4950116914512963</v>
      </c>
      <c r="K21" s="3">
        <f>IF($A21+K$1-1&lt;=MAX(portfolio_returns!$A$2:$A$50),(J21+VLOOKUP(K$1-1,DEFAULT_CONTRIBUTION!$A$2:$B$11,2,1))*(1+VLOOKUP($A21+K$1-1,portfolio_returns!$A$2:$B$49,2,1)),NA())</f>
        <v>1.1933930827009973</v>
      </c>
      <c r="L21" s="3">
        <f>IF($A21+L$1-1&lt;=MAX(portfolio_returns!$A$2:$A$50),(K21+VLOOKUP(L$1-1,DEFAULT_CONTRIBUTION!$A$2:$B$11,2,1))*(1+VLOOKUP($A21+L$1-1,portfolio_returns!$A$2:$B$49,2,1)),NA())</f>
        <v>1.1328283837539217</v>
      </c>
      <c r="M21" s="3">
        <f>IF($A21+M$1-1&lt;=MAX(portfolio_returns!$A$2:$A$50),(L21+VLOOKUP(M$1-1,DEFAULT_CONTRIBUTION!$A$2:$B$11,2,1))*(1+VLOOKUP($A21+M$1-1,portfolio_returns!$A$2:$B$49,2,1)),NA())</f>
        <v>1.316346581922057</v>
      </c>
      <c r="N21" s="3">
        <f>IF($A21+N$1-1&lt;=MAX(portfolio_returns!$A$2:$A$50),(M21+VLOOKUP(N$1-1,DEFAULT_CONTRIBUTION!$A$2:$B$11,2,1))*(1+VLOOKUP($A21+N$1-1,portfolio_returns!$A$2:$B$49,2,1)),NA())</f>
        <v>1.1731938911380333</v>
      </c>
      <c r="O21" s="3">
        <f>IF($A21+O$1-1&lt;=MAX(portfolio_returns!$A$2:$A$50),(N21+VLOOKUP(O$1-1,DEFAULT_CONTRIBUTION!$A$2:$B$11,2,1))*(1+VLOOKUP($A21+O$1-1,portfolio_returns!$A$2:$B$49,2,1)),NA())</f>
        <v>1.1717273987741108</v>
      </c>
      <c r="P21" s="3">
        <f>IF($A21+P$1-1&lt;=MAX(portfolio_returns!$A$2:$A$50),(O21+VLOOKUP(P$1-1,DEFAULT_CONTRIBUTION!$A$2:$B$11,2,1))*(1+VLOOKUP($A21+P$1-1,portfolio_returns!$A$2:$B$49,2,1)),NA())</f>
        <v>1.3759008980104996</v>
      </c>
      <c r="Q21" s="3">
        <f>IF($A21+Q$1-1&lt;=MAX(portfolio_returns!$A$2:$A$50),(P21+VLOOKUP(Q$1-1,DEFAULT_CONTRIBUTION!$A$2:$B$11,2,1))*(1+VLOOKUP($A21+Q$1-1,portfolio_returns!$A$2:$B$49,2,1)),NA())</f>
        <v>1.7814476876990946</v>
      </c>
      <c r="R21" s="3">
        <f>IF($A21+R$1-1&lt;=MAX(portfolio_returns!$A$2:$A$50),(Q21+VLOOKUP(R$1-1,DEFAULT_CONTRIBUTION!$A$2:$B$11,2,1))*(1+VLOOKUP($A21+R$1-1,portfolio_returns!$A$2:$B$49,2,1)),NA())</f>
        <v>1.9609285422347786</v>
      </c>
      <c r="S21" s="3">
        <f>IF($A21+S$1-1&lt;=MAX(portfolio_returns!$A$2:$A$50),(R21+VLOOKUP(S$1-1,DEFAULT_CONTRIBUTION!$A$2:$B$11,2,1))*(1+VLOOKUP($A21+S$1-1,portfolio_returns!$A$2:$B$49,2,1)),NA())</f>
        <v>2.3820379466796973</v>
      </c>
      <c r="T21" s="3">
        <f>IF($A21+T$1-1&lt;=MAX(portfolio_returns!$A$2:$A$50),(S21+VLOOKUP(T$1-1,DEFAULT_CONTRIBUTION!$A$2:$B$11,2,1))*(1+VLOOKUP($A21+T$1-1,portfolio_returns!$A$2:$B$49,2,1)),NA())</f>
        <v>2.9739743764296018</v>
      </c>
      <c r="U21" s="3">
        <f>IF($A21+U$1-1&lt;=MAX(portfolio_returns!$A$2:$A$50),(T21+VLOOKUP(U$1-1,DEFAULT_CONTRIBUTION!$A$2:$B$11,2,1))*(1+VLOOKUP($A21+U$1-1,portfolio_returns!$A$2:$B$49,2,1)),NA())</f>
        <v>3.9784342220686999</v>
      </c>
      <c r="V21" s="3">
        <f>IF($A21+V$1-1&lt;=MAX(portfolio_returns!$A$2:$A$50),(U21+VLOOKUP(V$1-1,DEFAULT_CONTRIBUTION!$A$2:$B$11,2,1))*(1+VLOOKUP($A21+V$1-1,portfolio_returns!$A$2:$B$49,2,1)),NA())</f>
        <v>3.5825800169728641</v>
      </c>
      <c r="W21" s="3">
        <f>IF($A21+W$1-1&lt;=MAX(portfolio_returns!$A$2:$A$50),(V21+VLOOKUP(W$1-1,DEFAULT_CONTRIBUTION!$A$2:$B$11,2,1))*(1+VLOOKUP($A21+W$1-1,portfolio_returns!$A$2:$B$49,2,1)),NA())</f>
        <v>4.9403778434055798</v>
      </c>
      <c r="X21" s="3">
        <f>IF($A21+X$1-1&lt;=MAX(portfolio_returns!$A$2:$A$50),(W21+VLOOKUP(X$1-1,DEFAULT_CONTRIBUTION!$A$2:$B$11,2,1))*(1+VLOOKUP($A21+X$1-1,portfolio_returns!$A$2:$B$49,2,1)),NA())</f>
        <v>6.2606938220557211</v>
      </c>
      <c r="Y21" s="3">
        <f>IF($A21+Y$1-1&lt;=MAX(portfolio_returns!$A$2:$A$50),(X21+VLOOKUP(Y$1-1,DEFAULT_CONTRIBUTION!$A$2:$B$11,2,1))*(1+VLOOKUP($A21+Y$1-1,portfolio_returns!$A$2:$B$49,2,1)),NA())</f>
        <v>6.3890380454078635</v>
      </c>
      <c r="Z21" s="3">
        <f>IF($A21+Z$1-1&lt;=MAX(portfolio_returns!$A$2:$A$50),(Y21+VLOOKUP(Z$1-1,DEFAULT_CONTRIBUTION!$A$2:$B$11,2,1))*(1+VLOOKUP($A21+Z$1-1,portfolio_returns!$A$2:$B$49,2,1)),NA())</f>
        <v>7.0902349708913768</v>
      </c>
      <c r="AA21" s="3">
        <f>IF($A21+AA$1-1&lt;=MAX(portfolio_returns!$A$2:$A$50),(Z21+VLOOKUP(AA$1-1,DEFAULT_CONTRIBUTION!$A$2:$B$11,2,1))*(1+VLOOKUP($A21+AA$1-1,portfolio_returns!$A$2:$B$49,2,1)),NA())</f>
        <v>5.5516539822079478</v>
      </c>
      <c r="AB21" s="3">
        <f>IF($A21+AB$1-1&lt;=MAX(portfolio_returns!$A$2:$A$50),(AA21+VLOOKUP(AB$1-1,DEFAULT_CONTRIBUTION!$A$2:$B$11,2,1))*(1+VLOOKUP($A21+AB$1-1,portfolio_returns!$A$2:$B$49,2,1)),NA())</f>
        <v>5.56692103065902</v>
      </c>
      <c r="AC21" s="3">
        <f>IF($A21+AC$1-1&lt;=MAX(portfolio_returns!$A$2:$A$50),(AB21+VLOOKUP(AC$1-1,DEFAULT_CONTRIBUTION!$A$2:$B$11,2,1))*(1+VLOOKUP($A21+AC$1-1,portfolio_returns!$A$2:$B$49,2,1)),NA())</f>
        <v>4.8501799479616707</v>
      </c>
      <c r="AD21" s="3">
        <f>IF($A21+AD$1-1&lt;=MAX(portfolio_returns!$A$2:$A$50),(AC21+VLOOKUP(AD$1-1,DEFAULT_CONTRIBUTION!$A$2:$B$11,2,1))*(1+VLOOKUP($A21+AD$1-1,portfolio_returns!$A$2:$B$49,2,1)),NA())</f>
        <v>5.2891212332522022</v>
      </c>
      <c r="AE21" s="3">
        <f>IF($A21+AE$1-1&lt;=MAX(portfolio_returns!$A$2:$A$50),(AD21+VLOOKUP(AE$1-1,DEFAULT_CONTRIBUTION!$A$2:$B$11,2,1))*(1+VLOOKUP($A21+AE$1-1,portfolio_returns!$A$2:$B$49,2,1)),NA())</f>
        <v>6.2107506081463981</v>
      </c>
      <c r="AF21" s="3" t="e">
        <f>IF($A21+AF$1-1&lt;=MAX(portfolio_returns!$A$2:$A$50),(AE21+VLOOKUP(AF$1-1,DEFAULT_CONTRIBUTION!$A$2:$B$11,2,1))*(1+VLOOKUP($A21+AF$1-1,portfolio_returns!$A$2:$B$49,2,1)),NA())</f>
        <v>#N/A</v>
      </c>
      <c r="AG21" s="3" t="e">
        <f>IF($A21+AG$1-1&lt;=MAX(portfolio_returns!$A$2:$A$50),(AF21+VLOOKUP(AG$1-1,DEFAULT_CONTRIBUTION!$A$2:$B$11,2,1))*(1+VLOOKUP($A21+AG$1-1,portfolio_returns!$A$2:$B$49,2,1)),NA())</f>
        <v>#N/A</v>
      </c>
      <c r="AH21" s="3" t="e">
        <f>IF($A21+AH$1-1&lt;=MAX(portfolio_returns!$A$2:$A$50),(AG21+VLOOKUP(AH$1-1,DEFAULT_CONTRIBUTION!$A$2:$B$11,2,1))*(1+VLOOKUP($A21+AH$1-1,portfolio_returns!$A$2:$B$49,2,1)),NA())</f>
        <v>#N/A</v>
      </c>
      <c r="AI21" s="3" t="e">
        <f>IF($A21+AI$1-1&lt;=MAX(portfolio_returns!$A$2:$A$50),(AH21+VLOOKUP(AI$1-1,DEFAULT_CONTRIBUTION!$A$2:$B$11,2,1))*(1+VLOOKUP($A21+AI$1-1,portfolio_returns!$A$2:$B$49,2,1)),NA())</f>
        <v>#N/A</v>
      </c>
      <c r="AJ21" s="3" t="e">
        <f>IF($A21+AJ$1-1&lt;=MAX(portfolio_returns!$A$2:$A$50),(AI21+VLOOKUP(AJ$1-1,DEFAULT_CONTRIBUTION!$A$2:$B$11,2,1))*(1+VLOOKUP($A21+AJ$1-1,portfolio_returns!$A$2:$B$49,2,1)),NA())</f>
        <v>#N/A</v>
      </c>
      <c r="AK21" s="3" t="e">
        <f>IF($A21+AK$1-1&lt;=MAX(portfolio_returns!$A$2:$A$50),(AJ21+VLOOKUP(AK$1-1,DEFAULT_CONTRIBUTION!$A$2:$B$11,2,1))*(1+VLOOKUP($A21+AK$1-1,portfolio_returns!$A$2:$B$49,2,1)),NA())</f>
        <v>#N/A</v>
      </c>
      <c r="AL21" s="3" t="e">
        <f>IF($A21+AL$1-1&lt;=MAX(portfolio_returns!$A$2:$A$50),(AK21+VLOOKUP(AL$1-1,DEFAULT_CONTRIBUTION!$A$2:$B$11,2,1))*(1+VLOOKUP($A21+AL$1-1,portfolio_returns!$A$2:$B$49,2,1)),NA())</f>
        <v>#N/A</v>
      </c>
      <c r="AM21" s="3" t="e">
        <f>IF($A21+AM$1-1&lt;=MAX(portfolio_returns!$A$2:$A$50),(AL21+VLOOKUP(AM$1-1,DEFAULT_CONTRIBUTION!$A$2:$B$11,2,1))*(1+VLOOKUP($A21+AM$1-1,portfolio_returns!$A$2:$B$49,2,1)),NA())</f>
        <v>#N/A</v>
      </c>
      <c r="AN21" s="3" t="e">
        <f>IF($A21+AN$1-1&lt;=MAX(portfolio_returns!$A$2:$A$50),(AM21+VLOOKUP(AN$1-1,DEFAULT_CONTRIBUTION!$A$2:$B$11,2,1))*(1+VLOOKUP($A21+AN$1-1,portfolio_returns!$A$2:$B$49,2,1)),NA())</f>
        <v>#N/A</v>
      </c>
      <c r="AO21" s="3" t="e">
        <f>IF($A21+AO$1-1&lt;=MAX(portfolio_returns!$A$2:$A$50),(AN21+VLOOKUP(AO$1-1,DEFAULT_CONTRIBUTION!$A$2:$B$11,2,1))*(1+VLOOKUP($A21+AO$1-1,portfolio_returns!$A$2:$B$49,2,1)),NA())</f>
        <v>#N/A</v>
      </c>
      <c r="AP21" s="3" t="e">
        <f>IF($A21+AP$1-1&lt;=MAX(portfolio_returns!$A$2:$A$50),(AO21+VLOOKUP(AP$1-1,DEFAULT_CONTRIBUTION!$A$2:$B$11,2,1))*(1+VLOOKUP($A21+AP$1-1,portfolio_returns!$A$2:$B$49,2,1)),NA())</f>
        <v>#N/A</v>
      </c>
      <c r="AQ21" s="3" t="e">
        <f>IF($A21+AQ$1-1&lt;=MAX(portfolio_returns!$A$2:$A$50),(AP21+VLOOKUP(AQ$1-1,DEFAULT_CONTRIBUTION!$A$2:$B$11,2,1))*(1+VLOOKUP($A21+AQ$1-1,portfolio_returns!$A$2:$B$49,2,1)),NA())</f>
        <v>#N/A</v>
      </c>
      <c r="AR21" s="3" t="e">
        <f>IF($A21+AR$1-1&lt;=MAX(portfolio_returns!$A$2:$A$50),(AQ21+VLOOKUP(AR$1-1,DEFAULT_CONTRIBUTION!$A$2:$B$11,2,1))*(1+VLOOKUP($A21+AR$1-1,portfolio_returns!$A$2:$B$49,2,1)),NA())</f>
        <v>#N/A</v>
      </c>
      <c r="AS21" s="3" t="e">
        <f>IF($A21+AS$1-1&lt;=MAX(portfolio_returns!$A$2:$A$50),(AR21+VLOOKUP(AS$1-1,DEFAULT_CONTRIBUTION!$A$2:$B$11,2,1))*(1+VLOOKUP($A21+AS$1-1,portfolio_returns!$A$2:$B$49,2,1)),NA())</f>
        <v>#N/A</v>
      </c>
      <c r="AT21" s="3" t="e">
        <f>IF($A21+AT$1-1&lt;=MAX(portfolio_returns!$A$2:$A$50),(AS21+VLOOKUP(AT$1-1,DEFAULT_CONTRIBUTION!$A$2:$B$11,2,1))*(1+VLOOKUP($A21+AT$1-1,portfolio_returns!$A$2:$B$49,2,1)),NA())</f>
        <v>#N/A</v>
      </c>
      <c r="AU21" s="3" t="e">
        <f>IF($A21+AU$1-1&lt;=MAX(portfolio_returns!$A$2:$A$50),(AT21+VLOOKUP(AU$1-1,DEFAULT_CONTRIBUTION!$A$2:$B$11,2,1))*(1+VLOOKUP($A21+AU$1-1,portfolio_returns!$A$2:$B$49,2,1)),NA())</f>
        <v>#N/A</v>
      </c>
      <c r="AV21" s="3" t="e">
        <f>IF($A21+AV$1-1&lt;=MAX(portfolio_returns!$A$2:$A$50),(AU21+VLOOKUP(AV$1-1,DEFAULT_CONTRIBUTION!$A$2:$B$11,2,1))*(1+VLOOKUP($A21+AV$1-1,portfolio_returns!$A$2:$B$49,2,1)),NA())</f>
        <v>#N/A</v>
      </c>
      <c r="AW21" s="3" t="e">
        <f>IF($A21+AW$1-1&lt;=MAX(portfolio_returns!$A$2:$A$50),(AV21+VLOOKUP(AW$1-1,DEFAULT_CONTRIBUTION!$A$2:$B$11,2,1))*(1+VLOOKUP($A21+AW$1-1,portfolio_returns!$A$2:$B$49,2,1)),NA())</f>
        <v>#N/A</v>
      </c>
      <c r="AX21" s="3" t="e">
        <f>IF($A21+AX$1-1&lt;=MAX(portfolio_returns!$A$2:$A$50),(AW21+VLOOKUP(AX$1-1,DEFAULT_CONTRIBUTION!$A$2:$B$11,2,1))*(1+VLOOKUP($A21+AX$1-1,portfolio_returns!$A$2:$B$49,2,1)),NA())</f>
        <v>#N/A</v>
      </c>
    </row>
    <row r="22" spans="1:50" x14ac:dyDescent="0.25">
      <c r="A22">
        <v>1990</v>
      </c>
      <c r="B22">
        <v>20</v>
      </c>
      <c r="C22" s="3">
        <f>VLOOKUP(C$1-1,DEFAULT_CONTRIBUTION!$A$2:$B$11,2,1)*(1+VLOOKUP($A22+C$1-1,portfolio_returns!$A$2:$B$49,2,1))</f>
        <v>0.94974999999999998</v>
      </c>
      <c r="D22" s="3">
        <f>IF($A22+D$1-1&lt;=MAX(portfolio_returns!$A$2:$A$50),(C22+VLOOKUP(D$1-1,DEFAULT_CONTRIBUTION!$A$2:$B$11,2,1))*(1+VLOOKUP($A22+D$1-1,portfolio_returns!$A$2:$B$49,2,1)),NA())</f>
        <v>1.0295290000000001</v>
      </c>
      <c r="E22" s="3">
        <f>IF($A22+E$1-1&lt;=MAX(portfolio_returns!$A$2:$A$50),(D22+VLOOKUP(E$1-1,DEFAULT_CONTRIBUTION!$A$2:$B$11,2,1))*(1+VLOOKUP($A22+E$1-1,portfolio_returns!$A$2:$B$49,2,1)),NA())</f>
        <v>1.0140860650000001</v>
      </c>
      <c r="F22" s="3">
        <f>IF($A22+F$1-1&lt;=MAX(portfolio_returns!$A$2:$A$50),(E22+VLOOKUP(F$1-1,DEFAULT_CONTRIBUTION!$A$2:$B$11,2,1))*(1+VLOOKUP($A22+F$1-1,portfolio_returns!$A$2:$B$49,2,1)),NA())</f>
        <v>1.3370724767025002</v>
      </c>
      <c r="G22" s="3">
        <f>IF($A22+G$1-1&lt;=MAX(portfolio_returns!$A$2:$A$50),(F22+VLOOKUP(G$1-1,DEFAULT_CONTRIBUTION!$A$2:$B$11,2,1))*(1+VLOOKUP($A22+G$1-1,portfolio_returns!$A$2:$B$49,2,1)),NA())</f>
        <v>1.2906092081370881</v>
      </c>
      <c r="H22" s="3">
        <f>IF($A22+H$1-1&lt;=MAX(portfolio_returns!$A$2:$A$50),(G22+VLOOKUP(H$1-1,DEFAULT_CONTRIBUTION!$A$2:$B$11,2,1))*(1+VLOOKUP($A22+H$1-1,portfolio_returns!$A$2:$B$49,2,1)),NA())</f>
        <v>1.3031926479164246</v>
      </c>
      <c r="I22" s="3">
        <f>IF($A22+I$1-1&lt;=MAX(portfolio_returns!$A$2:$A$50),(H22+VLOOKUP(I$1-1,DEFAULT_CONTRIBUTION!$A$2:$B$11,2,1))*(1+VLOOKUP($A22+I$1-1,portfolio_returns!$A$2:$B$49,2,1)),NA())</f>
        <v>1.3119891982898606</v>
      </c>
      <c r="J22" s="3">
        <f>IF($A22+J$1-1&lt;=MAX(portfolio_returns!$A$2:$A$50),(I22+VLOOKUP(J$1-1,DEFAULT_CONTRIBUTION!$A$2:$B$11,2,1))*(1+VLOOKUP($A22+J$1-1,portfolio_returns!$A$2:$B$49,2,1)),NA())</f>
        <v>1.0472953775348812</v>
      </c>
      <c r="K22" s="3">
        <f>IF($A22+K$1-1&lt;=MAX(portfolio_returns!$A$2:$A$50),(J22+VLOOKUP(K$1-1,DEFAULT_CONTRIBUTION!$A$2:$B$11,2,1))*(1+VLOOKUP($A22+K$1-1,portfolio_returns!$A$2:$B$49,2,1)),NA())</f>
        <v>0.99414513712498609</v>
      </c>
      <c r="L22" s="3">
        <f>IF($A22+L$1-1&lt;=MAX(portfolio_returns!$A$2:$A$50),(K22+VLOOKUP(L$1-1,DEFAULT_CONTRIBUTION!$A$2:$B$11,2,1))*(1+VLOOKUP($A22+L$1-1,portfolio_returns!$A$2:$B$49,2,1)),NA())</f>
        <v>1.1551966493392338</v>
      </c>
      <c r="M22" s="3">
        <f>IF($A22+M$1-1&lt;=MAX(portfolio_returns!$A$2:$A$50),(L22+VLOOKUP(M$1-1,DEFAULT_CONTRIBUTION!$A$2:$B$11,2,1))*(1+VLOOKUP($A22+M$1-1,portfolio_returns!$A$2:$B$49,2,1)),NA())</f>
        <v>1.0295690137235922</v>
      </c>
      <c r="N22" s="3">
        <f>IF($A22+N$1-1&lt;=MAX(portfolio_returns!$A$2:$A$50),(M22+VLOOKUP(N$1-1,DEFAULT_CONTRIBUTION!$A$2:$B$11,2,1))*(1+VLOOKUP($A22+N$1-1,portfolio_returns!$A$2:$B$49,2,1)),NA())</f>
        <v>1.0282820524564378</v>
      </c>
      <c r="O22" s="3">
        <f>IF($A22+O$1-1&lt;=MAX(portfolio_returns!$A$2:$A$50),(N22+VLOOKUP(O$1-1,DEFAULT_CONTRIBUTION!$A$2:$B$11,2,1))*(1+VLOOKUP($A22+O$1-1,portfolio_returns!$A$2:$B$49,2,1)),NA())</f>
        <v>1.2074602000969721</v>
      </c>
      <c r="P22" s="3">
        <f>IF($A22+P$1-1&lt;=MAX(portfolio_returns!$A$2:$A$50),(O22+VLOOKUP(P$1-1,DEFAULT_CONTRIBUTION!$A$2:$B$11,2,1))*(1+VLOOKUP($A22+P$1-1,portfolio_returns!$A$2:$B$49,2,1)),NA())</f>
        <v>1.5633590940755546</v>
      </c>
      <c r="Q22" s="3">
        <f>IF($A22+Q$1-1&lt;=MAX(portfolio_returns!$A$2:$A$50),(P22+VLOOKUP(Q$1-1,DEFAULT_CONTRIBUTION!$A$2:$B$11,2,1))*(1+VLOOKUP($A22+Q$1-1,portfolio_returns!$A$2:$B$49,2,1)),NA())</f>
        <v>1.7208675228036669</v>
      </c>
      <c r="R22" s="3">
        <f>IF($A22+R$1-1&lt;=MAX(portfolio_returns!$A$2:$A$50),(Q22+VLOOKUP(R$1-1,DEFAULT_CONTRIBUTION!$A$2:$B$11,2,1))*(1+VLOOKUP($A22+R$1-1,portfolio_returns!$A$2:$B$49,2,1)),NA())</f>
        <v>2.0904238233257546</v>
      </c>
      <c r="S22" s="3">
        <f>IF($A22+S$1-1&lt;=MAX(portfolio_returns!$A$2:$A$50),(R22+VLOOKUP(S$1-1,DEFAULT_CONTRIBUTION!$A$2:$B$11,2,1))*(1+VLOOKUP($A22+S$1-1,portfolio_returns!$A$2:$B$49,2,1)),NA())</f>
        <v>2.6098941434222045</v>
      </c>
      <c r="T22" s="3">
        <f>IF($A22+T$1-1&lt;=MAX(portfolio_returns!$A$2:$A$50),(S22+VLOOKUP(T$1-1,DEFAULT_CONTRIBUTION!$A$2:$B$11,2,1))*(1+VLOOKUP($A22+T$1-1,portfolio_returns!$A$2:$B$49,2,1)),NA())</f>
        <v>3.4913858903630541</v>
      </c>
      <c r="U22" s="3">
        <f>IF($A22+U$1-1&lt;=MAX(portfolio_returns!$A$2:$A$50),(T22+VLOOKUP(U$1-1,DEFAULT_CONTRIBUTION!$A$2:$B$11,2,1))*(1+VLOOKUP($A22+U$1-1,portfolio_returns!$A$2:$B$49,2,1)),NA())</f>
        <v>3.14399299427193</v>
      </c>
      <c r="V22" s="3">
        <f>IF($A22+V$1-1&lt;=MAX(portfolio_returns!$A$2:$A$50),(U22+VLOOKUP(V$1-1,DEFAULT_CONTRIBUTION!$A$2:$B$11,2,1))*(1+VLOOKUP($A22+V$1-1,portfolio_returns!$A$2:$B$49,2,1)),NA())</f>
        <v>4.3355663391009918</v>
      </c>
      <c r="W22" s="3">
        <f>IF($A22+W$1-1&lt;=MAX(portfolio_returns!$A$2:$A$50),(V22+VLOOKUP(W$1-1,DEFAULT_CONTRIBUTION!$A$2:$B$11,2,1))*(1+VLOOKUP($A22+W$1-1,portfolio_returns!$A$2:$B$49,2,1)),NA())</f>
        <v>5.4942464432257321</v>
      </c>
      <c r="X22" s="3">
        <f>IF($A22+X$1-1&lt;=MAX(portfolio_returns!$A$2:$A$50),(W22+VLOOKUP(X$1-1,DEFAULT_CONTRIBUTION!$A$2:$B$11,2,1))*(1+VLOOKUP($A22+X$1-1,portfolio_returns!$A$2:$B$49,2,1)),NA())</f>
        <v>5.6068784953118591</v>
      </c>
      <c r="Y22" s="3">
        <f>IF($A22+Y$1-1&lt;=MAX(portfolio_returns!$A$2:$A$50),(X22+VLOOKUP(Y$1-1,DEFAULT_CONTRIBUTION!$A$2:$B$11,2,1))*(1+VLOOKUP($A22+Y$1-1,portfolio_returns!$A$2:$B$49,2,1)),NA())</f>
        <v>6.2222334101723353</v>
      </c>
      <c r="Z22" s="3">
        <f>IF($A22+Z$1-1&lt;=MAX(portfolio_returns!$A$2:$A$50),(Y22+VLOOKUP(Z$1-1,DEFAULT_CONTRIBUTION!$A$2:$B$11,2,1))*(1+VLOOKUP($A22+Z$1-1,portfolio_returns!$A$2:$B$49,2,1)),NA())</f>
        <v>4.8720087601649382</v>
      </c>
      <c r="AA22" s="3">
        <f>IF($A22+AA$1-1&lt;=MAX(portfolio_returns!$A$2:$A$50),(Z22+VLOOKUP(AA$1-1,DEFAULT_CONTRIBUTION!$A$2:$B$11,2,1))*(1+VLOOKUP($A22+AA$1-1,portfolio_returns!$A$2:$B$49,2,1)),NA())</f>
        <v>4.8854067842553919</v>
      </c>
      <c r="AB22" s="3">
        <f>IF($A22+AB$1-1&lt;=MAX(portfolio_returns!$A$2:$A$50),(AA22+VLOOKUP(AB$1-1,DEFAULT_CONTRIBUTION!$A$2:$B$11,2,1))*(1+VLOOKUP($A22+AB$1-1,portfolio_returns!$A$2:$B$49,2,1)),NA())</f>
        <v>4.2564106607825103</v>
      </c>
      <c r="AC22" s="3">
        <f>IF($A22+AC$1-1&lt;=MAX(portfolio_returns!$A$2:$A$50),(AB22+VLOOKUP(AC$1-1,DEFAULT_CONTRIBUTION!$A$2:$B$11,2,1))*(1+VLOOKUP($A22+AC$1-1,portfolio_returns!$A$2:$B$49,2,1)),NA())</f>
        <v>4.6416158255833277</v>
      </c>
      <c r="AD22" s="3">
        <f>IF($A22+AD$1-1&lt;=MAX(portfolio_returns!$A$2:$A$50),(AC22+VLOOKUP(AD$1-1,DEFAULT_CONTRIBUTION!$A$2:$B$11,2,1))*(1+VLOOKUP($A22+AD$1-1,portfolio_returns!$A$2:$B$49,2,1)),NA())</f>
        <v>5.4504173831912226</v>
      </c>
      <c r="AE22" s="3" t="e">
        <f>IF($A22+AE$1-1&lt;=MAX(portfolio_returns!$A$2:$A$50),(AD22+VLOOKUP(AE$1-1,DEFAULT_CONTRIBUTION!$A$2:$B$11,2,1))*(1+VLOOKUP($A22+AE$1-1,portfolio_returns!$A$2:$B$49,2,1)),NA())</f>
        <v>#N/A</v>
      </c>
      <c r="AF22" s="3" t="e">
        <f>IF($A22+AF$1-1&lt;=MAX(portfolio_returns!$A$2:$A$50),(AE22+VLOOKUP(AF$1-1,DEFAULT_CONTRIBUTION!$A$2:$B$11,2,1))*(1+VLOOKUP($A22+AF$1-1,portfolio_returns!$A$2:$B$49,2,1)),NA())</f>
        <v>#N/A</v>
      </c>
      <c r="AG22" s="3" t="e">
        <f>IF($A22+AG$1-1&lt;=MAX(portfolio_returns!$A$2:$A$50),(AF22+VLOOKUP(AG$1-1,DEFAULT_CONTRIBUTION!$A$2:$B$11,2,1))*(1+VLOOKUP($A22+AG$1-1,portfolio_returns!$A$2:$B$49,2,1)),NA())</f>
        <v>#N/A</v>
      </c>
      <c r="AH22" s="3" t="e">
        <f>IF($A22+AH$1-1&lt;=MAX(portfolio_returns!$A$2:$A$50),(AG22+VLOOKUP(AH$1-1,DEFAULT_CONTRIBUTION!$A$2:$B$11,2,1))*(1+VLOOKUP($A22+AH$1-1,portfolio_returns!$A$2:$B$49,2,1)),NA())</f>
        <v>#N/A</v>
      </c>
      <c r="AI22" s="3" t="e">
        <f>IF($A22+AI$1-1&lt;=MAX(portfolio_returns!$A$2:$A$50),(AH22+VLOOKUP(AI$1-1,DEFAULT_CONTRIBUTION!$A$2:$B$11,2,1))*(1+VLOOKUP($A22+AI$1-1,portfolio_returns!$A$2:$B$49,2,1)),NA())</f>
        <v>#N/A</v>
      </c>
      <c r="AJ22" s="3" t="e">
        <f>IF($A22+AJ$1-1&lt;=MAX(portfolio_returns!$A$2:$A$50),(AI22+VLOOKUP(AJ$1-1,DEFAULT_CONTRIBUTION!$A$2:$B$11,2,1))*(1+VLOOKUP($A22+AJ$1-1,portfolio_returns!$A$2:$B$49,2,1)),NA())</f>
        <v>#N/A</v>
      </c>
      <c r="AK22" s="3" t="e">
        <f>IF($A22+AK$1-1&lt;=MAX(portfolio_returns!$A$2:$A$50),(AJ22+VLOOKUP(AK$1-1,DEFAULT_CONTRIBUTION!$A$2:$B$11,2,1))*(1+VLOOKUP($A22+AK$1-1,portfolio_returns!$A$2:$B$49,2,1)),NA())</f>
        <v>#N/A</v>
      </c>
      <c r="AL22" s="3" t="e">
        <f>IF($A22+AL$1-1&lt;=MAX(portfolio_returns!$A$2:$A$50),(AK22+VLOOKUP(AL$1-1,DEFAULT_CONTRIBUTION!$A$2:$B$11,2,1))*(1+VLOOKUP($A22+AL$1-1,portfolio_returns!$A$2:$B$49,2,1)),NA())</f>
        <v>#N/A</v>
      </c>
      <c r="AM22" s="3" t="e">
        <f>IF($A22+AM$1-1&lt;=MAX(portfolio_returns!$A$2:$A$50),(AL22+VLOOKUP(AM$1-1,DEFAULT_CONTRIBUTION!$A$2:$B$11,2,1))*(1+VLOOKUP($A22+AM$1-1,portfolio_returns!$A$2:$B$49,2,1)),NA())</f>
        <v>#N/A</v>
      </c>
      <c r="AN22" s="3" t="e">
        <f>IF($A22+AN$1-1&lt;=MAX(portfolio_returns!$A$2:$A$50),(AM22+VLOOKUP(AN$1-1,DEFAULT_CONTRIBUTION!$A$2:$B$11,2,1))*(1+VLOOKUP($A22+AN$1-1,portfolio_returns!$A$2:$B$49,2,1)),NA())</f>
        <v>#N/A</v>
      </c>
      <c r="AO22" s="3" t="e">
        <f>IF($A22+AO$1-1&lt;=MAX(portfolio_returns!$A$2:$A$50),(AN22+VLOOKUP(AO$1-1,DEFAULT_CONTRIBUTION!$A$2:$B$11,2,1))*(1+VLOOKUP($A22+AO$1-1,portfolio_returns!$A$2:$B$49,2,1)),NA())</f>
        <v>#N/A</v>
      </c>
      <c r="AP22" s="3" t="e">
        <f>IF($A22+AP$1-1&lt;=MAX(portfolio_returns!$A$2:$A$50),(AO22+VLOOKUP(AP$1-1,DEFAULT_CONTRIBUTION!$A$2:$B$11,2,1))*(1+VLOOKUP($A22+AP$1-1,portfolio_returns!$A$2:$B$49,2,1)),NA())</f>
        <v>#N/A</v>
      </c>
      <c r="AQ22" s="3" t="e">
        <f>IF($A22+AQ$1-1&lt;=MAX(portfolio_returns!$A$2:$A$50),(AP22+VLOOKUP(AQ$1-1,DEFAULT_CONTRIBUTION!$A$2:$B$11,2,1))*(1+VLOOKUP($A22+AQ$1-1,portfolio_returns!$A$2:$B$49,2,1)),NA())</f>
        <v>#N/A</v>
      </c>
      <c r="AR22" s="3" t="e">
        <f>IF($A22+AR$1-1&lt;=MAX(portfolio_returns!$A$2:$A$50),(AQ22+VLOOKUP(AR$1-1,DEFAULT_CONTRIBUTION!$A$2:$B$11,2,1))*(1+VLOOKUP($A22+AR$1-1,portfolio_returns!$A$2:$B$49,2,1)),NA())</f>
        <v>#N/A</v>
      </c>
      <c r="AS22" s="3" t="e">
        <f>IF($A22+AS$1-1&lt;=MAX(portfolio_returns!$A$2:$A$50),(AR22+VLOOKUP(AS$1-1,DEFAULT_CONTRIBUTION!$A$2:$B$11,2,1))*(1+VLOOKUP($A22+AS$1-1,portfolio_returns!$A$2:$B$49,2,1)),NA())</f>
        <v>#N/A</v>
      </c>
      <c r="AT22" s="3" t="e">
        <f>IF($A22+AT$1-1&lt;=MAX(portfolio_returns!$A$2:$A$50),(AS22+VLOOKUP(AT$1-1,DEFAULT_CONTRIBUTION!$A$2:$B$11,2,1))*(1+VLOOKUP($A22+AT$1-1,portfolio_returns!$A$2:$B$49,2,1)),NA())</f>
        <v>#N/A</v>
      </c>
      <c r="AU22" s="3" t="e">
        <f>IF($A22+AU$1-1&lt;=MAX(portfolio_returns!$A$2:$A$50),(AT22+VLOOKUP(AU$1-1,DEFAULT_CONTRIBUTION!$A$2:$B$11,2,1))*(1+VLOOKUP($A22+AU$1-1,portfolio_returns!$A$2:$B$49,2,1)),NA())</f>
        <v>#N/A</v>
      </c>
      <c r="AV22" s="3" t="e">
        <f>IF($A22+AV$1-1&lt;=MAX(portfolio_returns!$A$2:$A$50),(AU22+VLOOKUP(AV$1-1,DEFAULT_CONTRIBUTION!$A$2:$B$11,2,1))*(1+VLOOKUP($A22+AV$1-1,portfolio_returns!$A$2:$B$49,2,1)),NA())</f>
        <v>#N/A</v>
      </c>
      <c r="AW22" s="3" t="e">
        <f>IF($A22+AW$1-1&lt;=MAX(portfolio_returns!$A$2:$A$50),(AV22+VLOOKUP(AW$1-1,DEFAULT_CONTRIBUTION!$A$2:$B$11,2,1))*(1+VLOOKUP($A22+AW$1-1,portfolio_returns!$A$2:$B$49,2,1)),NA())</f>
        <v>#N/A</v>
      </c>
      <c r="AX22" s="3" t="e">
        <f>IF($A22+AX$1-1&lt;=MAX(portfolio_returns!$A$2:$A$50),(AW22+VLOOKUP(AX$1-1,DEFAULT_CONTRIBUTION!$A$2:$B$11,2,1))*(1+VLOOKUP($A22+AX$1-1,portfolio_returns!$A$2:$B$49,2,1)),NA())</f>
        <v>#N/A</v>
      </c>
    </row>
    <row r="23" spans="1:50" x14ac:dyDescent="0.25">
      <c r="A23">
        <v>1991</v>
      </c>
      <c r="B23">
        <v>19</v>
      </c>
      <c r="C23" s="3">
        <f>VLOOKUP(C$1-1,DEFAULT_CONTRIBUTION!$A$2:$B$11,2,1)*(1+VLOOKUP($A23+C$1-1,portfolio_returns!$A$2:$B$49,2,1))</f>
        <v>1.0840000000000001</v>
      </c>
      <c r="D23" s="3">
        <f>IF($A23+D$1-1&lt;=MAX(portfolio_returns!$A$2:$A$50),(C23+VLOOKUP(D$1-1,DEFAULT_CONTRIBUTION!$A$2:$B$11,2,1))*(1+VLOOKUP($A23+D$1-1,portfolio_returns!$A$2:$B$49,2,1)),NA())</f>
        <v>1.0677400000000001</v>
      </c>
      <c r="E23" s="3">
        <f>IF($A23+E$1-1&lt;=MAX(portfolio_returns!$A$2:$A$50),(D23+VLOOKUP(E$1-1,DEFAULT_CONTRIBUTION!$A$2:$B$11,2,1))*(1+VLOOKUP($A23+E$1-1,portfolio_returns!$A$2:$B$49,2,1)),NA())</f>
        <v>1.4078151900000002</v>
      </c>
      <c r="F23" s="3">
        <f>IF($A23+F$1-1&lt;=MAX(portfolio_returns!$A$2:$A$50),(E23+VLOOKUP(F$1-1,DEFAULT_CONTRIBUTION!$A$2:$B$11,2,1))*(1+VLOOKUP($A23+F$1-1,portfolio_returns!$A$2:$B$49,2,1)),NA())</f>
        <v>1.3588936121475002</v>
      </c>
      <c r="G23" s="3">
        <f>IF($A23+G$1-1&lt;=MAX(portfolio_returns!$A$2:$A$50),(F23+VLOOKUP(G$1-1,DEFAULT_CONTRIBUTION!$A$2:$B$11,2,1))*(1+VLOOKUP($A23+G$1-1,portfolio_returns!$A$2:$B$49,2,1)),NA())</f>
        <v>1.3721428248659382</v>
      </c>
      <c r="H23" s="3">
        <f>IF($A23+H$1-1&lt;=MAX(portfolio_returns!$A$2:$A$50),(G23+VLOOKUP(H$1-1,DEFAULT_CONTRIBUTION!$A$2:$B$11,2,1))*(1+VLOOKUP($A23+H$1-1,portfolio_returns!$A$2:$B$49,2,1)),NA())</f>
        <v>1.3814047889337833</v>
      </c>
      <c r="I23" s="3">
        <f>IF($A23+I$1-1&lt;=MAX(portfolio_returns!$A$2:$A$50),(H23+VLOOKUP(I$1-1,DEFAULT_CONTRIBUTION!$A$2:$B$11,2,1))*(1+VLOOKUP($A23+I$1-1,portfolio_returns!$A$2:$B$49,2,1)),NA())</f>
        <v>1.1027063727663926</v>
      </c>
      <c r="J23" s="3">
        <f>IF($A23+J$1-1&lt;=MAX(portfolio_returns!$A$2:$A$50),(I23+VLOOKUP(J$1-1,DEFAULT_CONTRIBUTION!$A$2:$B$11,2,1))*(1+VLOOKUP($A23+J$1-1,portfolio_returns!$A$2:$B$49,2,1)),NA())</f>
        <v>1.0467440243484982</v>
      </c>
      <c r="K23" s="3">
        <f>IF($A23+K$1-1&lt;=MAX(portfolio_returns!$A$2:$A$50),(J23+VLOOKUP(K$1-1,DEFAULT_CONTRIBUTION!$A$2:$B$11,2,1))*(1+VLOOKUP($A23+K$1-1,portfolio_returns!$A$2:$B$49,2,1)),NA())</f>
        <v>1.2163165562929548</v>
      </c>
      <c r="L23" s="3">
        <f>IF($A23+L$1-1&lt;=MAX(portfolio_returns!$A$2:$A$50),(K23+VLOOKUP(L$1-1,DEFAULT_CONTRIBUTION!$A$2:$B$11,2,1))*(1+VLOOKUP($A23+L$1-1,portfolio_returns!$A$2:$B$49,2,1)),NA())</f>
        <v>1.0840421307960959</v>
      </c>
      <c r="M23" s="3">
        <f>IF($A23+M$1-1&lt;=MAX(portfolio_returns!$A$2:$A$50),(L23+VLOOKUP(M$1-1,DEFAULT_CONTRIBUTION!$A$2:$B$11,2,1))*(1+VLOOKUP($A23+M$1-1,portfolio_returns!$A$2:$B$49,2,1)),NA())</f>
        <v>1.0826870781326008</v>
      </c>
      <c r="N23" s="3">
        <f>IF($A23+N$1-1&lt;=MAX(portfolio_returns!$A$2:$A$50),(M23+VLOOKUP(N$1-1,DEFAULT_CONTRIBUTION!$A$2:$B$11,2,1))*(1+VLOOKUP($A23+N$1-1,portfolio_returns!$A$2:$B$49,2,1)),NA())</f>
        <v>1.2713453014972065</v>
      </c>
      <c r="O23" s="3">
        <f>IF($A23+O$1-1&lt;=MAX(portfolio_returns!$A$2:$A$50),(N23+VLOOKUP(O$1-1,DEFAULT_CONTRIBUTION!$A$2:$B$11,2,1))*(1+VLOOKUP($A23+O$1-1,portfolio_returns!$A$2:$B$49,2,1)),NA())</f>
        <v>1.6460743291135083</v>
      </c>
      <c r="P23" s="3">
        <f>IF($A23+P$1-1&lt;=MAX(portfolio_returns!$A$2:$A$50),(O23+VLOOKUP(P$1-1,DEFAULT_CONTRIBUTION!$A$2:$B$11,2,1))*(1+VLOOKUP($A23+P$1-1,portfolio_returns!$A$2:$B$49,2,1)),NA())</f>
        <v>1.8119163177716944</v>
      </c>
      <c r="Q23" s="3">
        <f>IF($A23+Q$1-1&lt;=MAX(portfolio_returns!$A$2:$A$50),(P23+VLOOKUP(Q$1-1,DEFAULT_CONTRIBUTION!$A$2:$B$11,2,1))*(1+VLOOKUP($A23+Q$1-1,portfolio_returns!$A$2:$B$49,2,1)),NA())</f>
        <v>2.2010253470131658</v>
      </c>
      <c r="R23" s="3">
        <f>IF($A23+R$1-1&lt;=MAX(portfolio_returns!$A$2:$A$50),(Q23+VLOOKUP(R$1-1,DEFAULT_CONTRIBUTION!$A$2:$B$11,2,1))*(1+VLOOKUP($A23+R$1-1,portfolio_returns!$A$2:$B$49,2,1)),NA())</f>
        <v>2.7479801457459372</v>
      </c>
      <c r="S23" s="3">
        <f>IF($A23+S$1-1&lt;=MAX(portfolio_returns!$A$2:$A$50),(R23+VLOOKUP(S$1-1,DEFAULT_CONTRIBUTION!$A$2:$B$11,2,1))*(1+VLOOKUP($A23+S$1-1,portfolio_returns!$A$2:$B$49,2,1)),NA())</f>
        <v>3.6761104399716276</v>
      </c>
      <c r="T23" s="3">
        <f>IF($A23+T$1-1&lt;=MAX(portfolio_returns!$A$2:$A$50),(S23+VLOOKUP(T$1-1,DEFAULT_CONTRIBUTION!$A$2:$B$11,2,1))*(1+VLOOKUP($A23+T$1-1,portfolio_returns!$A$2:$B$49,2,1)),NA())</f>
        <v>3.3103374511944503</v>
      </c>
      <c r="U23" s="3">
        <f>IF($A23+U$1-1&lt;=MAX(portfolio_returns!$A$2:$A$50),(T23+VLOOKUP(U$1-1,DEFAULT_CONTRIBUTION!$A$2:$B$11,2,1))*(1+VLOOKUP($A23+U$1-1,portfolio_returns!$A$2:$B$49,2,1)),NA())</f>
        <v>4.5649553451971467</v>
      </c>
      <c r="V23" s="3">
        <f>IF($A23+V$1-1&lt;=MAX(portfolio_returns!$A$2:$A$50),(U23+VLOOKUP(V$1-1,DEFAULT_CONTRIBUTION!$A$2:$B$11,2,1))*(1+VLOOKUP($A23+V$1-1,portfolio_returns!$A$2:$B$49,2,1)),NA())</f>
        <v>5.7849396612010837</v>
      </c>
      <c r="W23" s="3">
        <f>IF($A23+W$1-1&lt;=MAX(portfolio_returns!$A$2:$A$50),(V23+VLOOKUP(W$1-1,DEFAULT_CONTRIBUTION!$A$2:$B$11,2,1))*(1+VLOOKUP($A23+W$1-1,portfolio_returns!$A$2:$B$49,2,1)),NA())</f>
        <v>5.9035309242557057</v>
      </c>
      <c r="X23" s="3">
        <f>IF($A23+X$1-1&lt;=MAX(portfolio_returns!$A$2:$A$50),(W23+VLOOKUP(X$1-1,DEFAULT_CONTRIBUTION!$A$2:$B$11,2,1))*(1+VLOOKUP($A23+X$1-1,portfolio_returns!$A$2:$B$49,2,1)),NA())</f>
        <v>6.5514434431927695</v>
      </c>
      <c r="Y23" s="3">
        <f>IF($A23+Y$1-1&lt;=MAX(portfolio_returns!$A$2:$A$50),(X23+VLOOKUP(Y$1-1,DEFAULT_CONTRIBUTION!$A$2:$B$11,2,1))*(1+VLOOKUP($A23+Y$1-1,portfolio_returns!$A$2:$B$49,2,1)),NA())</f>
        <v>5.1297802160199382</v>
      </c>
      <c r="Z23" s="3">
        <f>IF($A23+Z$1-1&lt;=MAX(portfolio_returns!$A$2:$A$50),(Y23+VLOOKUP(Z$1-1,DEFAULT_CONTRIBUTION!$A$2:$B$11,2,1))*(1+VLOOKUP($A23+Z$1-1,portfolio_returns!$A$2:$B$49,2,1)),NA())</f>
        <v>5.143887111613993</v>
      </c>
      <c r="AA23" s="3">
        <f>IF($A23+AA$1-1&lt;=MAX(portfolio_returns!$A$2:$A$50),(Z23+VLOOKUP(AA$1-1,DEFAULT_CONTRIBUTION!$A$2:$B$11,2,1))*(1+VLOOKUP($A23+AA$1-1,portfolio_returns!$A$2:$B$49,2,1)),NA())</f>
        <v>4.4816116459936914</v>
      </c>
      <c r="AB23" s="3">
        <f>IF($A23+AB$1-1&lt;=MAX(portfolio_returns!$A$2:$A$50),(AA23+VLOOKUP(AB$1-1,DEFAULT_CONTRIBUTION!$A$2:$B$11,2,1))*(1+VLOOKUP($A23+AB$1-1,portfolio_returns!$A$2:$B$49,2,1)),NA())</f>
        <v>4.8871974999561205</v>
      </c>
      <c r="AC23" s="3">
        <f>IF($A23+AC$1-1&lt;=MAX(portfolio_returns!$A$2:$A$50),(AB23+VLOOKUP(AC$1-1,DEFAULT_CONTRIBUTION!$A$2:$B$11,2,1))*(1+VLOOKUP($A23+AC$1-1,portfolio_returns!$A$2:$B$49,2,1)),NA())</f>
        <v>5.7387916643234744</v>
      </c>
      <c r="AD23" s="3" t="e">
        <f>IF($A23+AD$1-1&lt;=MAX(portfolio_returns!$A$2:$A$50),(AC23+VLOOKUP(AD$1-1,DEFAULT_CONTRIBUTION!$A$2:$B$11,2,1))*(1+VLOOKUP($A23+AD$1-1,portfolio_returns!$A$2:$B$49,2,1)),NA())</f>
        <v>#N/A</v>
      </c>
      <c r="AE23" s="3" t="e">
        <f>IF($A23+AE$1-1&lt;=MAX(portfolio_returns!$A$2:$A$50),(AD23+VLOOKUP(AE$1-1,DEFAULT_CONTRIBUTION!$A$2:$B$11,2,1))*(1+VLOOKUP($A23+AE$1-1,portfolio_returns!$A$2:$B$49,2,1)),NA())</f>
        <v>#N/A</v>
      </c>
      <c r="AF23" s="3" t="e">
        <f>IF($A23+AF$1-1&lt;=MAX(portfolio_returns!$A$2:$A$50),(AE23+VLOOKUP(AF$1-1,DEFAULT_CONTRIBUTION!$A$2:$B$11,2,1))*(1+VLOOKUP($A23+AF$1-1,portfolio_returns!$A$2:$B$49,2,1)),NA())</f>
        <v>#N/A</v>
      </c>
      <c r="AG23" s="3" t="e">
        <f>IF($A23+AG$1-1&lt;=MAX(portfolio_returns!$A$2:$A$50),(AF23+VLOOKUP(AG$1-1,DEFAULT_CONTRIBUTION!$A$2:$B$11,2,1))*(1+VLOOKUP($A23+AG$1-1,portfolio_returns!$A$2:$B$49,2,1)),NA())</f>
        <v>#N/A</v>
      </c>
      <c r="AH23" s="3" t="e">
        <f>IF($A23+AH$1-1&lt;=MAX(portfolio_returns!$A$2:$A$50),(AG23+VLOOKUP(AH$1-1,DEFAULT_CONTRIBUTION!$A$2:$B$11,2,1))*(1+VLOOKUP($A23+AH$1-1,portfolio_returns!$A$2:$B$49,2,1)),NA())</f>
        <v>#N/A</v>
      </c>
      <c r="AI23" s="3" t="e">
        <f>IF($A23+AI$1-1&lt;=MAX(portfolio_returns!$A$2:$A$50),(AH23+VLOOKUP(AI$1-1,DEFAULT_CONTRIBUTION!$A$2:$B$11,2,1))*(1+VLOOKUP($A23+AI$1-1,portfolio_returns!$A$2:$B$49,2,1)),NA())</f>
        <v>#N/A</v>
      </c>
      <c r="AJ23" s="3" t="e">
        <f>IF($A23+AJ$1-1&lt;=MAX(portfolio_returns!$A$2:$A$50),(AI23+VLOOKUP(AJ$1-1,DEFAULT_CONTRIBUTION!$A$2:$B$11,2,1))*(1+VLOOKUP($A23+AJ$1-1,portfolio_returns!$A$2:$B$49,2,1)),NA())</f>
        <v>#N/A</v>
      </c>
      <c r="AK23" s="3" t="e">
        <f>IF($A23+AK$1-1&lt;=MAX(portfolio_returns!$A$2:$A$50),(AJ23+VLOOKUP(AK$1-1,DEFAULT_CONTRIBUTION!$A$2:$B$11,2,1))*(1+VLOOKUP($A23+AK$1-1,portfolio_returns!$A$2:$B$49,2,1)),NA())</f>
        <v>#N/A</v>
      </c>
      <c r="AL23" s="3" t="e">
        <f>IF($A23+AL$1-1&lt;=MAX(portfolio_returns!$A$2:$A$50),(AK23+VLOOKUP(AL$1-1,DEFAULT_CONTRIBUTION!$A$2:$B$11,2,1))*(1+VLOOKUP($A23+AL$1-1,portfolio_returns!$A$2:$B$49,2,1)),NA())</f>
        <v>#N/A</v>
      </c>
      <c r="AM23" s="3" t="e">
        <f>IF($A23+AM$1-1&lt;=MAX(portfolio_returns!$A$2:$A$50),(AL23+VLOOKUP(AM$1-1,DEFAULT_CONTRIBUTION!$A$2:$B$11,2,1))*(1+VLOOKUP($A23+AM$1-1,portfolio_returns!$A$2:$B$49,2,1)),NA())</f>
        <v>#N/A</v>
      </c>
      <c r="AN23" s="3" t="e">
        <f>IF($A23+AN$1-1&lt;=MAX(portfolio_returns!$A$2:$A$50),(AM23+VLOOKUP(AN$1-1,DEFAULT_CONTRIBUTION!$A$2:$B$11,2,1))*(1+VLOOKUP($A23+AN$1-1,portfolio_returns!$A$2:$B$49,2,1)),NA())</f>
        <v>#N/A</v>
      </c>
      <c r="AO23" s="3" t="e">
        <f>IF($A23+AO$1-1&lt;=MAX(portfolio_returns!$A$2:$A$50),(AN23+VLOOKUP(AO$1-1,DEFAULT_CONTRIBUTION!$A$2:$B$11,2,1))*(1+VLOOKUP($A23+AO$1-1,portfolio_returns!$A$2:$B$49,2,1)),NA())</f>
        <v>#N/A</v>
      </c>
      <c r="AP23" s="3" t="e">
        <f>IF($A23+AP$1-1&lt;=MAX(portfolio_returns!$A$2:$A$50),(AO23+VLOOKUP(AP$1-1,DEFAULT_CONTRIBUTION!$A$2:$B$11,2,1))*(1+VLOOKUP($A23+AP$1-1,portfolio_returns!$A$2:$B$49,2,1)),NA())</f>
        <v>#N/A</v>
      </c>
      <c r="AQ23" s="3" t="e">
        <f>IF($A23+AQ$1-1&lt;=MAX(portfolio_returns!$A$2:$A$50),(AP23+VLOOKUP(AQ$1-1,DEFAULT_CONTRIBUTION!$A$2:$B$11,2,1))*(1+VLOOKUP($A23+AQ$1-1,portfolio_returns!$A$2:$B$49,2,1)),NA())</f>
        <v>#N/A</v>
      </c>
      <c r="AR23" s="3" t="e">
        <f>IF($A23+AR$1-1&lt;=MAX(portfolio_returns!$A$2:$A$50),(AQ23+VLOOKUP(AR$1-1,DEFAULT_CONTRIBUTION!$A$2:$B$11,2,1))*(1+VLOOKUP($A23+AR$1-1,portfolio_returns!$A$2:$B$49,2,1)),NA())</f>
        <v>#N/A</v>
      </c>
      <c r="AS23" s="3" t="e">
        <f>IF($A23+AS$1-1&lt;=MAX(portfolio_returns!$A$2:$A$50),(AR23+VLOOKUP(AS$1-1,DEFAULT_CONTRIBUTION!$A$2:$B$11,2,1))*(1+VLOOKUP($A23+AS$1-1,portfolio_returns!$A$2:$B$49,2,1)),NA())</f>
        <v>#N/A</v>
      </c>
      <c r="AT23" s="3" t="e">
        <f>IF($A23+AT$1-1&lt;=MAX(portfolio_returns!$A$2:$A$50),(AS23+VLOOKUP(AT$1-1,DEFAULT_CONTRIBUTION!$A$2:$B$11,2,1))*(1+VLOOKUP($A23+AT$1-1,portfolio_returns!$A$2:$B$49,2,1)),NA())</f>
        <v>#N/A</v>
      </c>
      <c r="AU23" s="3" t="e">
        <f>IF($A23+AU$1-1&lt;=MAX(portfolio_returns!$A$2:$A$50),(AT23+VLOOKUP(AU$1-1,DEFAULT_CONTRIBUTION!$A$2:$B$11,2,1))*(1+VLOOKUP($A23+AU$1-1,portfolio_returns!$A$2:$B$49,2,1)),NA())</f>
        <v>#N/A</v>
      </c>
      <c r="AV23" s="3" t="e">
        <f>IF($A23+AV$1-1&lt;=MAX(portfolio_returns!$A$2:$A$50),(AU23+VLOOKUP(AV$1-1,DEFAULT_CONTRIBUTION!$A$2:$B$11,2,1))*(1+VLOOKUP($A23+AV$1-1,portfolio_returns!$A$2:$B$49,2,1)),NA())</f>
        <v>#N/A</v>
      </c>
      <c r="AW23" s="3" t="e">
        <f>IF($A23+AW$1-1&lt;=MAX(portfolio_returns!$A$2:$A$50),(AV23+VLOOKUP(AW$1-1,DEFAULT_CONTRIBUTION!$A$2:$B$11,2,1))*(1+VLOOKUP($A23+AW$1-1,portfolio_returns!$A$2:$B$49,2,1)),NA())</f>
        <v>#N/A</v>
      </c>
      <c r="AX23" s="3" t="e">
        <f>IF($A23+AX$1-1&lt;=MAX(portfolio_returns!$A$2:$A$50),(AW23+VLOOKUP(AX$1-1,DEFAULT_CONTRIBUTION!$A$2:$B$11,2,1))*(1+VLOOKUP($A23+AX$1-1,portfolio_returns!$A$2:$B$49,2,1)),NA())</f>
        <v>#N/A</v>
      </c>
    </row>
    <row r="24" spans="1:50" x14ac:dyDescent="0.25">
      <c r="A24">
        <v>1992</v>
      </c>
      <c r="B24">
        <v>18</v>
      </c>
      <c r="C24" s="3">
        <f>VLOOKUP(C$1-1,DEFAULT_CONTRIBUTION!$A$2:$B$11,2,1)*(1+VLOOKUP($A24+C$1-1,portfolio_returns!$A$2:$B$49,2,1))</f>
        <v>0.98499999999999999</v>
      </c>
      <c r="D24" s="3">
        <f>IF($A24+D$1-1&lt;=MAX(portfolio_returns!$A$2:$A$50),(C24+VLOOKUP(D$1-1,DEFAULT_CONTRIBUTION!$A$2:$B$11,2,1))*(1+VLOOKUP($A24+D$1-1,portfolio_returns!$A$2:$B$49,2,1)),NA())</f>
        <v>1.2987225</v>
      </c>
      <c r="E24" s="3">
        <f>IF($A24+E$1-1&lt;=MAX(portfolio_returns!$A$2:$A$50),(D24+VLOOKUP(E$1-1,DEFAULT_CONTRIBUTION!$A$2:$B$11,2,1))*(1+VLOOKUP($A24+E$1-1,portfolio_returns!$A$2:$B$49,2,1)),NA())</f>
        <v>1.2535918931249999</v>
      </c>
      <c r="F24" s="3">
        <f>IF($A24+F$1-1&lt;=MAX(portfolio_returns!$A$2:$A$50),(E24+VLOOKUP(F$1-1,DEFAULT_CONTRIBUTION!$A$2:$B$11,2,1))*(1+VLOOKUP($A24+F$1-1,portfolio_returns!$A$2:$B$49,2,1)),NA())</f>
        <v>1.2658144140829686</v>
      </c>
      <c r="G24" s="3">
        <f>IF($A24+G$1-1&lt;=MAX(portfolio_returns!$A$2:$A$50),(F24+VLOOKUP(G$1-1,DEFAULT_CONTRIBUTION!$A$2:$B$11,2,1))*(1+VLOOKUP($A24+G$1-1,portfolio_returns!$A$2:$B$49,2,1)),NA())</f>
        <v>1.2743586613780287</v>
      </c>
      <c r="H24" s="3">
        <f>IF($A24+H$1-1&lt;=MAX(portfolio_returns!$A$2:$A$50),(G24+VLOOKUP(H$1-1,DEFAULT_CONTRIBUTION!$A$2:$B$11,2,1))*(1+VLOOKUP($A24+H$1-1,portfolio_returns!$A$2:$B$49,2,1)),NA())</f>
        <v>1.0172568014450114</v>
      </c>
      <c r="I24" s="3">
        <f>IF($A24+I$1-1&lt;=MAX(portfolio_returns!$A$2:$A$50),(H24+VLOOKUP(I$1-1,DEFAULT_CONTRIBUTION!$A$2:$B$11,2,1))*(1+VLOOKUP($A24+I$1-1,portfolio_returns!$A$2:$B$49,2,1)),NA())</f>
        <v>0.96563101877167712</v>
      </c>
      <c r="J24" s="3">
        <f>IF($A24+J$1-1&lt;=MAX(portfolio_returns!$A$2:$A$50),(I24+VLOOKUP(J$1-1,DEFAULT_CONTRIBUTION!$A$2:$B$11,2,1))*(1+VLOOKUP($A24+J$1-1,portfolio_returns!$A$2:$B$49,2,1)),NA())</f>
        <v>1.1220632438126887</v>
      </c>
      <c r="K24" s="3">
        <f>IF($A24+K$1-1&lt;=MAX(portfolio_returns!$A$2:$A$50),(J24+VLOOKUP(K$1-1,DEFAULT_CONTRIBUTION!$A$2:$B$11,2,1))*(1+VLOOKUP($A24+K$1-1,portfolio_returns!$A$2:$B$49,2,1)),NA())</f>
        <v>1.0000388660480588</v>
      </c>
      <c r="L24" s="3">
        <f>IF($A24+L$1-1&lt;=MAX(portfolio_returns!$A$2:$A$50),(K24+VLOOKUP(L$1-1,DEFAULT_CONTRIBUTION!$A$2:$B$11,2,1))*(1+VLOOKUP($A24+L$1-1,portfolio_returns!$A$2:$B$49,2,1)),NA())</f>
        <v>0.99878881746549875</v>
      </c>
      <c r="M24" s="3">
        <f>IF($A24+M$1-1&lt;=MAX(portfolio_returns!$A$2:$A$50),(L24+VLOOKUP(M$1-1,DEFAULT_CONTRIBUTION!$A$2:$B$11,2,1))*(1+VLOOKUP($A24+M$1-1,portfolio_returns!$A$2:$B$49,2,1)),NA())</f>
        <v>1.172827768908862</v>
      </c>
      <c r="N24" s="3">
        <f>IF($A24+N$1-1&lt;=MAX(portfolio_returns!$A$2:$A$50),(M24+VLOOKUP(N$1-1,DEFAULT_CONTRIBUTION!$A$2:$B$11,2,1))*(1+VLOOKUP($A24+N$1-1,portfolio_returns!$A$2:$B$49,2,1)),NA())</f>
        <v>1.5185187537947491</v>
      </c>
      <c r="O24" s="3">
        <f>IF($A24+O$1-1&lt;=MAX(portfolio_returns!$A$2:$A$50),(N24+VLOOKUP(O$1-1,DEFAULT_CONTRIBUTION!$A$2:$B$11,2,1))*(1+VLOOKUP($A24+O$1-1,portfolio_returns!$A$2:$B$49,2,1)),NA())</f>
        <v>1.6715095182395703</v>
      </c>
      <c r="P24" s="3">
        <f>IF($A24+P$1-1&lt;=MAX(portfolio_returns!$A$2:$A$50),(O24+VLOOKUP(P$1-1,DEFAULT_CONTRIBUTION!$A$2:$B$11,2,1))*(1+VLOOKUP($A24+P$1-1,portfolio_returns!$A$2:$B$49,2,1)),NA())</f>
        <v>2.030466187281518</v>
      </c>
      <c r="Q24" s="3">
        <f>IF($A24+Q$1-1&lt;=MAX(portfolio_returns!$A$2:$A$50),(P24+VLOOKUP(Q$1-1,DEFAULT_CONTRIBUTION!$A$2:$B$11,2,1))*(1+VLOOKUP($A24+Q$1-1,portfolio_returns!$A$2:$B$49,2,1)),NA())</f>
        <v>2.535037034820975</v>
      </c>
      <c r="R24" s="3">
        <f>IF($A24+R$1-1&lt;=MAX(portfolio_returns!$A$2:$A$50),(Q24+VLOOKUP(R$1-1,DEFAULT_CONTRIBUTION!$A$2:$B$11,2,1))*(1+VLOOKUP($A24+R$1-1,portfolio_returns!$A$2:$B$49,2,1)),NA())</f>
        <v>3.3912457933317595</v>
      </c>
      <c r="S24" s="3">
        <f>IF($A24+S$1-1&lt;=MAX(portfolio_returns!$A$2:$A$50),(R24+VLOOKUP(S$1-1,DEFAULT_CONTRIBUTION!$A$2:$B$11,2,1))*(1+VLOOKUP($A24+S$1-1,portfolio_returns!$A$2:$B$49,2,1)),NA())</f>
        <v>3.0538168368952494</v>
      </c>
      <c r="T24" s="3">
        <f>IF($A24+T$1-1&lt;=MAX(portfolio_returns!$A$2:$A$50),(S24+VLOOKUP(T$1-1,DEFAULT_CONTRIBUTION!$A$2:$B$11,2,1))*(1+VLOOKUP($A24+T$1-1,portfolio_returns!$A$2:$B$49,2,1)),NA())</f>
        <v>4.2112134180785485</v>
      </c>
      <c r="U24" s="3">
        <f>IF($A24+U$1-1&lt;=MAX(portfolio_returns!$A$2:$A$50),(T24+VLOOKUP(U$1-1,DEFAULT_CONTRIBUTION!$A$2:$B$11,2,1))*(1+VLOOKUP($A24+U$1-1,portfolio_returns!$A$2:$B$49,2,1)),NA())</f>
        <v>5.3366602040600402</v>
      </c>
      <c r="V24" s="3">
        <f>IF($A24+V$1-1&lt;=MAX(portfolio_returns!$A$2:$A$50),(U24+VLOOKUP(V$1-1,DEFAULT_CONTRIBUTION!$A$2:$B$11,2,1))*(1+VLOOKUP($A24+V$1-1,portfolio_returns!$A$2:$B$49,2,1)),NA())</f>
        <v>5.4460617382432712</v>
      </c>
      <c r="W24" s="3">
        <f>IF($A24+W$1-1&lt;=MAX(portfolio_returns!$A$2:$A$50),(V24+VLOOKUP(W$1-1,DEFAULT_CONTRIBUTION!$A$2:$B$11,2,1))*(1+VLOOKUP($A24+W$1-1,portfolio_returns!$A$2:$B$49,2,1)),NA())</f>
        <v>6.0437670140154705</v>
      </c>
      <c r="X24" s="3">
        <f>IF($A24+X$1-1&lt;=MAX(portfolio_returns!$A$2:$A$50),(W24+VLOOKUP(X$1-1,DEFAULT_CONTRIBUTION!$A$2:$B$11,2,1))*(1+VLOOKUP($A24+X$1-1,portfolio_returns!$A$2:$B$49,2,1)),NA())</f>
        <v>4.732269571974113</v>
      </c>
      <c r="Y24" s="3">
        <f>IF($A24+Y$1-1&lt;=MAX(portfolio_returns!$A$2:$A$50),(X24+VLOOKUP(Y$1-1,DEFAULT_CONTRIBUTION!$A$2:$B$11,2,1))*(1+VLOOKUP($A24+Y$1-1,portfolio_returns!$A$2:$B$49,2,1)),NA())</f>
        <v>4.7452833132970422</v>
      </c>
      <c r="Z24" s="3">
        <f>IF($A24+Z$1-1&lt;=MAX(portfolio_returns!$A$2:$A$50),(Y24+VLOOKUP(Z$1-1,DEFAULT_CONTRIBUTION!$A$2:$B$11,2,1))*(1+VLOOKUP($A24+Z$1-1,portfolio_returns!$A$2:$B$49,2,1)),NA())</f>
        <v>4.134328086710048</v>
      </c>
      <c r="AA24" s="3">
        <f>IF($A24+AA$1-1&lt;=MAX(portfolio_returns!$A$2:$A$50),(Z24+VLOOKUP(AA$1-1,DEFAULT_CONTRIBUTION!$A$2:$B$11,2,1))*(1+VLOOKUP($A24+AA$1-1,portfolio_returns!$A$2:$B$49,2,1)),NA())</f>
        <v>4.5084847785573077</v>
      </c>
      <c r="AB24" s="3">
        <f>IF($A24+AB$1-1&lt;=MAX(portfolio_returns!$A$2:$A$50),(AA24+VLOOKUP(AB$1-1,DEFAULT_CONTRIBUTION!$A$2:$B$11,2,1))*(1+VLOOKUP($A24+AB$1-1,portfolio_returns!$A$2:$B$49,2,1)),NA())</f>
        <v>5.2940882512209182</v>
      </c>
      <c r="AC24" s="3" t="e">
        <f>IF($A24+AC$1-1&lt;=MAX(portfolio_returns!$A$2:$A$50),(AB24+VLOOKUP(AC$1-1,DEFAULT_CONTRIBUTION!$A$2:$B$11,2,1))*(1+VLOOKUP($A24+AC$1-1,portfolio_returns!$A$2:$B$49,2,1)),NA())</f>
        <v>#N/A</v>
      </c>
      <c r="AD24" s="3" t="e">
        <f>IF($A24+AD$1-1&lt;=MAX(portfolio_returns!$A$2:$A$50),(AC24+VLOOKUP(AD$1-1,DEFAULT_CONTRIBUTION!$A$2:$B$11,2,1))*(1+VLOOKUP($A24+AD$1-1,portfolio_returns!$A$2:$B$49,2,1)),NA())</f>
        <v>#N/A</v>
      </c>
      <c r="AE24" s="3" t="e">
        <f>IF($A24+AE$1-1&lt;=MAX(portfolio_returns!$A$2:$A$50),(AD24+VLOOKUP(AE$1-1,DEFAULT_CONTRIBUTION!$A$2:$B$11,2,1))*(1+VLOOKUP($A24+AE$1-1,portfolio_returns!$A$2:$B$49,2,1)),NA())</f>
        <v>#N/A</v>
      </c>
      <c r="AF24" s="3" t="e">
        <f>IF($A24+AF$1-1&lt;=MAX(portfolio_returns!$A$2:$A$50),(AE24+VLOOKUP(AF$1-1,DEFAULT_CONTRIBUTION!$A$2:$B$11,2,1))*(1+VLOOKUP($A24+AF$1-1,portfolio_returns!$A$2:$B$49,2,1)),NA())</f>
        <v>#N/A</v>
      </c>
      <c r="AG24" s="3" t="e">
        <f>IF($A24+AG$1-1&lt;=MAX(portfolio_returns!$A$2:$A$50),(AF24+VLOOKUP(AG$1-1,DEFAULT_CONTRIBUTION!$A$2:$B$11,2,1))*(1+VLOOKUP($A24+AG$1-1,portfolio_returns!$A$2:$B$49,2,1)),NA())</f>
        <v>#N/A</v>
      </c>
      <c r="AH24" s="3" t="e">
        <f>IF($A24+AH$1-1&lt;=MAX(portfolio_returns!$A$2:$A$50),(AG24+VLOOKUP(AH$1-1,DEFAULT_CONTRIBUTION!$A$2:$B$11,2,1))*(1+VLOOKUP($A24+AH$1-1,portfolio_returns!$A$2:$B$49,2,1)),NA())</f>
        <v>#N/A</v>
      </c>
      <c r="AI24" s="3" t="e">
        <f>IF($A24+AI$1-1&lt;=MAX(portfolio_returns!$A$2:$A$50),(AH24+VLOOKUP(AI$1-1,DEFAULT_CONTRIBUTION!$A$2:$B$11,2,1))*(1+VLOOKUP($A24+AI$1-1,portfolio_returns!$A$2:$B$49,2,1)),NA())</f>
        <v>#N/A</v>
      </c>
      <c r="AJ24" s="3" t="e">
        <f>IF($A24+AJ$1-1&lt;=MAX(portfolio_returns!$A$2:$A$50),(AI24+VLOOKUP(AJ$1-1,DEFAULT_CONTRIBUTION!$A$2:$B$11,2,1))*(1+VLOOKUP($A24+AJ$1-1,portfolio_returns!$A$2:$B$49,2,1)),NA())</f>
        <v>#N/A</v>
      </c>
      <c r="AK24" s="3" t="e">
        <f>IF($A24+AK$1-1&lt;=MAX(portfolio_returns!$A$2:$A$50),(AJ24+VLOOKUP(AK$1-1,DEFAULT_CONTRIBUTION!$A$2:$B$11,2,1))*(1+VLOOKUP($A24+AK$1-1,portfolio_returns!$A$2:$B$49,2,1)),NA())</f>
        <v>#N/A</v>
      </c>
      <c r="AL24" s="3" t="e">
        <f>IF($A24+AL$1-1&lt;=MAX(portfolio_returns!$A$2:$A$50),(AK24+VLOOKUP(AL$1-1,DEFAULT_CONTRIBUTION!$A$2:$B$11,2,1))*(1+VLOOKUP($A24+AL$1-1,portfolio_returns!$A$2:$B$49,2,1)),NA())</f>
        <v>#N/A</v>
      </c>
      <c r="AM24" s="3" t="e">
        <f>IF($A24+AM$1-1&lt;=MAX(portfolio_returns!$A$2:$A$50),(AL24+VLOOKUP(AM$1-1,DEFAULT_CONTRIBUTION!$A$2:$B$11,2,1))*(1+VLOOKUP($A24+AM$1-1,portfolio_returns!$A$2:$B$49,2,1)),NA())</f>
        <v>#N/A</v>
      </c>
      <c r="AN24" s="3" t="e">
        <f>IF($A24+AN$1-1&lt;=MAX(portfolio_returns!$A$2:$A$50),(AM24+VLOOKUP(AN$1-1,DEFAULT_CONTRIBUTION!$A$2:$B$11,2,1))*(1+VLOOKUP($A24+AN$1-1,portfolio_returns!$A$2:$B$49,2,1)),NA())</f>
        <v>#N/A</v>
      </c>
      <c r="AO24" s="3" t="e">
        <f>IF($A24+AO$1-1&lt;=MAX(portfolio_returns!$A$2:$A$50),(AN24+VLOOKUP(AO$1-1,DEFAULT_CONTRIBUTION!$A$2:$B$11,2,1))*(1+VLOOKUP($A24+AO$1-1,portfolio_returns!$A$2:$B$49,2,1)),NA())</f>
        <v>#N/A</v>
      </c>
      <c r="AP24" s="3" t="e">
        <f>IF($A24+AP$1-1&lt;=MAX(portfolio_returns!$A$2:$A$50),(AO24+VLOOKUP(AP$1-1,DEFAULT_CONTRIBUTION!$A$2:$B$11,2,1))*(1+VLOOKUP($A24+AP$1-1,portfolio_returns!$A$2:$B$49,2,1)),NA())</f>
        <v>#N/A</v>
      </c>
      <c r="AQ24" s="3" t="e">
        <f>IF($A24+AQ$1-1&lt;=MAX(portfolio_returns!$A$2:$A$50),(AP24+VLOOKUP(AQ$1-1,DEFAULT_CONTRIBUTION!$A$2:$B$11,2,1))*(1+VLOOKUP($A24+AQ$1-1,portfolio_returns!$A$2:$B$49,2,1)),NA())</f>
        <v>#N/A</v>
      </c>
      <c r="AR24" s="3" t="e">
        <f>IF($A24+AR$1-1&lt;=MAX(portfolio_returns!$A$2:$A$50),(AQ24+VLOOKUP(AR$1-1,DEFAULT_CONTRIBUTION!$A$2:$B$11,2,1))*(1+VLOOKUP($A24+AR$1-1,portfolio_returns!$A$2:$B$49,2,1)),NA())</f>
        <v>#N/A</v>
      </c>
      <c r="AS24" s="3" t="e">
        <f>IF($A24+AS$1-1&lt;=MAX(portfolio_returns!$A$2:$A$50),(AR24+VLOOKUP(AS$1-1,DEFAULT_CONTRIBUTION!$A$2:$B$11,2,1))*(1+VLOOKUP($A24+AS$1-1,portfolio_returns!$A$2:$B$49,2,1)),NA())</f>
        <v>#N/A</v>
      </c>
      <c r="AT24" s="3" t="e">
        <f>IF($A24+AT$1-1&lt;=MAX(portfolio_returns!$A$2:$A$50),(AS24+VLOOKUP(AT$1-1,DEFAULT_CONTRIBUTION!$A$2:$B$11,2,1))*(1+VLOOKUP($A24+AT$1-1,portfolio_returns!$A$2:$B$49,2,1)),NA())</f>
        <v>#N/A</v>
      </c>
      <c r="AU24" s="3" t="e">
        <f>IF($A24+AU$1-1&lt;=MAX(portfolio_returns!$A$2:$A$50),(AT24+VLOOKUP(AU$1-1,DEFAULT_CONTRIBUTION!$A$2:$B$11,2,1))*(1+VLOOKUP($A24+AU$1-1,portfolio_returns!$A$2:$B$49,2,1)),NA())</f>
        <v>#N/A</v>
      </c>
      <c r="AV24" s="3" t="e">
        <f>IF($A24+AV$1-1&lt;=MAX(portfolio_returns!$A$2:$A$50),(AU24+VLOOKUP(AV$1-1,DEFAULT_CONTRIBUTION!$A$2:$B$11,2,1))*(1+VLOOKUP($A24+AV$1-1,portfolio_returns!$A$2:$B$49,2,1)),NA())</f>
        <v>#N/A</v>
      </c>
      <c r="AW24" s="3" t="e">
        <f>IF($A24+AW$1-1&lt;=MAX(portfolio_returns!$A$2:$A$50),(AV24+VLOOKUP(AW$1-1,DEFAULT_CONTRIBUTION!$A$2:$B$11,2,1))*(1+VLOOKUP($A24+AW$1-1,portfolio_returns!$A$2:$B$49,2,1)),NA())</f>
        <v>#N/A</v>
      </c>
      <c r="AX24" s="3" t="e">
        <f>IF($A24+AX$1-1&lt;=MAX(portfolio_returns!$A$2:$A$50),(AW24+VLOOKUP(AX$1-1,DEFAULT_CONTRIBUTION!$A$2:$B$11,2,1))*(1+VLOOKUP($A24+AX$1-1,portfolio_returns!$A$2:$B$49,2,1)),NA())</f>
        <v>#N/A</v>
      </c>
    </row>
    <row r="25" spans="1:50" x14ac:dyDescent="0.25">
      <c r="A25">
        <v>1993</v>
      </c>
      <c r="B25">
        <v>17</v>
      </c>
      <c r="C25" s="3">
        <f>VLOOKUP(C$1-1,DEFAULT_CONTRIBUTION!$A$2:$B$11,2,1)*(1+VLOOKUP($A25+C$1-1,portfolio_returns!$A$2:$B$49,2,1))</f>
        <v>1.3185</v>
      </c>
      <c r="D25" s="3">
        <f>IF($A25+D$1-1&lt;=MAX(portfolio_returns!$A$2:$A$50),(C25+VLOOKUP(D$1-1,DEFAULT_CONTRIBUTION!$A$2:$B$11,2,1))*(1+VLOOKUP($A25+D$1-1,portfolio_returns!$A$2:$B$49,2,1)),NA())</f>
        <v>1.272682125</v>
      </c>
      <c r="E25" s="3">
        <f>IF($A25+E$1-1&lt;=MAX(portfolio_returns!$A$2:$A$50),(D25+VLOOKUP(E$1-1,DEFAULT_CONTRIBUTION!$A$2:$B$11,2,1))*(1+VLOOKUP($A25+E$1-1,portfolio_returns!$A$2:$B$49,2,1)),NA())</f>
        <v>1.28509077571875</v>
      </c>
      <c r="F25" s="3">
        <f>IF($A25+F$1-1&lt;=MAX(portfolio_returns!$A$2:$A$50),(E25+VLOOKUP(F$1-1,DEFAULT_CONTRIBUTION!$A$2:$B$11,2,1))*(1+VLOOKUP($A25+F$1-1,portfolio_returns!$A$2:$B$49,2,1)),NA())</f>
        <v>1.2937651384548516</v>
      </c>
      <c r="G25" s="3">
        <f>IF($A25+G$1-1&lt;=MAX(portfolio_returns!$A$2:$A$50),(F25+VLOOKUP(G$1-1,DEFAULT_CONTRIBUTION!$A$2:$B$11,2,1))*(1+VLOOKUP($A25+G$1-1,portfolio_returns!$A$2:$B$49,2,1)),NA())</f>
        <v>1.0327480217715854</v>
      </c>
      <c r="H25" s="3">
        <f>IF($A25+H$1-1&lt;=MAX(portfolio_returns!$A$2:$A$50),(G25+VLOOKUP(H$1-1,DEFAULT_CONTRIBUTION!$A$2:$B$11,2,1))*(1+VLOOKUP($A25+H$1-1,portfolio_returns!$A$2:$B$49,2,1)),NA())</f>
        <v>0.98033605966667747</v>
      </c>
      <c r="I25" s="3">
        <f>IF($A25+I$1-1&lt;=MAX(portfolio_returns!$A$2:$A$50),(H25+VLOOKUP(I$1-1,DEFAULT_CONTRIBUTION!$A$2:$B$11,2,1))*(1+VLOOKUP($A25+I$1-1,portfolio_returns!$A$2:$B$49,2,1)),NA())</f>
        <v>1.1391505013326793</v>
      </c>
      <c r="J25" s="3">
        <f>IF($A25+J$1-1&lt;=MAX(portfolio_returns!$A$2:$A$50),(I25+VLOOKUP(J$1-1,DEFAULT_CONTRIBUTION!$A$2:$B$11,2,1))*(1+VLOOKUP($A25+J$1-1,portfolio_returns!$A$2:$B$49,2,1)),NA())</f>
        <v>1.0152678843127503</v>
      </c>
      <c r="K25" s="3">
        <f>IF($A25+K$1-1&lt;=MAX(portfolio_returns!$A$2:$A$50),(J25+VLOOKUP(K$1-1,DEFAULT_CONTRIBUTION!$A$2:$B$11,2,1))*(1+VLOOKUP($A25+K$1-1,portfolio_returns!$A$2:$B$49,2,1)),NA())</f>
        <v>1.0139987994573594</v>
      </c>
      <c r="L25" s="3">
        <f>IF($A25+L$1-1&lt;=MAX(portfolio_returns!$A$2:$A$50),(K25+VLOOKUP(L$1-1,DEFAULT_CONTRIBUTION!$A$2:$B$11,2,1))*(1+VLOOKUP($A25+L$1-1,portfolio_returns!$A$2:$B$49,2,1)),NA())</f>
        <v>1.1906880902628043</v>
      </c>
      <c r="M25" s="3">
        <f>IF($A25+M$1-1&lt;=MAX(portfolio_returns!$A$2:$A$50),(L25+VLOOKUP(M$1-1,DEFAULT_CONTRIBUTION!$A$2:$B$11,2,1))*(1+VLOOKUP($A25+M$1-1,portfolio_returns!$A$2:$B$49,2,1)),NA())</f>
        <v>1.5416434048677659</v>
      </c>
      <c r="N25" s="3">
        <f>IF($A25+N$1-1&lt;=MAX(portfolio_returns!$A$2:$A$50),(M25+VLOOKUP(N$1-1,DEFAULT_CONTRIBUTION!$A$2:$B$11,2,1))*(1+VLOOKUP($A25+N$1-1,portfolio_returns!$A$2:$B$49,2,1)),NA())</f>
        <v>1.6969639779081935</v>
      </c>
      <c r="O25" s="3">
        <f>IF($A25+O$1-1&lt;=MAX(portfolio_returns!$A$2:$A$50),(N25+VLOOKUP(O$1-1,DEFAULT_CONTRIBUTION!$A$2:$B$11,2,1))*(1+VLOOKUP($A25+O$1-1,portfolio_returns!$A$2:$B$49,2,1)),NA())</f>
        <v>2.0613869921639782</v>
      </c>
      <c r="P25" s="3">
        <f>IF($A25+P$1-1&lt;=MAX(portfolio_returns!$A$2:$A$50),(O25+VLOOKUP(P$1-1,DEFAULT_CONTRIBUTION!$A$2:$B$11,2,1))*(1+VLOOKUP($A25+P$1-1,portfolio_returns!$A$2:$B$49,2,1)),NA())</f>
        <v>2.5736416597167269</v>
      </c>
      <c r="Q25" s="3">
        <f>IF($A25+Q$1-1&lt;=MAX(portfolio_returns!$A$2:$A$50),(P25+VLOOKUP(Q$1-1,DEFAULT_CONTRIBUTION!$A$2:$B$11,2,1))*(1+VLOOKUP($A25+Q$1-1,portfolio_returns!$A$2:$B$49,2,1)),NA())</f>
        <v>3.4428891302860514</v>
      </c>
      <c r="R25" s="3">
        <f>IF($A25+R$1-1&lt;=MAX(portfolio_returns!$A$2:$A$50),(Q25+VLOOKUP(R$1-1,DEFAULT_CONTRIBUTION!$A$2:$B$11,2,1))*(1+VLOOKUP($A25+R$1-1,portfolio_returns!$A$2:$B$49,2,1)),NA())</f>
        <v>3.1003216618225893</v>
      </c>
      <c r="S25" s="3">
        <f>IF($A25+S$1-1&lt;=MAX(portfolio_returns!$A$2:$A$50),(R25+VLOOKUP(S$1-1,DEFAULT_CONTRIBUTION!$A$2:$B$11,2,1))*(1+VLOOKUP($A25+S$1-1,portfolio_returns!$A$2:$B$49,2,1)),NA())</f>
        <v>4.2753435716533508</v>
      </c>
      <c r="T25" s="3">
        <f>IF($A25+T$1-1&lt;=MAX(portfolio_returns!$A$2:$A$50),(S25+VLOOKUP(T$1-1,DEFAULT_CONTRIBUTION!$A$2:$B$11,2,1))*(1+VLOOKUP($A25+T$1-1,portfolio_returns!$A$2:$B$49,2,1)),NA())</f>
        <v>5.4179291411777086</v>
      </c>
      <c r="U25" s="3">
        <f>IF($A25+U$1-1&lt;=MAX(portfolio_returns!$A$2:$A$50),(T25+VLOOKUP(U$1-1,DEFAULT_CONTRIBUTION!$A$2:$B$11,2,1))*(1+VLOOKUP($A25+U$1-1,portfolio_returns!$A$2:$B$49,2,1)),NA())</f>
        <v>5.5289966885718513</v>
      </c>
      <c r="V25" s="3">
        <f>IF($A25+V$1-1&lt;=MAX(portfolio_returns!$A$2:$A$50),(U25+VLOOKUP(V$1-1,DEFAULT_CONTRIBUTION!$A$2:$B$11,2,1))*(1+VLOOKUP($A25+V$1-1,portfolio_returns!$A$2:$B$49,2,1)),NA())</f>
        <v>6.1358040751426124</v>
      </c>
      <c r="W25" s="3">
        <f>IF($A25+W$1-1&lt;=MAX(portfolio_returns!$A$2:$A$50),(V25+VLOOKUP(W$1-1,DEFAULT_CONTRIBUTION!$A$2:$B$11,2,1))*(1+VLOOKUP($A25+W$1-1,portfolio_returns!$A$2:$B$49,2,1)),NA())</f>
        <v>4.8043345908366648</v>
      </c>
      <c r="X25" s="3">
        <f>IF($A25+X$1-1&lt;=MAX(portfolio_returns!$A$2:$A$50),(W25+VLOOKUP(X$1-1,DEFAULT_CONTRIBUTION!$A$2:$B$11,2,1))*(1+VLOOKUP($A25+X$1-1,portfolio_returns!$A$2:$B$49,2,1)),NA())</f>
        <v>4.8175465109614661</v>
      </c>
      <c r="Y25" s="3">
        <f>IF($A25+Y$1-1&lt;=MAX(portfolio_returns!$A$2:$A$50),(X25+VLOOKUP(Y$1-1,DEFAULT_CONTRIBUTION!$A$2:$B$11,2,1))*(1+VLOOKUP($A25+Y$1-1,portfolio_returns!$A$2:$B$49,2,1)),NA())</f>
        <v>4.1972873976751774</v>
      </c>
      <c r="Z25" s="3">
        <f>IF($A25+Z$1-1&lt;=MAX(portfolio_returns!$A$2:$A$50),(Y25+VLOOKUP(Z$1-1,DEFAULT_CONTRIBUTION!$A$2:$B$11,2,1))*(1+VLOOKUP($A25+Z$1-1,portfolio_returns!$A$2:$B$49,2,1)),NA())</f>
        <v>4.5771419071647808</v>
      </c>
      <c r="AA25" s="3">
        <f>IF($A25+AA$1-1&lt;=MAX(portfolio_returns!$A$2:$A$50),(Z25+VLOOKUP(AA$1-1,DEFAULT_CONTRIBUTION!$A$2:$B$11,2,1))*(1+VLOOKUP($A25+AA$1-1,portfolio_returns!$A$2:$B$49,2,1)),NA())</f>
        <v>5.3747088844882436</v>
      </c>
      <c r="AB25" s="3" t="e">
        <f>IF($A25+AB$1-1&lt;=MAX(portfolio_returns!$A$2:$A$50),(AA25+VLOOKUP(AB$1-1,DEFAULT_CONTRIBUTION!$A$2:$B$11,2,1))*(1+VLOOKUP($A25+AB$1-1,portfolio_returns!$A$2:$B$49,2,1)),NA())</f>
        <v>#N/A</v>
      </c>
      <c r="AC25" s="3" t="e">
        <f>IF($A25+AC$1-1&lt;=MAX(portfolio_returns!$A$2:$A$50),(AB25+VLOOKUP(AC$1-1,DEFAULT_CONTRIBUTION!$A$2:$B$11,2,1))*(1+VLOOKUP($A25+AC$1-1,portfolio_returns!$A$2:$B$49,2,1)),NA())</f>
        <v>#N/A</v>
      </c>
      <c r="AD25" s="3" t="e">
        <f>IF($A25+AD$1-1&lt;=MAX(portfolio_returns!$A$2:$A$50),(AC25+VLOOKUP(AD$1-1,DEFAULT_CONTRIBUTION!$A$2:$B$11,2,1))*(1+VLOOKUP($A25+AD$1-1,portfolio_returns!$A$2:$B$49,2,1)),NA())</f>
        <v>#N/A</v>
      </c>
      <c r="AE25" s="3" t="e">
        <f>IF($A25+AE$1-1&lt;=MAX(portfolio_returns!$A$2:$A$50),(AD25+VLOOKUP(AE$1-1,DEFAULT_CONTRIBUTION!$A$2:$B$11,2,1))*(1+VLOOKUP($A25+AE$1-1,portfolio_returns!$A$2:$B$49,2,1)),NA())</f>
        <v>#N/A</v>
      </c>
      <c r="AF25" s="3" t="e">
        <f>IF($A25+AF$1-1&lt;=MAX(portfolio_returns!$A$2:$A$50),(AE25+VLOOKUP(AF$1-1,DEFAULT_CONTRIBUTION!$A$2:$B$11,2,1))*(1+VLOOKUP($A25+AF$1-1,portfolio_returns!$A$2:$B$49,2,1)),NA())</f>
        <v>#N/A</v>
      </c>
      <c r="AG25" s="3" t="e">
        <f>IF($A25+AG$1-1&lt;=MAX(portfolio_returns!$A$2:$A$50),(AF25+VLOOKUP(AG$1-1,DEFAULT_CONTRIBUTION!$A$2:$B$11,2,1))*(1+VLOOKUP($A25+AG$1-1,portfolio_returns!$A$2:$B$49,2,1)),NA())</f>
        <v>#N/A</v>
      </c>
      <c r="AH25" s="3" t="e">
        <f>IF($A25+AH$1-1&lt;=MAX(portfolio_returns!$A$2:$A$50),(AG25+VLOOKUP(AH$1-1,DEFAULT_CONTRIBUTION!$A$2:$B$11,2,1))*(1+VLOOKUP($A25+AH$1-1,portfolio_returns!$A$2:$B$49,2,1)),NA())</f>
        <v>#N/A</v>
      </c>
      <c r="AI25" s="3" t="e">
        <f>IF($A25+AI$1-1&lt;=MAX(portfolio_returns!$A$2:$A$50),(AH25+VLOOKUP(AI$1-1,DEFAULT_CONTRIBUTION!$A$2:$B$11,2,1))*(1+VLOOKUP($A25+AI$1-1,portfolio_returns!$A$2:$B$49,2,1)),NA())</f>
        <v>#N/A</v>
      </c>
      <c r="AJ25" s="3" t="e">
        <f>IF($A25+AJ$1-1&lt;=MAX(portfolio_returns!$A$2:$A$50),(AI25+VLOOKUP(AJ$1-1,DEFAULT_CONTRIBUTION!$A$2:$B$11,2,1))*(1+VLOOKUP($A25+AJ$1-1,portfolio_returns!$A$2:$B$49,2,1)),NA())</f>
        <v>#N/A</v>
      </c>
      <c r="AK25" s="3" t="e">
        <f>IF($A25+AK$1-1&lt;=MAX(portfolio_returns!$A$2:$A$50),(AJ25+VLOOKUP(AK$1-1,DEFAULT_CONTRIBUTION!$A$2:$B$11,2,1))*(1+VLOOKUP($A25+AK$1-1,portfolio_returns!$A$2:$B$49,2,1)),NA())</f>
        <v>#N/A</v>
      </c>
      <c r="AL25" s="3" t="e">
        <f>IF($A25+AL$1-1&lt;=MAX(portfolio_returns!$A$2:$A$50),(AK25+VLOOKUP(AL$1-1,DEFAULT_CONTRIBUTION!$A$2:$B$11,2,1))*(1+VLOOKUP($A25+AL$1-1,portfolio_returns!$A$2:$B$49,2,1)),NA())</f>
        <v>#N/A</v>
      </c>
      <c r="AM25" s="3" t="e">
        <f>IF($A25+AM$1-1&lt;=MAX(portfolio_returns!$A$2:$A$50),(AL25+VLOOKUP(AM$1-1,DEFAULT_CONTRIBUTION!$A$2:$B$11,2,1))*(1+VLOOKUP($A25+AM$1-1,portfolio_returns!$A$2:$B$49,2,1)),NA())</f>
        <v>#N/A</v>
      </c>
      <c r="AN25" s="3" t="e">
        <f>IF($A25+AN$1-1&lt;=MAX(portfolio_returns!$A$2:$A$50),(AM25+VLOOKUP(AN$1-1,DEFAULT_CONTRIBUTION!$A$2:$B$11,2,1))*(1+VLOOKUP($A25+AN$1-1,portfolio_returns!$A$2:$B$49,2,1)),NA())</f>
        <v>#N/A</v>
      </c>
      <c r="AO25" s="3" t="e">
        <f>IF($A25+AO$1-1&lt;=MAX(portfolio_returns!$A$2:$A$50),(AN25+VLOOKUP(AO$1-1,DEFAULT_CONTRIBUTION!$A$2:$B$11,2,1))*(1+VLOOKUP($A25+AO$1-1,portfolio_returns!$A$2:$B$49,2,1)),NA())</f>
        <v>#N/A</v>
      </c>
      <c r="AP25" s="3" t="e">
        <f>IF($A25+AP$1-1&lt;=MAX(portfolio_returns!$A$2:$A$50),(AO25+VLOOKUP(AP$1-1,DEFAULT_CONTRIBUTION!$A$2:$B$11,2,1))*(1+VLOOKUP($A25+AP$1-1,portfolio_returns!$A$2:$B$49,2,1)),NA())</f>
        <v>#N/A</v>
      </c>
      <c r="AQ25" s="3" t="e">
        <f>IF($A25+AQ$1-1&lt;=MAX(portfolio_returns!$A$2:$A$50),(AP25+VLOOKUP(AQ$1-1,DEFAULT_CONTRIBUTION!$A$2:$B$11,2,1))*(1+VLOOKUP($A25+AQ$1-1,portfolio_returns!$A$2:$B$49,2,1)),NA())</f>
        <v>#N/A</v>
      </c>
      <c r="AR25" s="3" t="e">
        <f>IF($A25+AR$1-1&lt;=MAX(portfolio_returns!$A$2:$A$50),(AQ25+VLOOKUP(AR$1-1,DEFAULT_CONTRIBUTION!$A$2:$B$11,2,1))*(1+VLOOKUP($A25+AR$1-1,portfolio_returns!$A$2:$B$49,2,1)),NA())</f>
        <v>#N/A</v>
      </c>
      <c r="AS25" s="3" t="e">
        <f>IF($A25+AS$1-1&lt;=MAX(portfolio_returns!$A$2:$A$50),(AR25+VLOOKUP(AS$1-1,DEFAULT_CONTRIBUTION!$A$2:$B$11,2,1))*(1+VLOOKUP($A25+AS$1-1,portfolio_returns!$A$2:$B$49,2,1)),NA())</f>
        <v>#N/A</v>
      </c>
      <c r="AT25" s="3" t="e">
        <f>IF($A25+AT$1-1&lt;=MAX(portfolio_returns!$A$2:$A$50),(AS25+VLOOKUP(AT$1-1,DEFAULT_CONTRIBUTION!$A$2:$B$11,2,1))*(1+VLOOKUP($A25+AT$1-1,portfolio_returns!$A$2:$B$49,2,1)),NA())</f>
        <v>#N/A</v>
      </c>
      <c r="AU25" s="3" t="e">
        <f>IF($A25+AU$1-1&lt;=MAX(portfolio_returns!$A$2:$A$50),(AT25+VLOOKUP(AU$1-1,DEFAULT_CONTRIBUTION!$A$2:$B$11,2,1))*(1+VLOOKUP($A25+AU$1-1,portfolio_returns!$A$2:$B$49,2,1)),NA())</f>
        <v>#N/A</v>
      </c>
      <c r="AV25" s="3" t="e">
        <f>IF($A25+AV$1-1&lt;=MAX(portfolio_returns!$A$2:$A$50),(AU25+VLOOKUP(AV$1-1,DEFAULT_CONTRIBUTION!$A$2:$B$11,2,1))*(1+VLOOKUP($A25+AV$1-1,portfolio_returns!$A$2:$B$49,2,1)),NA())</f>
        <v>#N/A</v>
      </c>
      <c r="AW25" s="3" t="e">
        <f>IF($A25+AW$1-1&lt;=MAX(portfolio_returns!$A$2:$A$50),(AV25+VLOOKUP(AW$1-1,DEFAULT_CONTRIBUTION!$A$2:$B$11,2,1))*(1+VLOOKUP($A25+AW$1-1,portfolio_returns!$A$2:$B$49,2,1)),NA())</f>
        <v>#N/A</v>
      </c>
      <c r="AX25" s="3" t="e">
        <f>IF($A25+AX$1-1&lt;=MAX(portfolio_returns!$A$2:$A$50),(AW25+VLOOKUP(AX$1-1,DEFAULT_CONTRIBUTION!$A$2:$B$11,2,1))*(1+VLOOKUP($A25+AX$1-1,portfolio_returns!$A$2:$B$49,2,1)),NA())</f>
        <v>#N/A</v>
      </c>
    </row>
    <row r="26" spans="1:50" x14ac:dyDescent="0.25">
      <c r="A26">
        <v>1994</v>
      </c>
      <c r="B26">
        <v>17</v>
      </c>
      <c r="C26" s="3">
        <f>VLOOKUP(C$1-1,DEFAULT_CONTRIBUTION!$A$2:$B$11,2,1)*(1+VLOOKUP($A26+C$1-1,portfolio_returns!$A$2:$B$49,2,1))</f>
        <v>0.96524999999999994</v>
      </c>
      <c r="D26" s="3">
        <f>IF($A26+D$1-1&lt;=MAX(portfolio_returns!$A$2:$A$50),(C26+VLOOKUP(D$1-1,DEFAULT_CONTRIBUTION!$A$2:$B$11,2,1))*(1+VLOOKUP($A26+D$1-1,portfolio_returns!$A$2:$B$49,2,1)),NA())</f>
        <v>0.97466118749999986</v>
      </c>
      <c r="E26" s="3">
        <f>IF($A26+E$1-1&lt;=MAX(portfolio_returns!$A$2:$A$50),(D26+VLOOKUP(E$1-1,DEFAULT_CONTRIBUTION!$A$2:$B$11,2,1))*(1+VLOOKUP($A26+E$1-1,portfolio_returns!$A$2:$B$49,2,1)),NA())</f>
        <v>0.98124015051562485</v>
      </c>
      <c r="F26" s="3">
        <f>IF($A26+F$1-1&lt;=MAX(portfolio_returns!$A$2:$A$50),(E26+VLOOKUP(F$1-1,DEFAULT_CONTRIBUTION!$A$2:$B$11,2,1))*(1+VLOOKUP($A26+F$1-1,portfolio_returns!$A$2:$B$49,2,1)),NA())</f>
        <v>0.78327495014909754</v>
      </c>
      <c r="G26" s="3">
        <f>IF($A26+G$1-1&lt;=MAX(portfolio_returns!$A$2:$A$50),(F26+VLOOKUP(G$1-1,DEFAULT_CONTRIBUTION!$A$2:$B$11,2,1))*(1+VLOOKUP($A26+G$1-1,portfolio_returns!$A$2:$B$49,2,1)),NA())</f>
        <v>0.74352374642903085</v>
      </c>
      <c r="H26" s="3">
        <f>IF($A26+H$1-1&lt;=MAX(portfolio_returns!$A$2:$A$50),(G26+VLOOKUP(H$1-1,DEFAULT_CONTRIBUTION!$A$2:$B$11,2,1))*(1+VLOOKUP($A26+H$1-1,portfolio_returns!$A$2:$B$49,2,1)),NA())</f>
        <v>0.86397459335053384</v>
      </c>
      <c r="I26" s="3">
        <f>IF($A26+I$1-1&lt;=MAX(portfolio_returns!$A$2:$A$50),(H26+VLOOKUP(I$1-1,DEFAULT_CONTRIBUTION!$A$2:$B$11,2,1))*(1+VLOOKUP($A26+I$1-1,portfolio_returns!$A$2:$B$49,2,1)),NA())</f>
        <v>0.7700173563236633</v>
      </c>
      <c r="J26" s="3">
        <f>IF($A26+J$1-1&lt;=MAX(portfolio_returns!$A$2:$A$50),(I26+VLOOKUP(J$1-1,DEFAULT_CONTRIBUTION!$A$2:$B$11,2,1))*(1+VLOOKUP($A26+J$1-1,portfolio_returns!$A$2:$B$49,2,1)),NA())</f>
        <v>0.76905483462825874</v>
      </c>
      <c r="K26" s="3">
        <f>IF($A26+K$1-1&lt;=MAX(portfolio_returns!$A$2:$A$50),(J26+VLOOKUP(K$1-1,DEFAULT_CONTRIBUTION!$A$2:$B$11,2,1))*(1+VLOOKUP($A26+K$1-1,portfolio_returns!$A$2:$B$49,2,1)),NA())</f>
        <v>0.90306263956223287</v>
      </c>
      <c r="L26" s="3">
        <f>IF($A26+L$1-1&lt;=MAX(portfolio_returns!$A$2:$A$50),(K26+VLOOKUP(L$1-1,DEFAULT_CONTRIBUTION!$A$2:$B$11,2,1))*(1+VLOOKUP($A26+L$1-1,portfolio_returns!$A$2:$B$49,2,1)),NA())</f>
        <v>1.1692403525732011</v>
      </c>
      <c r="M26" s="3">
        <f>IF($A26+M$1-1&lt;=MAX(portfolio_returns!$A$2:$A$50),(L26+VLOOKUP(M$1-1,DEFAULT_CONTRIBUTION!$A$2:$B$11,2,1))*(1+VLOOKUP($A26+M$1-1,portfolio_returns!$A$2:$B$49,2,1)),NA())</f>
        <v>1.2870413180949514</v>
      </c>
      <c r="N26" s="3">
        <f>IF($A26+N$1-1&lt;=MAX(portfolio_returns!$A$2:$A$50),(M26+VLOOKUP(N$1-1,DEFAULT_CONTRIBUTION!$A$2:$B$11,2,1))*(1+VLOOKUP($A26+N$1-1,portfolio_returns!$A$2:$B$49,2,1)),NA())</f>
        <v>1.5634334411558422</v>
      </c>
      <c r="O26" s="3">
        <f>IF($A26+O$1-1&lt;=MAX(portfolio_returns!$A$2:$A$50),(N26+VLOOKUP(O$1-1,DEFAULT_CONTRIBUTION!$A$2:$B$11,2,1))*(1+VLOOKUP($A26+O$1-1,portfolio_returns!$A$2:$B$49,2,1)),NA())</f>
        <v>1.9519466512830688</v>
      </c>
      <c r="P26" s="3">
        <f>IF($A26+P$1-1&lt;=MAX(portfolio_returns!$A$2:$A$50),(O26+VLOOKUP(P$1-1,DEFAULT_CONTRIBUTION!$A$2:$B$11,2,1))*(1+VLOOKUP($A26+P$1-1,portfolio_returns!$A$2:$B$49,2,1)),NA())</f>
        <v>2.611216632753925</v>
      </c>
      <c r="Q26" s="3">
        <f>IF($A26+Q$1-1&lt;=MAX(portfolio_returns!$A$2:$A$50),(P26+VLOOKUP(Q$1-1,DEFAULT_CONTRIBUTION!$A$2:$B$11,2,1))*(1+VLOOKUP($A26+Q$1-1,portfolio_returns!$A$2:$B$49,2,1)),NA())</f>
        <v>2.3514005777949092</v>
      </c>
      <c r="R26" s="3">
        <f>IF($A26+R$1-1&lt;=MAX(portfolio_returns!$A$2:$A$50),(Q26+VLOOKUP(R$1-1,DEFAULT_CONTRIBUTION!$A$2:$B$11,2,1))*(1+VLOOKUP($A26+R$1-1,portfolio_returns!$A$2:$B$49,2,1)),NA())</f>
        <v>3.2425813967791797</v>
      </c>
      <c r="S26" s="3">
        <f>IF($A26+S$1-1&lt;=MAX(portfolio_returns!$A$2:$A$50),(R26+VLOOKUP(S$1-1,DEFAULT_CONTRIBUTION!$A$2:$B$11,2,1))*(1+VLOOKUP($A26+S$1-1,portfolio_returns!$A$2:$B$49,2,1)),NA())</f>
        <v>4.1091612750684154</v>
      </c>
      <c r="T26" s="3">
        <f>IF($A26+T$1-1&lt;=MAX(portfolio_returns!$A$2:$A$50),(S26+VLOOKUP(T$1-1,DEFAULT_CONTRIBUTION!$A$2:$B$11,2,1))*(1+VLOOKUP($A26+T$1-1,portfolio_returns!$A$2:$B$49,2,1)),NA())</f>
        <v>4.1933990812073176</v>
      </c>
      <c r="U26" s="3">
        <f>IF($A26+U$1-1&lt;=MAX(portfolio_returns!$A$2:$A$50),(T26+VLOOKUP(U$1-1,DEFAULT_CONTRIBUTION!$A$2:$B$11,2,1))*(1+VLOOKUP($A26+U$1-1,portfolio_returns!$A$2:$B$49,2,1)),NA())</f>
        <v>4.653624630369821</v>
      </c>
      <c r="V26" s="3">
        <f>IF($A26+V$1-1&lt;=MAX(portfolio_returns!$A$2:$A$50),(U26+VLOOKUP(V$1-1,DEFAULT_CONTRIBUTION!$A$2:$B$11,2,1))*(1+VLOOKUP($A26+V$1-1,portfolio_returns!$A$2:$B$49,2,1)),NA())</f>
        <v>3.6437880855795695</v>
      </c>
      <c r="W26" s="3">
        <f>IF($A26+W$1-1&lt;=MAX(portfolio_returns!$A$2:$A$50),(V26+VLOOKUP(W$1-1,DEFAULT_CONTRIBUTION!$A$2:$B$11,2,1))*(1+VLOOKUP($A26+W$1-1,portfolio_returns!$A$2:$B$49,2,1)),NA())</f>
        <v>3.6538085028149134</v>
      </c>
      <c r="X26" s="3">
        <f>IF($A26+X$1-1&lt;=MAX(portfolio_returns!$A$2:$A$50),(W26+VLOOKUP(X$1-1,DEFAULT_CONTRIBUTION!$A$2:$B$11,2,1))*(1+VLOOKUP($A26+X$1-1,portfolio_returns!$A$2:$B$49,2,1)),NA())</f>
        <v>3.183380658077493</v>
      </c>
      <c r="Y26" s="3">
        <f>IF($A26+Y$1-1&lt;=MAX(portfolio_returns!$A$2:$A$50),(X26+VLOOKUP(Y$1-1,DEFAULT_CONTRIBUTION!$A$2:$B$11,2,1))*(1+VLOOKUP($A26+Y$1-1,portfolio_returns!$A$2:$B$49,2,1)),NA())</f>
        <v>3.4714766076335062</v>
      </c>
      <c r="Z26" s="3">
        <f>IF($A26+Z$1-1&lt;=MAX(portfolio_returns!$A$2:$A$50),(Y26+VLOOKUP(Z$1-1,DEFAULT_CONTRIBUTION!$A$2:$B$11,2,1))*(1+VLOOKUP($A26+Z$1-1,portfolio_returns!$A$2:$B$49,2,1)),NA())</f>
        <v>4.0763814065136446</v>
      </c>
      <c r="AA26" s="3" t="e">
        <f>IF($A26+AA$1-1&lt;=MAX(portfolio_returns!$A$2:$A$50),(Z26+VLOOKUP(AA$1-1,DEFAULT_CONTRIBUTION!$A$2:$B$11,2,1))*(1+VLOOKUP($A26+AA$1-1,portfolio_returns!$A$2:$B$49,2,1)),NA())</f>
        <v>#N/A</v>
      </c>
      <c r="AB26" s="3" t="e">
        <f>IF($A26+AB$1-1&lt;=MAX(portfolio_returns!$A$2:$A$50),(AA26+VLOOKUP(AB$1-1,DEFAULT_CONTRIBUTION!$A$2:$B$11,2,1))*(1+VLOOKUP($A26+AB$1-1,portfolio_returns!$A$2:$B$49,2,1)),NA())</f>
        <v>#N/A</v>
      </c>
      <c r="AC26" s="3" t="e">
        <f>IF($A26+AC$1-1&lt;=MAX(portfolio_returns!$A$2:$A$50),(AB26+VLOOKUP(AC$1-1,DEFAULT_CONTRIBUTION!$A$2:$B$11,2,1))*(1+VLOOKUP($A26+AC$1-1,portfolio_returns!$A$2:$B$49,2,1)),NA())</f>
        <v>#N/A</v>
      </c>
      <c r="AD26" s="3" t="e">
        <f>IF($A26+AD$1-1&lt;=MAX(portfolio_returns!$A$2:$A$50),(AC26+VLOOKUP(AD$1-1,DEFAULT_CONTRIBUTION!$A$2:$B$11,2,1))*(1+VLOOKUP($A26+AD$1-1,portfolio_returns!$A$2:$B$49,2,1)),NA())</f>
        <v>#N/A</v>
      </c>
      <c r="AE26" s="3" t="e">
        <f>IF($A26+AE$1-1&lt;=MAX(portfolio_returns!$A$2:$A$50),(AD26+VLOOKUP(AE$1-1,DEFAULT_CONTRIBUTION!$A$2:$B$11,2,1))*(1+VLOOKUP($A26+AE$1-1,portfolio_returns!$A$2:$B$49,2,1)),NA())</f>
        <v>#N/A</v>
      </c>
      <c r="AF26" s="3" t="e">
        <f>IF($A26+AF$1-1&lt;=MAX(portfolio_returns!$A$2:$A$50),(AE26+VLOOKUP(AF$1-1,DEFAULT_CONTRIBUTION!$A$2:$B$11,2,1))*(1+VLOOKUP($A26+AF$1-1,portfolio_returns!$A$2:$B$49,2,1)),NA())</f>
        <v>#N/A</v>
      </c>
      <c r="AG26" s="3" t="e">
        <f>IF($A26+AG$1-1&lt;=MAX(portfolio_returns!$A$2:$A$50),(AF26+VLOOKUP(AG$1-1,DEFAULT_CONTRIBUTION!$A$2:$B$11,2,1))*(1+VLOOKUP($A26+AG$1-1,portfolio_returns!$A$2:$B$49,2,1)),NA())</f>
        <v>#N/A</v>
      </c>
      <c r="AH26" s="3" t="e">
        <f>IF($A26+AH$1-1&lt;=MAX(portfolio_returns!$A$2:$A$50),(AG26+VLOOKUP(AH$1-1,DEFAULT_CONTRIBUTION!$A$2:$B$11,2,1))*(1+VLOOKUP($A26+AH$1-1,portfolio_returns!$A$2:$B$49,2,1)),NA())</f>
        <v>#N/A</v>
      </c>
      <c r="AI26" s="3" t="e">
        <f>IF($A26+AI$1-1&lt;=MAX(portfolio_returns!$A$2:$A$50),(AH26+VLOOKUP(AI$1-1,DEFAULT_CONTRIBUTION!$A$2:$B$11,2,1))*(1+VLOOKUP($A26+AI$1-1,portfolio_returns!$A$2:$B$49,2,1)),NA())</f>
        <v>#N/A</v>
      </c>
      <c r="AJ26" s="3" t="e">
        <f>IF($A26+AJ$1-1&lt;=MAX(portfolio_returns!$A$2:$A$50),(AI26+VLOOKUP(AJ$1-1,DEFAULT_CONTRIBUTION!$A$2:$B$11,2,1))*(1+VLOOKUP($A26+AJ$1-1,portfolio_returns!$A$2:$B$49,2,1)),NA())</f>
        <v>#N/A</v>
      </c>
      <c r="AK26" s="3" t="e">
        <f>IF($A26+AK$1-1&lt;=MAX(portfolio_returns!$A$2:$A$50),(AJ26+VLOOKUP(AK$1-1,DEFAULT_CONTRIBUTION!$A$2:$B$11,2,1))*(1+VLOOKUP($A26+AK$1-1,portfolio_returns!$A$2:$B$49,2,1)),NA())</f>
        <v>#N/A</v>
      </c>
      <c r="AL26" s="3" t="e">
        <f>IF($A26+AL$1-1&lt;=MAX(portfolio_returns!$A$2:$A$50),(AK26+VLOOKUP(AL$1-1,DEFAULT_CONTRIBUTION!$A$2:$B$11,2,1))*(1+VLOOKUP($A26+AL$1-1,portfolio_returns!$A$2:$B$49,2,1)),NA())</f>
        <v>#N/A</v>
      </c>
      <c r="AM26" s="3" t="e">
        <f>IF($A26+AM$1-1&lt;=MAX(portfolio_returns!$A$2:$A$50),(AL26+VLOOKUP(AM$1-1,DEFAULT_CONTRIBUTION!$A$2:$B$11,2,1))*(1+VLOOKUP($A26+AM$1-1,portfolio_returns!$A$2:$B$49,2,1)),NA())</f>
        <v>#N/A</v>
      </c>
      <c r="AN26" s="3" t="e">
        <f>IF($A26+AN$1-1&lt;=MAX(portfolio_returns!$A$2:$A$50),(AM26+VLOOKUP(AN$1-1,DEFAULT_CONTRIBUTION!$A$2:$B$11,2,1))*(1+VLOOKUP($A26+AN$1-1,portfolio_returns!$A$2:$B$49,2,1)),NA())</f>
        <v>#N/A</v>
      </c>
      <c r="AO26" s="3" t="e">
        <f>IF($A26+AO$1-1&lt;=MAX(portfolio_returns!$A$2:$A$50),(AN26+VLOOKUP(AO$1-1,DEFAULT_CONTRIBUTION!$A$2:$B$11,2,1))*(1+VLOOKUP($A26+AO$1-1,portfolio_returns!$A$2:$B$49,2,1)),NA())</f>
        <v>#N/A</v>
      </c>
      <c r="AP26" s="3" t="e">
        <f>IF($A26+AP$1-1&lt;=MAX(portfolio_returns!$A$2:$A$50),(AO26+VLOOKUP(AP$1-1,DEFAULT_CONTRIBUTION!$A$2:$B$11,2,1))*(1+VLOOKUP($A26+AP$1-1,portfolio_returns!$A$2:$B$49,2,1)),NA())</f>
        <v>#N/A</v>
      </c>
      <c r="AQ26" s="3" t="e">
        <f>IF($A26+AQ$1-1&lt;=MAX(portfolio_returns!$A$2:$A$50),(AP26+VLOOKUP(AQ$1-1,DEFAULT_CONTRIBUTION!$A$2:$B$11,2,1))*(1+VLOOKUP($A26+AQ$1-1,portfolio_returns!$A$2:$B$49,2,1)),NA())</f>
        <v>#N/A</v>
      </c>
      <c r="AR26" s="3" t="e">
        <f>IF($A26+AR$1-1&lt;=MAX(portfolio_returns!$A$2:$A$50),(AQ26+VLOOKUP(AR$1-1,DEFAULT_CONTRIBUTION!$A$2:$B$11,2,1))*(1+VLOOKUP($A26+AR$1-1,portfolio_returns!$A$2:$B$49,2,1)),NA())</f>
        <v>#N/A</v>
      </c>
      <c r="AS26" s="3" t="e">
        <f>IF($A26+AS$1-1&lt;=MAX(portfolio_returns!$A$2:$A$50),(AR26+VLOOKUP(AS$1-1,DEFAULT_CONTRIBUTION!$A$2:$B$11,2,1))*(1+VLOOKUP($A26+AS$1-1,portfolio_returns!$A$2:$B$49,2,1)),NA())</f>
        <v>#N/A</v>
      </c>
      <c r="AT26" s="3" t="e">
        <f>IF($A26+AT$1-1&lt;=MAX(portfolio_returns!$A$2:$A$50),(AS26+VLOOKUP(AT$1-1,DEFAULT_CONTRIBUTION!$A$2:$B$11,2,1))*(1+VLOOKUP($A26+AT$1-1,portfolio_returns!$A$2:$B$49,2,1)),NA())</f>
        <v>#N/A</v>
      </c>
      <c r="AU26" s="3" t="e">
        <f>IF($A26+AU$1-1&lt;=MAX(portfolio_returns!$A$2:$A$50),(AT26+VLOOKUP(AU$1-1,DEFAULT_CONTRIBUTION!$A$2:$B$11,2,1))*(1+VLOOKUP($A26+AU$1-1,portfolio_returns!$A$2:$B$49,2,1)),NA())</f>
        <v>#N/A</v>
      </c>
      <c r="AV26" s="3" t="e">
        <f>IF($A26+AV$1-1&lt;=MAX(portfolio_returns!$A$2:$A$50),(AU26+VLOOKUP(AV$1-1,DEFAULT_CONTRIBUTION!$A$2:$B$11,2,1))*(1+VLOOKUP($A26+AV$1-1,portfolio_returns!$A$2:$B$49,2,1)),NA())</f>
        <v>#N/A</v>
      </c>
      <c r="AW26" s="3" t="e">
        <f>IF($A26+AW$1-1&lt;=MAX(portfolio_returns!$A$2:$A$50),(AV26+VLOOKUP(AW$1-1,DEFAULT_CONTRIBUTION!$A$2:$B$11,2,1))*(1+VLOOKUP($A26+AW$1-1,portfolio_returns!$A$2:$B$49,2,1)),NA())</f>
        <v>#N/A</v>
      </c>
      <c r="AX26" s="3" t="e">
        <f>IF($A26+AX$1-1&lt;=MAX(portfolio_returns!$A$2:$A$50),(AW26+VLOOKUP(AX$1-1,DEFAULT_CONTRIBUTION!$A$2:$B$11,2,1))*(1+VLOOKUP($A26+AX$1-1,portfolio_returns!$A$2:$B$49,2,1)),NA())</f>
        <v>#N/A</v>
      </c>
    </row>
    <row r="27" spans="1:50" x14ac:dyDescent="0.25">
      <c r="A27">
        <v>1995</v>
      </c>
      <c r="B27">
        <v>16</v>
      </c>
      <c r="C27" s="3">
        <f>VLOOKUP(C$1-1,DEFAULT_CONTRIBUTION!$A$2:$B$11,2,1)*(1+VLOOKUP($A27+C$1-1,portfolio_returns!$A$2:$B$49,2,1))</f>
        <v>1.0097499999999999</v>
      </c>
      <c r="D27" s="3">
        <f>IF($A27+D$1-1&lt;=MAX(portfolio_returns!$A$2:$A$50),(C27+VLOOKUP(D$1-1,DEFAULT_CONTRIBUTION!$A$2:$B$11,2,1))*(1+VLOOKUP($A27+D$1-1,portfolio_returns!$A$2:$B$49,2,1)),NA())</f>
        <v>1.0165658124999999</v>
      </c>
      <c r="E27" s="3">
        <f>IF($A27+E$1-1&lt;=MAX(portfolio_returns!$A$2:$A$50),(D27+VLOOKUP(E$1-1,DEFAULT_CONTRIBUTION!$A$2:$B$11,2,1))*(1+VLOOKUP($A27+E$1-1,portfolio_returns!$A$2:$B$49,2,1)),NA())</f>
        <v>0.81147365982812492</v>
      </c>
      <c r="F27" s="3">
        <f>IF($A27+F$1-1&lt;=MAX(portfolio_returns!$A$2:$A$50),(E27+VLOOKUP(F$1-1,DEFAULT_CONTRIBUTION!$A$2:$B$11,2,1))*(1+VLOOKUP($A27+F$1-1,portfolio_returns!$A$2:$B$49,2,1)),NA())</f>
        <v>0.77029137159184757</v>
      </c>
      <c r="G27" s="3">
        <f>IF($A27+G$1-1&lt;=MAX(portfolio_returns!$A$2:$A$50),(F27+VLOOKUP(G$1-1,DEFAULT_CONTRIBUTION!$A$2:$B$11,2,1))*(1+VLOOKUP($A27+G$1-1,portfolio_returns!$A$2:$B$49,2,1)),NA())</f>
        <v>0.89507857378972677</v>
      </c>
      <c r="H27" s="3">
        <f>IF($A27+H$1-1&lt;=MAX(portfolio_returns!$A$2:$A$50),(G27+VLOOKUP(H$1-1,DEFAULT_CONTRIBUTION!$A$2:$B$11,2,1))*(1+VLOOKUP($A27+H$1-1,portfolio_returns!$A$2:$B$49,2,1)),NA())</f>
        <v>0.79773877889009392</v>
      </c>
      <c r="I27" s="3">
        <f>IF($A27+I$1-1&lt;=MAX(portfolio_returns!$A$2:$A$50),(H27+VLOOKUP(I$1-1,DEFAULT_CONTRIBUTION!$A$2:$B$11,2,1))*(1+VLOOKUP($A27+I$1-1,portfolio_returns!$A$2:$B$49,2,1)),NA())</f>
        <v>0.79674160541648131</v>
      </c>
      <c r="J27" s="3">
        <f>IF($A27+J$1-1&lt;=MAX(portfolio_returns!$A$2:$A$50),(I27+VLOOKUP(J$1-1,DEFAULT_CONTRIBUTION!$A$2:$B$11,2,1))*(1+VLOOKUP($A27+J$1-1,portfolio_returns!$A$2:$B$49,2,1)),NA())</f>
        <v>0.93557383016030315</v>
      </c>
      <c r="K27" s="3">
        <f>IF($A27+K$1-1&lt;=MAX(portfolio_returns!$A$2:$A$50),(J27+VLOOKUP(K$1-1,DEFAULT_CONTRIBUTION!$A$2:$B$11,2,1))*(1+VLOOKUP($A27+K$1-1,portfolio_returns!$A$2:$B$49,2,1)),NA())</f>
        <v>1.2113342166000525</v>
      </c>
      <c r="L27" s="3">
        <f>IF($A27+L$1-1&lt;=MAX(portfolio_returns!$A$2:$A$50),(K27+VLOOKUP(L$1-1,DEFAULT_CONTRIBUTION!$A$2:$B$11,2,1))*(1+VLOOKUP($A27+L$1-1,portfolio_returns!$A$2:$B$49,2,1)),NA())</f>
        <v>1.3333761389225078</v>
      </c>
      <c r="M27" s="3">
        <f>IF($A27+M$1-1&lt;=MAX(portfolio_returns!$A$2:$A$50),(L27+VLOOKUP(M$1-1,DEFAULT_CONTRIBUTION!$A$2:$B$11,2,1))*(1+VLOOKUP($A27+M$1-1,portfolio_returns!$A$2:$B$49,2,1)),NA())</f>
        <v>1.6197186647561164</v>
      </c>
      <c r="N27" s="3">
        <f>IF($A27+N$1-1&lt;=MAX(portfolio_returns!$A$2:$A$50),(M27+VLOOKUP(N$1-1,DEFAULT_CONTRIBUTION!$A$2:$B$11,2,1))*(1+VLOOKUP($A27+N$1-1,portfolio_returns!$A$2:$B$49,2,1)),NA())</f>
        <v>2.0222187529480111</v>
      </c>
      <c r="O27" s="3">
        <f>IF($A27+O$1-1&lt;=MAX(portfolio_returns!$A$2:$A$50),(N27+VLOOKUP(O$1-1,DEFAULT_CONTRIBUTION!$A$2:$B$11,2,1))*(1+VLOOKUP($A27+O$1-1,portfolio_returns!$A$2:$B$49,2,1)),NA())</f>
        <v>2.7052231367562021</v>
      </c>
      <c r="P27" s="3">
        <f>IF($A27+P$1-1&lt;=MAX(portfolio_returns!$A$2:$A$50),(O27+VLOOKUP(P$1-1,DEFAULT_CONTRIBUTION!$A$2:$B$11,2,1))*(1+VLOOKUP($A27+P$1-1,portfolio_returns!$A$2:$B$49,2,1)),NA())</f>
        <v>2.4360534346489597</v>
      </c>
      <c r="Q27" s="3">
        <f>IF($A27+Q$1-1&lt;=MAX(portfolio_returns!$A$2:$A$50),(P27+VLOOKUP(Q$1-1,DEFAULT_CONTRIBUTION!$A$2:$B$11,2,1))*(1+VLOOKUP($A27+Q$1-1,portfolio_returns!$A$2:$B$49,2,1)),NA())</f>
        <v>3.3593176863809155</v>
      </c>
      <c r="R27" s="3">
        <f>IF($A27+R$1-1&lt;=MAX(portfolio_returns!$A$2:$A$50),(Q27+VLOOKUP(R$1-1,DEFAULT_CONTRIBUTION!$A$2:$B$11,2,1))*(1+VLOOKUP($A27+R$1-1,portfolio_returns!$A$2:$B$49,2,1)),NA())</f>
        <v>4.2570953380662155</v>
      </c>
      <c r="S27" s="3">
        <f>IF($A27+S$1-1&lt;=MAX(portfolio_returns!$A$2:$A$50),(R27+VLOOKUP(S$1-1,DEFAULT_CONTRIBUTION!$A$2:$B$11,2,1))*(1+VLOOKUP($A27+S$1-1,portfolio_returns!$A$2:$B$49,2,1)),NA())</f>
        <v>4.3443657924965731</v>
      </c>
      <c r="T27" s="3">
        <f>IF($A27+T$1-1&lt;=MAX(portfolio_returns!$A$2:$A$50),(S27+VLOOKUP(T$1-1,DEFAULT_CONTRIBUTION!$A$2:$B$11,2,1))*(1+VLOOKUP($A27+T$1-1,portfolio_returns!$A$2:$B$49,2,1)),NA())</f>
        <v>4.8211599382230723</v>
      </c>
      <c r="U27" s="3">
        <f>IF($A27+U$1-1&lt;=MAX(portfolio_returns!$A$2:$A$50),(T27+VLOOKUP(U$1-1,DEFAULT_CONTRIBUTION!$A$2:$B$11,2,1))*(1+VLOOKUP($A27+U$1-1,portfolio_returns!$A$2:$B$49,2,1)),NA())</f>
        <v>3.774968231628665</v>
      </c>
      <c r="V27" s="3">
        <f>IF($A27+V$1-1&lt;=MAX(portfolio_returns!$A$2:$A$50),(U27+VLOOKUP(V$1-1,DEFAULT_CONTRIBUTION!$A$2:$B$11,2,1))*(1+VLOOKUP($A27+V$1-1,portfolio_returns!$A$2:$B$49,2,1)),NA())</f>
        <v>3.7853493942656438</v>
      </c>
      <c r="W27" s="3">
        <f>IF($A27+W$1-1&lt;=MAX(portfolio_returns!$A$2:$A$50),(V27+VLOOKUP(W$1-1,DEFAULT_CONTRIBUTION!$A$2:$B$11,2,1))*(1+VLOOKUP($A27+W$1-1,portfolio_returns!$A$2:$B$49,2,1)),NA())</f>
        <v>3.2979856597539419</v>
      </c>
      <c r="X27" s="3">
        <f>IF($A27+X$1-1&lt;=MAX(portfolio_returns!$A$2:$A$50),(W27+VLOOKUP(X$1-1,DEFAULT_CONTRIBUTION!$A$2:$B$11,2,1))*(1+VLOOKUP($A27+X$1-1,portfolio_returns!$A$2:$B$49,2,1)),NA())</f>
        <v>3.5964533619616739</v>
      </c>
      <c r="Y27" s="3">
        <f>IF($A27+Y$1-1&lt;=MAX(portfolio_returns!$A$2:$A$50),(X27+VLOOKUP(Y$1-1,DEFAULT_CONTRIBUTION!$A$2:$B$11,2,1))*(1+VLOOKUP($A27+Y$1-1,portfolio_returns!$A$2:$B$49,2,1)),NA())</f>
        <v>4.2231353602834956</v>
      </c>
      <c r="Z27" s="3" t="e">
        <f>IF($A27+Z$1-1&lt;=MAX(portfolio_returns!$A$2:$A$50),(Y27+VLOOKUP(Z$1-1,DEFAULT_CONTRIBUTION!$A$2:$B$11,2,1))*(1+VLOOKUP($A27+Z$1-1,portfolio_returns!$A$2:$B$49,2,1)),NA())</f>
        <v>#N/A</v>
      </c>
      <c r="AA27" s="3" t="e">
        <f>IF($A27+AA$1-1&lt;=MAX(portfolio_returns!$A$2:$A$50),(Z27+VLOOKUP(AA$1-1,DEFAULT_CONTRIBUTION!$A$2:$B$11,2,1))*(1+VLOOKUP($A27+AA$1-1,portfolio_returns!$A$2:$B$49,2,1)),NA())</f>
        <v>#N/A</v>
      </c>
      <c r="AB27" s="3" t="e">
        <f>IF($A27+AB$1-1&lt;=MAX(portfolio_returns!$A$2:$A$50),(AA27+VLOOKUP(AB$1-1,DEFAULT_CONTRIBUTION!$A$2:$B$11,2,1))*(1+VLOOKUP($A27+AB$1-1,portfolio_returns!$A$2:$B$49,2,1)),NA())</f>
        <v>#N/A</v>
      </c>
      <c r="AC27" s="3" t="e">
        <f>IF($A27+AC$1-1&lt;=MAX(portfolio_returns!$A$2:$A$50),(AB27+VLOOKUP(AC$1-1,DEFAULT_CONTRIBUTION!$A$2:$B$11,2,1))*(1+VLOOKUP($A27+AC$1-1,portfolio_returns!$A$2:$B$49,2,1)),NA())</f>
        <v>#N/A</v>
      </c>
      <c r="AD27" s="3" t="e">
        <f>IF($A27+AD$1-1&lt;=MAX(portfolio_returns!$A$2:$A$50),(AC27+VLOOKUP(AD$1-1,DEFAULT_CONTRIBUTION!$A$2:$B$11,2,1))*(1+VLOOKUP($A27+AD$1-1,portfolio_returns!$A$2:$B$49,2,1)),NA())</f>
        <v>#N/A</v>
      </c>
      <c r="AE27" s="3" t="e">
        <f>IF($A27+AE$1-1&lt;=MAX(portfolio_returns!$A$2:$A$50),(AD27+VLOOKUP(AE$1-1,DEFAULT_CONTRIBUTION!$A$2:$B$11,2,1))*(1+VLOOKUP($A27+AE$1-1,portfolio_returns!$A$2:$B$49,2,1)),NA())</f>
        <v>#N/A</v>
      </c>
      <c r="AF27" s="3" t="e">
        <f>IF($A27+AF$1-1&lt;=MAX(portfolio_returns!$A$2:$A$50),(AE27+VLOOKUP(AF$1-1,DEFAULT_CONTRIBUTION!$A$2:$B$11,2,1))*(1+VLOOKUP($A27+AF$1-1,portfolio_returns!$A$2:$B$49,2,1)),NA())</f>
        <v>#N/A</v>
      </c>
      <c r="AG27" s="3" t="e">
        <f>IF($A27+AG$1-1&lt;=MAX(portfolio_returns!$A$2:$A$50),(AF27+VLOOKUP(AG$1-1,DEFAULT_CONTRIBUTION!$A$2:$B$11,2,1))*(1+VLOOKUP($A27+AG$1-1,portfolio_returns!$A$2:$B$49,2,1)),NA())</f>
        <v>#N/A</v>
      </c>
      <c r="AH27" s="3" t="e">
        <f>IF($A27+AH$1-1&lt;=MAX(portfolio_returns!$A$2:$A$50),(AG27+VLOOKUP(AH$1-1,DEFAULT_CONTRIBUTION!$A$2:$B$11,2,1))*(1+VLOOKUP($A27+AH$1-1,portfolio_returns!$A$2:$B$49,2,1)),NA())</f>
        <v>#N/A</v>
      </c>
      <c r="AI27" s="3" t="e">
        <f>IF($A27+AI$1-1&lt;=MAX(portfolio_returns!$A$2:$A$50),(AH27+VLOOKUP(AI$1-1,DEFAULT_CONTRIBUTION!$A$2:$B$11,2,1))*(1+VLOOKUP($A27+AI$1-1,portfolio_returns!$A$2:$B$49,2,1)),NA())</f>
        <v>#N/A</v>
      </c>
      <c r="AJ27" s="3" t="e">
        <f>IF($A27+AJ$1-1&lt;=MAX(portfolio_returns!$A$2:$A$50),(AI27+VLOOKUP(AJ$1-1,DEFAULT_CONTRIBUTION!$A$2:$B$11,2,1))*(1+VLOOKUP($A27+AJ$1-1,portfolio_returns!$A$2:$B$49,2,1)),NA())</f>
        <v>#N/A</v>
      </c>
      <c r="AK27" s="3" t="e">
        <f>IF($A27+AK$1-1&lt;=MAX(portfolio_returns!$A$2:$A$50),(AJ27+VLOOKUP(AK$1-1,DEFAULT_CONTRIBUTION!$A$2:$B$11,2,1))*(1+VLOOKUP($A27+AK$1-1,portfolio_returns!$A$2:$B$49,2,1)),NA())</f>
        <v>#N/A</v>
      </c>
      <c r="AL27" s="3" t="e">
        <f>IF($A27+AL$1-1&lt;=MAX(portfolio_returns!$A$2:$A$50),(AK27+VLOOKUP(AL$1-1,DEFAULT_CONTRIBUTION!$A$2:$B$11,2,1))*(1+VLOOKUP($A27+AL$1-1,portfolio_returns!$A$2:$B$49,2,1)),NA())</f>
        <v>#N/A</v>
      </c>
      <c r="AM27" s="3" t="e">
        <f>IF($A27+AM$1-1&lt;=MAX(portfolio_returns!$A$2:$A$50),(AL27+VLOOKUP(AM$1-1,DEFAULT_CONTRIBUTION!$A$2:$B$11,2,1))*(1+VLOOKUP($A27+AM$1-1,portfolio_returns!$A$2:$B$49,2,1)),NA())</f>
        <v>#N/A</v>
      </c>
      <c r="AN27" s="3" t="e">
        <f>IF($A27+AN$1-1&lt;=MAX(portfolio_returns!$A$2:$A$50),(AM27+VLOOKUP(AN$1-1,DEFAULT_CONTRIBUTION!$A$2:$B$11,2,1))*(1+VLOOKUP($A27+AN$1-1,portfolio_returns!$A$2:$B$49,2,1)),NA())</f>
        <v>#N/A</v>
      </c>
      <c r="AO27" s="3" t="e">
        <f>IF($A27+AO$1-1&lt;=MAX(portfolio_returns!$A$2:$A$50),(AN27+VLOOKUP(AO$1-1,DEFAULT_CONTRIBUTION!$A$2:$B$11,2,1))*(1+VLOOKUP($A27+AO$1-1,portfolio_returns!$A$2:$B$49,2,1)),NA())</f>
        <v>#N/A</v>
      </c>
      <c r="AP27" s="3" t="e">
        <f>IF($A27+AP$1-1&lt;=MAX(portfolio_returns!$A$2:$A$50),(AO27+VLOOKUP(AP$1-1,DEFAULT_CONTRIBUTION!$A$2:$B$11,2,1))*(1+VLOOKUP($A27+AP$1-1,portfolio_returns!$A$2:$B$49,2,1)),NA())</f>
        <v>#N/A</v>
      </c>
      <c r="AQ27" s="3" t="e">
        <f>IF($A27+AQ$1-1&lt;=MAX(portfolio_returns!$A$2:$A$50),(AP27+VLOOKUP(AQ$1-1,DEFAULT_CONTRIBUTION!$A$2:$B$11,2,1))*(1+VLOOKUP($A27+AQ$1-1,portfolio_returns!$A$2:$B$49,2,1)),NA())</f>
        <v>#N/A</v>
      </c>
      <c r="AR27" s="3" t="e">
        <f>IF($A27+AR$1-1&lt;=MAX(portfolio_returns!$A$2:$A$50),(AQ27+VLOOKUP(AR$1-1,DEFAULT_CONTRIBUTION!$A$2:$B$11,2,1))*(1+VLOOKUP($A27+AR$1-1,portfolio_returns!$A$2:$B$49,2,1)),NA())</f>
        <v>#N/A</v>
      </c>
      <c r="AS27" s="3" t="e">
        <f>IF($A27+AS$1-1&lt;=MAX(portfolio_returns!$A$2:$A$50),(AR27+VLOOKUP(AS$1-1,DEFAULT_CONTRIBUTION!$A$2:$B$11,2,1))*(1+VLOOKUP($A27+AS$1-1,portfolio_returns!$A$2:$B$49,2,1)),NA())</f>
        <v>#N/A</v>
      </c>
      <c r="AT27" s="3" t="e">
        <f>IF($A27+AT$1-1&lt;=MAX(portfolio_returns!$A$2:$A$50),(AS27+VLOOKUP(AT$1-1,DEFAULT_CONTRIBUTION!$A$2:$B$11,2,1))*(1+VLOOKUP($A27+AT$1-1,portfolio_returns!$A$2:$B$49,2,1)),NA())</f>
        <v>#N/A</v>
      </c>
      <c r="AU27" s="3" t="e">
        <f>IF($A27+AU$1-1&lt;=MAX(portfolio_returns!$A$2:$A$50),(AT27+VLOOKUP(AU$1-1,DEFAULT_CONTRIBUTION!$A$2:$B$11,2,1))*(1+VLOOKUP($A27+AU$1-1,portfolio_returns!$A$2:$B$49,2,1)),NA())</f>
        <v>#N/A</v>
      </c>
      <c r="AV27" s="3" t="e">
        <f>IF($A27+AV$1-1&lt;=MAX(portfolio_returns!$A$2:$A$50),(AU27+VLOOKUP(AV$1-1,DEFAULT_CONTRIBUTION!$A$2:$B$11,2,1))*(1+VLOOKUP($A27+AV$1-1,portfolio_returns!$A$2:$B$49,2,1)),NA())</f>
        <v>#N/A</v>
      </c>
      <c r="AW27" s="3" t="e">
        <f>IF($A27+AW$1-1&lt;=MAX(portfolio_returns!$A$2:$A$50),(AV27+VLOOKUP(AW$1-1,DEFAULT_CONTRIBUTION!$A$2:$B$11,2,1))*(1+VLOOKUP($A27+AW$1-1,portfolio_returns!$A$2:$B$49,2,1)),NA())</f>
        <v>#N/A</v>
      </c>
      <c r="AX27" s="3" t="e">
        <f>IF($A27+AX$1-1&lt;=MAX(portfolio_returns!$A$2:$A$50),(AW27+VLOOKUP(AX$1-1,DEFAULT_CONTRIBUTION!$A$2:$B$11,2,1))*(1+VLOOKUP($A27+AX$1-1,portfolio_returns!$A$2:$B$49,2,1)),NA())</f>
        <v>#N/A</v>
      </c>
    </row>
    <row r="28" spans="1:50" x14ac:dyDescent="0.25">
      <c r="A28">
        <v>1996</v>
      </c>
      <c r="B28">
        <v>15</v>
      </c>
      <c r="C28" s="3">
        <f>VLOOKUP(C$1-1,DEFAULT_CONTRIBUTION!$A$2:$B$11,2,1)*(1+VLOOKUP($A28+C$1-1,portfolio_returns!$A$2:$B$49,2,1))</f>
        <v>1.00675</v>
      </c>
      <c r="D28" s="3">
        <f>IF($A28+D$1-1&lt;=MAX(portfolio_returns!$A$2:$A$50),(C28+VLOOKUP(D$1-1,DEFAULT_CONTRIBUTION!$A$2:$B$11,2,1))*(1+VLOOKUP($A28+D$1-1,portfolio_returns!$A$2:$B$49,2,1)),NA())</f>
        <v>0.80363818750000005</v>
      </c>
      <c r="E28" s="3">
        <f>IF($A28+E$1-1&lt;=MAX(portfolio_returns!$A$2:$A$50),(D28+VLOOKUP(E$1-1,DEFAULT_CONTRIBUTION!$A$2:$B$11,2,1))*(1+VLOOKUP($A28+E$1-1,portfolio_returns!$A$2:$B$49,2,1)),NA())</f>
        <v>0.76285354948437512</v>
      </c>
      <c r="F28" s="3">
        <f>IF($A28+F$1-1&lt;=MAX(portfolio_returns!$A$2:$A$50),(E28+VLOOKUP(F$1-1,DEFAULT_CONTRIBUTION!$A$2:$B$11,2,1))*(1+VLOOKUP($A28+F$1-1,portfolio_returns!$A$2:$B$49,2,1)),NA())</f>
        <v>0.88643582450084379</v>
      </c>
      <c r="G28" s="3">
        <f>IF($A28+G$1-1&lt;=MAX(portfolio_returns!$A$2:$A$50),(F28+VLOOKUP(G$1-1,DEFAULT_CONTRIBUTION!$A$2:$B$11,2,1))*(1+VLOOKUP($A28+G$1-1,portfolio_returns!$A$2:$B$49,2,1)),NA())</f>
        <v>0.79003592858637706</v>
      </c>
      <c r="H28" s="3">
        <f>IF($A28+H$1-1&lt;=MAX(portfolio_returns!$A$2:$A$50),(G28+VLOOKUP(H$1-1,DEFAULT_CONTRIBUTION!$A$2:$B$11,2,1))*(1+VLOOKUP($A28+H$1-1,portfolio_returns!$A$2:$B$49,2,1)),NA())</f>
        <v>0.78904838367564412</v>
      </c>
      <c r="I28" s="3">
        <f>IF($A28+I$1-1&lt;=MAX(portfolio_returns!$A$2:$A$50),(H28+VLOOKUP(I$1-1,DEFAULT_CONTRIBUTION!$A$2:$B$11,2,1))*(1+VLOOKUP($A28+I$1-1,portfolio_returns!$A$2:$B$49,2,1)),NA())</f>
        <v>0.92654006453112514</v>
      </c>
      <c r="J28" s="3">
        <f>IF($A28+J$1-1&lt;=MAX(portfolio_returns!$A$2:$A$50),(I28+VLOOKUP(J$1-1,DEFAULT_CONTRIBUTION!$A$2:$B$11,2,1))*(1+VLOOKUP($A28+J$1-1,portfolio_returns!$A$2:$B$49,2,1)),NA())</f>
        <v>1.1996377485516743</v>
      </c>
      <c r="K28" s="3">
        <f>IF($A28+K$1-1&lt;=MAX(portfolio_returns!$A$2:$A$50),(J28+VLOOKUP(K$1-1,DEFAULT_CONTRIBUTION!$A$2:$B$11,2,1))*(1+VLOOKUP($A28+K$1-1,portfolio_returns!$A$2:$B$49,2,1)),NA())</f>
        <v>1.3205012517182555</v>
      </c>
      <c r="L28" s="3">
        <f>IF($A28+L$1-1&lt;=MAX(portfolio_returns!$A$2:$A$50),(K28+VLOOKUP(L$1-1,DEFAULT_CONTRIBUTION!$A$2:$B$11,2,1))*(1+VLOOKUP($A28+L$1-1,portfolio_returns!$A$2:$B$49,2,1)),NA())</f>
        <v>1.6040788955247509</v>
      </c>
      <c r="M28" s="3">
        <f>IF($A28+M$1-1&lt;=MAX(portfolio_returns!$A$2:$A$50),(L28+VLOOKUP(M$1-1,DEFAULT_CONTRIBUTION!$A$2:$B$11,2,1))*(1+VLOOKUP($A28+M$1-1,portfolio_returns!$A$2:$B$49,2,1)),NA())</f>
        <v>2.0026925010626515</v>
      </c>
      <c r="N28" s="3">
        <f>IF($A28+N$1-1&lt;=MAX(portfolio_returns!$A$2:$A$50),(M28+VLOOKUP(N$1-1,DEFAULT_CONTRIBUTION!$A$2:$B$11,2,1))*(1+VLOOKUP($A28+N$1-1,portfolio_returns!$A$2:$B$49,2,1)),NA())</f>
        <v>2.6791018932965622</v>
      </c>
      <c r="O28" s="3">
        <f>IF($A28+O$1-1&lt;=MAX(portfolio_returns!$A$2:$A$50),(N28+VLOOKUP(O$1-1,DEFAULT_CONTRIBUTION!$A$2:$B$11,2,1))*(1+VLOOKUP($A28+O$1-1,portfolio_returns!$A$2:$B$49,2,1)),NA())</f>
        <v>2.4125312549135542</v>
      </c>
      <c r="P28" s="3">
        <f>IF($A28+P$1-1&lt;=MAX(portfolio_returns!$A$2:$A$50),(O28+VLOOKUP(P$1-1,DEFAULT_CONTRIBUTION!$A$2:$B$11,2,1))*(1+VLOOKUP($A28+P$1-1,portfolio_returns!$A$2:$B$49,2,1)),NA())</f>
        <v>3.3268806005257914</v>
      </c>
      <c r="Q28" s="3">
        <f>IF($A28+Q$1-1&lt;=MAX(portfolio_returns!$A$2:$A$50),(P28+VLOOKUP(Q$1-1,DEFAULT_CONTRIBUTION!$A$2:$B$11,2,1))*(1+VLOOKUP($A28+Q$1-1,portfolio_returns!$A$2:$B$49,2,1)),NA())</f>
        <v>4.2159894410163092</v>
      </c>
      <c r="R28" s="3">
        <f>IF($A28+R$1-1&lt;=MAX(portfolio_returns!$A$2:$A$50),(Q28+VLOOKUP(R$1-1,DEFAULT_CONTRIBUTION!$A$2:$B$11,2,1))*(1+VLOOKUP($A28+R$1-1,portfolio_returns!$A$2:$B$49,2,1)),NA())</f>
        <v>4.3024172245571437</v>
      </c>
      <c r="S28" s="3">
        <f>IF($A28+S$1-1&lt;=MAX(portfolio_returns!$A$2:$A$50),(R28+VLOOKUP(S$1-1,DEFAULT_CONTRIBUTION!$A$2:$B$11,2,1))*(1+VLOOKUP($A28+S$1-1,portfolio_returns!$A$2:$B$49,2,1)),NA())</f>
        <v>4.7746075149522902</v>
      </c>
      <c r="T28" s="3">
        <f>IF($A28+T$1-1&lt;=MAX(portfolio_returns!$A$2:$A$50),(S28+VLOOKUP(T$1-1,DEFAULT_CONTRIBUTION!$A$2:$B$11,2,1))*(1+VLOOKUP($A28+T$1-1,portfolio_returns!$A$2:$B$49,2,1)),NA())</f>
        <v>3.7385176842076429</v>
      </c>
      <c r="U28" s="3">
        <f>IF($A28+U$1-1&lt;=MAX(portfolio_returns!$A$2:$A$50),(T28+VLOOKUP(U$1-1,DEFAULT_CONTRIBUTION!$A$2:$B$11,2,1))*(1+VLOOKUP($A28+U$1-1,portfolio_returns!$A$2:$B$49,2,1)),NA())</f>
        <v>3.7487986078392139</v>
      </c>
      <c r="V28" s="3">
        <f>IF($A28+V$1-1&lt;=MAX(portfolio_returns!$A$2:$A$50),(U28+VLOOKUP(V$1-1,DEFAULT_CONTRIBUTION!$A$2:$B$11,2,1))*(1+VLOOKUP($A28+V$1-1,portfolio_returns!$A$2:$B$49,2,1)),NA())</f>
        <v>3.2661407870799151</v>
      </c>
      <c r="W28" s="3">
        <f>IF($A28+W$1-1&lt;=MAX(portfolio_returns!$A$2:$A$50),(V28+VLOOKUP(W$1-1,DEFAULT_CONTRIBUTION!$A$2:$B$11,2,1))*(1+VLOOKUP($A28+W$1-1,portfolio_returns!$A$2:$B$49,2,1)),NA())</f>
        <v>3.5617265283106474</v>
      </c>
      <c r="X28" s="3">
        <f>IF($A28+X$1-1&lt;=MAX(portfolio_returns!$A$2:$A$50),(W28+VLOOKUP(X$1-1,DEFAULT_CONTRIBUTION!$A$2:$B$11,2,1))*(1+VLOOKUP($A28+X$1-1,portfolio_returns!$A$2:$B$49,2,1)),NA())</f>
        <v>4.1823573758687775</v>
      </c>
      <c r="Y28" s="3" t="e">
        <f>IF($A28+Y$1-1&lt;=MAX(portfolio_returns!$A$2:$A$50),(X28+VLOOKUP(Y$1-1,DEFAULT_CONTRIBUTION!$A$2:$B$11,2,1))*(1+VLOOKUP($A28+Y$1-1,portfolio_returns!$A$2:$B$49,2,1)),NA())</f>
        <v>#N/A</v>
      </c>
      <c r="Z28" s="3" t="e">
        <f>IF($A28+Z$1-1&lt;=MAX(portfolio_returns!$A$2:$A$50),(Y28+VLOOKUP(Z$1-1,DEFAULT_CONTRIBUTION!$A$2:$B$11,2,1))*(1+VLOOKUP($A28+Z$1-1,portfolio_returns!$A$2:$B$49,2,1)),NA())</f>
        <v>#N/A</v>
      </c>
      <c r="AA28" s="3" t="e">
        <f>IF($A28+AA$1-1&lt;=MAX(portfolio_returns!$A$2:$A$50),(Z28+VLOOKUP(AA$1-1,DEFAULT_CONTRIBUTION!$A$2:$B$11,2,1))*(1+VLOOKUP($A28+AA$1-1,portfolio_returns!$A$2:$B$49,2,1)),NA())</f>
        <v>#N/A</v>
      </c>
      <c r="AB28" s="3" t="e">
        <f>IF($A28+AB$1-1&lt;=MAX(portfolio_returns!$A$2:$A$50),(AA28+VLOOKUP(AB$1-1,DEFAULT_CONTRIBUTION!$A$2:$B$11,2,1))*(1+VLOOKUP($A28+AB$1-1,portfolio_returns!$A$2:$B$49,2,1)),NA())</f>
        <v>#N/A</v>
      </c>
      <c r="AC28" s="3" t="e">
        <f>IF($A28+AC$1-1&lt;=MAX(portfolio_returns!$A$2:$A$50),(AB28+VLOOKUP(AC$1-1,DEFAULT_CONTRIBUTION!$A$2:$B$11,2,1))*(1+VLOOKUP($A28+AC$1-1,portfolio_returns!$A$2:$B$49,2,1)),NA())</f>
        <v>#N/A</v>
      </c>
      <c r="AD28" s="3" t="e">
        <f>IF($A28+AD$1-1&lt;=MAX(portfolio_returns!$A$2:$A$50),(AC28+VLOOKUP(AD$1-1,DEFAULT_CONTRIBUTION!$A$2:$B$11,2,1))*(1+VLOOKUP($A28+AD$1-1,portfolio_returns!$A$2:$B$49,2,1)),NA())</f>
        <v>#N/A</v>
      </c>
      <c r="AE28" s="3" t="e">
        <f>IF($A28+AE$1-1&lt;=MAX(portfolio_returns!$A$2:$A$50),(AD28+VLOOKUP(AE$1-1,DEFAULT_CONTRIBUTION!$A$2:$B$11,2,1))*(1+VLOOKUP($A28+AE$1-1,portfolio_returns!$A$2:$B$49,2,1)),NA())</f>
        <v>#N/A</v>
      </c>
      <c r="AF28" s="3" t="e">
        <f>IF($A28+AF$1-1&lt;=MAX(portfolio_returns!$A$2:$A$50),(AE28+VLOOKUP(AF$1-1,DEFAULT_CONTRIBUTION!$A$2:$B$11,2,1))*(1+VLOOKUP($A28+AF$1-1,portfolio_returns!$A$2:$B$49,2,1)),NA())</f>
        <v>#N/A</v>
      </c>
      <c r="AG28" s="3" t="e">
        <f>IF($A28+AG$1-1&lt;=MAX(portfolio_returns!$A$2:$A$50),(AF28+VLOOKUP(AG$1-1,DEFAULT_CONTRIBUTION!$A$2:$B$11,2,1))*(1+VLOOKUP($A28+AG$1-1,portfolio_returns!$A$2:$B$49,2,1)),NA())</f>
        <v>#N/A</v>
      </c>
      <c r="AH28" s="3" t="e">
        <f>IF($A28+AH$1-1&lt;=MAX(portfolio_returns!$A$2:$A$50),(AG28+VLOOKUP(AH$1-1,DEFAULT_CONTRIBUTION!$A$2:$B$11,2,1))*(1+VLOOKUP($A28+AH$1-1,portfolio_returns!$A$2:$B$49,2,1)),NA())</f>
        <v>#N/A</v>
      </c>
      <c r="AI28" s="3" t="e">
        <f>IF($A28+AI$1-1&lt;=MAX(portfolio_returns!$A$2:$A$50),(AH28+VLOOKUP(AI$1-1,DEFAULT_CONTRIBUTION!$A$2:$B$11,2,1))*(1+VLOOKUP($A28+AI$1-1,portfolio_returns!$A$2:$B$49,2,1)),NA())</f>
        <v>#N/A</v>
      </c>
      <c r="AJ28" s="3" t="e">
        <f>IF($A28+AJ$1-1&lt;=MAX(portfolio_returns!$A$2:$A$50),(AI28+VLOOKUP(AJ$1-1,DEFAULT_CONTRIBUTION!$A$2:$B$11,2,1))*(1+VLOOKUP($A28+AJ$1-1,portfolio_returns!$A$2:$B$49,2,1)),NA())</f>
        <v>#N/A</v>
      </c>
      <c r="AK28" s="3" t="e">
        <f>IF($A28+AK$1-1&lt;=MAX(portfolio_returns!$A$2:$A$50),(AJ28+VLOOKUP(AK$1-1,DEFAULT_CONTRIBUTION!$A$2:$B$11,2,1))*(1+VLOOKUP($A28+AK$1-1,portfolio_returns!$A$2:$B$49,2,1)),NA())</f>
        <v>#N/A</v>
      </c>
      <c r="AL28" s="3" t="e">
        <f>IF($A28+AL$1-1&lt;=MAX(portfolio_returns!$A$2:$A$50),(AK28+VLOOKUP(AL$1-1,DEFAULT_CONTRIBUTION!$A$2:$B$11,2,1))*(1+VLOOKUP($A28+AL$1-1,portfolio_returns!$A$2:$B$49,2,1)),NA())</f>
        <v>#N/A</v>
      </c>
      <c r="AM28" s="3" t="e">
        <f>IF($A28+AM$1-1&lt;=MAX(portfolio_returns!$A$2:$A$50),(AL28+VLOOKUP(AM$1-1,DEFAULT_CONTRIBUTION!$A$2:$B$11,2,1))*(1+VLOOKUP($A28+AM$1-1,portfolio_returns!$A$2:$B$49,2,1)),NA())</f>
        <v>#N/A</v>
      </c>
      <c r="AN28" s="3" t="e">
        <f>IF($A28+AN$1-1&lt;=MAX(portfolio_returns!$A$2:$A$50),(AM28+VLOOKUP(AN$1-1,DEFAULT_CONTRIBUTION!$A$2:$B$11,2,1))*(1+VLOOKUP($A28+AN$1-1,portfolio_returns!$A$2:$B$49,2,1)),NA())</f>
        <v>#N/A</v>
      </c>
      <c r="AO28" s="3" t="e">
        <f>IF($A28+AO$1-1&lt;=MAX(portfolio_returns!$A$2:$A$50),(AN28+VLOOKUP(AO$1-1,DEFAULT_CONTRIBUTION!$A$2:$B$11,2,1))*(1+VLOOKUP($A28+AO$1-1,portfolio_returns!$A$2:$B$49,2,1)),NA())</f>
        <v>#N/A</v>
      </c>
      <c r="AP28" s="3" t="e">
        <f>IF($A28+AP$1-1&lt;=MAX(portfolio_returns!$A$2:$A$50),(AO28+VLOOKUP(AP$1-1,DEFAULT_CONTRIBUTION!$A$2:$B$11,2,1))*(1+VLOOKUP($A28+AP$1-1,portfolio_returns!$A$2:$B$49,2,1)),NA())</f>
        <v>#N/A</v>
      </c>
      <c r="AQ28" s="3" t="e">
        <f>IF($A28+AQ$1-1&lt;=MAX(portfolio_returns!$A$2:$A$50),(AP28+VLOOKUP(AQ$1-1,DEFAULT_CONTRIBUTION!$A$2:$B$11,2,1))*(1+VLOOKUP($A28+AQ$1-1,portfolio_returns!$A$2:$B$49,2,1)),NA())</f>
        <v>#N/A</v>
      </c>
      <c r="AR28" s="3" t="e">
        <f>IF($A28+AR$1-1&lt;=MAX(portfolio_returns!$A$2:$A$50),(AQ28+VLOOKUP(AR$1-1,DEFAULT_CONTRIBUTION!$A$2:$B$11,2,1))*(1+VLOOKUP($A28+AR$1-1,portfolio_returns!$A$2:$B$49,2,1)),NA())</f>
        <v>#N/A</v>
      </c>
      <c r="AS28" s="3" t="e">
        <f>IF($A28+AS$1-1&lt;=MAX(portfolio_returns!$A$2:$A$50),(AR28+VLOOKUP(AS$1-1,DEFAULT_CONTRIBUTION!$A$2:$B$11,2,1))*(1+VLOOKUP($A28+AS$1-1,portfolio_returns!$A$2:$B$49,2,1)),NA())</f>
        <v>#N/A</v>
      </c>
      <c r="AT28" s="3" t="e">
        <f>IF($A28+AT$1-1&lt;=MAX(portfolio_returns!$A$2:$A$50),(AS28+VLOOKUP(AT$1-1,DEFAULT_CONTRIBUTION!$A$2:$B$11,2,1))*(1+VLOOKUP($A28+AT$1-1,portfolio_returns!$A$2:$B$49,2,1)),NA())</f>
        <v>#N/A</v>
      </c>
      <c r="AU28" s="3" t="e">
        <f>IF($A28+AU$1-1&lt;=MAX(portfolio_returns!$A$2:$A$50),(AT28+VLOOKUP(AU$1-1,DEFAULT_CONTRIBUTION!$A$2:$B$11,2,1))*(1+VLOOKUP($A28+AU$1-1,portfolio_returns!$A$2:$B$49,2,1)),NA())</f>
        <v>#N/A</v>
      </c>
      <c r="AV28" s="3" t="e">
        <f>IF($A28+AV$1-1&lt;=MAX(portfolio_returns!$A$2:$A$50),(AU28+VLOOKUP(AV$1-1,DEFAULT_CONTRIBUTION!$A$2:$B$11,2,1))*(1+VLOOKUP($A28+AV$1-1,portfolio_returns!$A$2:$B$49,2,1)),NA())</f>
        <v>#N/A</v>
      </c>
      <c r="AW28" s="3" t="e">
        <f>IF($A28+AW$1-1&lt;=MAX(portfolio_returns!$A$2:$A$50),(AV28+VLOOKUP(AW$1-1,DEFAULT_CONTRIBUTION!$A$2:$B$11,2,1))*(1+VLOOKUP($A28+AW$1-1,portfolio_returns!$A$2:$B$49,2,1)),NA())</f>
        <v>#N/A</v>
      </c>
      <c r="AX28" s="3" t="e">
        <f>IF($A28+AX$1-1&lt;=MAX(portfolio_returns!$A$2:$A$50),(AW28+VLOOKUP(AX$1-1,DEFAULT_CONTRIBUTION!$A$2:$B$11,2,1))*(1+VLOOKUP($A28+AX$1-1,portfolio_returns!$A$2:$B$49,2,1)),NA())</f>
        <v>#N/A</v>
      </c>
    </row>
    <row r="29" spans="1:50" x14ac:dyDescent="0.25">
      <c r="A29">
        <v>1997</v>
      </c>
      <c r="B29">
        <v>14</v>
      </c>
      <c r="C29" s="3">
        <f>VLOOKUP(C$1-1,DEFAULT_CONTRIBUTION!$A$2:$B$11,2,1)*(1+VLOOKUP($A29+C$1-1,portfolio_returns!$A$2:$B$49,2,1))</f>
        <v>0.79825000000000002</v>
      </c>
      <c r="D29" s="3">
        <f>IF($A29+D$1-1&lt;=MAX(portfolio_returns!$A$2:$A$50),(C29+VLOOKUP(D$1-1,DEFAULT_CONTRIBUTION!$A$2:$B$11,2,1))*(1+VLOOKUP($A29+D$1-1,portfolio_returns!$A$2:$B$49,2,1)),NA())</f>
        <v>0.75773881250000008</v>
      </c>
      <c r="E29" s="3">
        <f>IF($A29+E$1-1&lt;=MAX(portfolio_returns!$A$2:$A$50),(D29+VLOOKUP(E$1-1,DEFAULT_CONTRIBUTION!$A$2:$B$11,2,1))*(1+VLOOKUP($A29+E$1-1,portfolio_returns!$A$2:$B$49,2,1)),NA())</f>
        <v>0.88049250012500002</v>
      </c>
      <c r="F29" s="3">
        <f>IF($A29+F$1-1&lt;=MAX(portfolio_returns!$A$2:$A$50),(E29+VLOOKUP(F$1-1,DEFAULT_CONTRIBUTION!$A$2:$B$11,2,1))*(1+VLOOKUP($A29+F$1-1,portfolio_returns!$A$2:$B$49,2,1)),NA())</f>
        <v>0.78473894073640627</v>
      </c>
      <c r="G29" s="3">
        <f>IF($A29+G$1-1&lt;=MAX(portfolio_returns!$A$2:$A$50),(F29+VLOOKUP(G$1-1,DEFAULT_CONTRIBUTION!$A$2:$B$11,2,1))*(1+VLOOKUP($A29+G$1-1,portfolio_returns!$A$2:$B$49,2,1)),NA())</f>
        <v>0.78375801706048576</v>
      </c>
      <c r="H29" s="3">
        <f>IF($A29+H$1-1&lt;=MAX(portfolio_returns!$A$2:$A$50),(G29+VLOOKUP(H$1-1,DEFAULT_CONTRIBUTION!$A$2:$B$11,2,1))*(1+VLOOKUP($A29+H$1-1,portfolio_returns!$A$2:$B$49,2,1)),NA())</f>
        <v>0.92032785153327545</v>
      </c>
      <c r="I29" s="3">
        <f>IF($A29+I$1-1&lt;=MAX(portfolio_returns!$A$2:$A$50),(H29+VLOOKUP(I$1-1,DEFAULT_CONTRIBUTION!$A$2:$B$11,2,1))*(1+VLOOKUP($A29+I$1-1,portfolio_returns!$A$2:$B$49,2,1)),NA())</f>
        <v>1.1915944857727085</v>
      </c>
      <c r="J29" s="3">
        <f>IF($A29+J$1-1&lt;=MAX(portfolio_returns!$A$2:$A$50),(I29+VLOOKUP(J$1-1,DEFAULT_CONTRIBUTION!$A$2:$B$11,2,1))*(1+VLOOKUP($A29+J$1-1,portfolio_returns!$A$2:$B$49,2,1)),NA())</f>
        <v>1.311647630214309</v>
      </c>
      <c r="K29" s="3">
        <f>IF($A29+K$1-1&lt;=MAX(portfolio_returns!$A$2:$A$50),(J29+VLOOKUP(K$1-1,DEFAULT_CONTRIBUTION!$A$2:$B$11,2,1))*(1+VLOOKUP($A29+K$1-1,portfolio_returns!$A$2:$B$49,2,1)),NA())</f>
        <v>1.5933239588028318</v>
      </c>
      <c r="L29" s="3">
        <f>IF($A29+L$1-1&lt;=MAX(portfolio_returns!$A$2:$A$50),(K29+VLOOKUP(L$1-1,DEFAULT_CONTRIBUTION!$A$2:$B$11,2,1))*(1+VLOOKUP($A29+L$1-1,portfolio_returns!$A$2:$B$49,2,1)),NA())</f>
        <v>1.9892649625653354</v>
      </c>
      <c r="M29" s="3">
        <f>IF($A29+M$1-1&lt;=MAX(portfolio_returns!$A$2:$A$50),(L29+VLOOKUP(M$1-1,DEFAULT_CONTRIBUTION!$A$2:$B$11,2,1))*(1+VLOOKUP($A29+M$1-1,portfolio_returns!$A$2:$B$49,2,1)),NA())</f>
        <v>2.6611392036717776</v>
      </c>
      <c r="N29" s="3">
        <f>IF($A29+N$1-1&lt;=MAX(portfolio_returns!$A$2:$A$50),(M29+VLOOKUP(N$1-1,DEFAULT_CONTRIBUTION!$A$2:$B$11,2,1))*(1+VLOOKUP($A29+N$1-1,portfolio_returns!$A$2:$B$49,2,1)),NA())</f>
        <v>2.3963558529064355</v>
      </c>
      <c r="O29" s="3">
        <f>IF($A29+O$1-1&lt;=MAX(portfolio_returns!$A$2:$A$50),(N29+VLOOKUP(O$1-1,DEFAULT_CONTRIBUTION!$A$2:$B$11,2,1))*(1+VLOOKUP($A29+O$1-1,portfolio_returns!$A$2:$B$49,2,1)),NA())</f>
        <v>3.3045747211579743</v>
      </c>
      <c r="P29" s="3">
        <f>IF($A29+P$1-1&lt;=MAX(portfolio_returns!$A$2:$A$50),(O29+VLOOKUP(P$1-1,DEFAULT_CONTRIBUTION!$A$2:$B$11,2,1))*(1+VLOOKUP($A29+P$1-1,portfolio_returns!$A$2:$B$49,2,1)),NA())</f>
        <v>4.1877223153874432</v>
      </c>
      <c r="Q29" s="3">
        <f>IF($A29+Q$1-1&lt;=MAX(portfolio_returns!$A$2:$A$50),(P29+VLOOKUP(Q$1-1,DEFAULT_CONTRIBUTION!$A$2:$B$11,2,1))*(1+VLOOKUP($A29+Q$1-1,portfolio_returns!$A$2:$B$49,2,1)),NA())</f>
        <v>4.273570622852886</v>
      </c>
      <c r="R29" s="3">
        <f>IF($A29+R$1-1&lt;=MAX(portfolio_returns!$A$2:$A$50),(Q29+VLOOKUP(R$1-1,DEFAULT_CONTRIBUTION!$A$2:$B$11,2,1))*(1+VLOOKUP($A29+R$1-1,portfolio_returns!$A$2:$B$49,2,1)),NA())</f>
        <v>4.7425949987109899</v>
      </c>
      <c r="S29" s="3">
        <f>IF($A29+S$1-1&lt;=MAX(portfolio_returns!$A$2:$A$50),(R29+VLOOKUP(S$1-1,DEFAULT_CONTRIBUTION!$A$2:$B$11,2,1))*(1+VLOOKUP($A29+S$1-1,portfolio_returns!$A$2:$B$49,2,1)),NA())</f>
        <v>3.7134518839907047</v>
      </c>
      <c r="T29" s="3">
        <f>IF($A29+T$1-1&lt;=MAX(portfolio_returns!$A$2:$A$50),(S29+VLOOKUP(T$1-1,DEFAULT_CONTRIBUTION!$A$2:$B$11,2,1))*(1+VLOOKUP($A29+T$1-1,portfolio_returns!$A$2:$B$49,2,1)),NA())</f>
        <v>3.7236638766716794</v>
      </c>
      <c r="U29" s="3">
        <f>IF($A29+U$1-1&lt;=MAX(portfolio_returns!$A$2:$A$50),(T29+VLOOKUP(U$1-1,DEFAULT_CONTRIBUTION!$A$2:$B$11,2,1))*(1+VLOOKUP($A29+U$1-1,portfolio_returns!$A$2:$B$49,2,1)),NA())</f>
        <v>3.2442421525502008</v>
      </c>
      <c r="V29" s="3">
        <f>IF($A29+V$1-1&lt;=MAX(portfolio_returns!$A$2:$A$50),(U29+VLOOKUP(V$1-1,DEFAULT_CONTRIBUTION!$A$2:$B$11,2,1))*(1+VLOOKUP($A29+V$1-1,portfolio_returns!$A$2:$B$49,2,1)),NA())</f>
        <v>3.5378460673559942</v>
      </c>
      <c r="W29" s="3">
        <f>IF($A29+W$1-1&lt;=MAX(portfolio_returns!$A$2:$A$50),(V29+VLOOKUP(W$1-1,DEFAULT_CONTRIBUTION!$A$2:$B$11,2,1))*(1+VLOOKUP($A29+W$1-1,portfolio_returns!$A$2:$B$49,2,1)),NA())</f>
        <v>4.1543157445927763</v>
      </c>
      <c r="X29" s="3" t="e">
        <f>IF($A29+X$1-1&lt;=MAX(portfolio_returns!$A$2:$A$50),(W29+VLOOKUP(X$1-1,DEFAULT_CONTRIBUTION!$A$2:$B$11,2,1))*(1+VLOOKUP($A29+X$1-1,portfolio_returns!$A$2:$B$49,2,1)),NA())</f>
        <v>#N/A</v>
      </c>
      <c r="Y29" s="3" t="e">
        <f>IF($A29+Y$1-1&lt;=MAX(portfolio_returns!$A$2:$A$50),(X29+VLOOKUP(Y$1-1,DEFAULT_CONTRIBUTION!$A$2:$B$11,2,1))*(1+VLOOKUP($A29+Y$1-1,portfolio_returns!$A$2:$B$49,2,1)),NA())</f>
        <v>#N/A</v>
      </c>
      <c r="Z29" s="3" t="e">
        <f>IF($A29+Z$1-1&lt;=MAX(portfolio_returns!$A$2:$A$50),(Y29+VLOOKUP(Z$1-1,DEFAULT_CONTRIBUTION!$A$2:$B$11,2,1))*(1+VLOOKUP($A29+Z$1-1,portfolio_returns!$A$2:$B$49,2,1)),NA())</f>
        <v>#N/A</v>
      </c>
      <c r="AA29" s="3" t="e">
        <f>IF($A29+AA$1-1&lt;=MAX(portfolio_returns!$A$2:$A$50),(Z29+VLOOKUP(AA$1-1,DEFAULT_CONTRIBUTION!$A$2:$B$11,2,1))*(1+VLOOKUP($A29+AA$1-1,portfolio_returns!$A$2:$B$49,2,1)),NA())</f>
        <v>#N/A</v>
      </c>
      <c r="AB29" s="3" t="e">
        <f>IF($A29+AB$1-1&lt;=MAX(portfolio_returns!$A$2:$A$50),(AA29+VLOOKUP(AB$1-1,DEFAULT_CONTRIBUTION!$A$2:$B$11,2,1))*(1+VLOOKUP($A29+AB$1-1,portfolio_returns!$A$2:$B$49,2,1)),NA())</f>
        <v>#N/A</v>
      </c>
      <c r="AC29" s="3" t="e">
        <f>IF($A29+AC$1-1&lt;=MAX(portfolio_returns!$A$2:$A$50),(AB29+VLOOKUP(AC$1-1,DEFAULT_CONTRIBUTION!$A$2:$B$11,2,1))*(1+VLOOKUP($A29+AC$1-1,portfolio_returns!$A$2:$B$49,2,1)),NA())</f>
        <v>#N/A</v>
      </c>
      <c r="AD29" s="3" t="e">
        <f>IF($A29+AD$1-1&lt;=MAX(portfolio_returns!$A$2:$A$50),(AC29+VLOOKUP(AD$1-1,DEFAULT_CONTRIBUTION!$A$2:$B$11,2,1))*(1+VLOOKUP($A29+AD$1-1,portfolio_returns!$A$2:$B$49,2,1)),NA())</f>
        <v>#N/A</v>
      </c>
      <c r="AE29" s="3" t="e">
        <f>IF($A29+AE$1-1&lt;=MAX(portfolio_returns!$A$2:$A$50),(AD29+VLOOKUP(AE$1-1,DEFAULT_CONTRIBUTION!$A$2:$B$11,2,1))*(1+VLOOKUP($A29+AE$1-1,portfolio_returns!$A$2:$B$49,2,1)),NA())</f>
        <v>#N/A</v>
      </c>
      <c r="AF29" s="3" t="e">
        <f>IF($A29+AF$1-1&lt;=MAX(portfolio_returns!$A$2:$A$50),(AE29+VLOOKUP(AF$1-1,DEFAULT_CONTRIBUTION!$A$2:$B$11,2,1))*(1+VLOOKUP($A29+AF$1-1,portfolio_returns!$A$2:$B$49,2,1)),NA())</f>
        <v>#N/A</v>
      </c>
      <c r="AG29" s="3" t="e">
        <f>IF($A29+AG$1-1&lt;=MAX(portfolio_returns!$A$2:$A$50),(AF29+VLOOKUP(AG$1-1,DEFAULT_CONTRIBUTION!$A$2:$B$11,2,1))*(1+VLOOKUP($A29+AG$1-1,portfolio_returns!$A$2:$B$49,2,1)),NA())</f>
        <v>#N/A</v>
      </c>
      <c r="AH29" s="3" t="e">
        <f>IF($A29+AH$1-1&lt;=MAX(portfolio_returns!$A$2:$A$50),(AG29+VLOOKUP(AH$1-1,DEFAULT_CONTRIBUTION!$A$2:$B$11,2,1))*(1+VLOOKUP($A29+AH$1-1,portfolio_returns!$A$2:$B$49,2,1)),NA())</f>
        <v>#N/A</v>
      </c>
      <c r="AI29" s="3" t="e">
        <f>IF($A29+AI$1-1&lt;=MAX(portfolio_returns!$A$2:$A$50),(AH29+VLOOKUP(AI$1-1,DEFAULT_CONTRIBUTION!$A$2:$B$11,2,1))*(1+VLOOKUP($A29+AI$1-1,portfolio_returns!$A$2:$B$49,2,1)),NA())</f>
        <v>#N/A</v>
      </c>
      <c r="AJ29" s="3" t="e">
        <f>IF($A29+AJ$1-1&lt;=MAX(portfolio_returns!$A$2:$A$50),(AI29+VLOOKUP(AJ$1-1,DEFAULT_CONTRIBUTION!$A$2:$B$11,2,1))*(1+VLOOKUP($A29+AJ$1-1,portfolio_returns!$A$2:$B$49,2,1)),NA())</f>
        <v>#N/A</v>
      </c>
      <c r="AK29" s="3" t="e">
        <f>IF($A29+AK$1-1&lt;=MAX(portfolio_returns!$A$2:$A$50),(AJ29+VLOOKUP(AK$1-1,DEFAULT_CONTRIBUTION!$A$2:$B$11,2,1))*(1+VLOOKUP($A29+AK$1-1,portfolio_returns!$A$2:$B$49,2,1)),NA())</f>
        <v>#N/A</v>
      </c>
      <c r="AL29" s="3" t="e">
        <f>IF($A29+AL$1-1&lt;=MAX(portfolio_returns!$A$2:$A$50),(AK29+VLOOKUP(AL$1-1,DEFAULT_CONTRIBUTION!$A$2:$B$11,2,1))*(1+VLOOKUP($A29+AL$1-1,portfolio_returns!$A$2:$B$49,2,1)),NA())</f>
        <v>#N/A</v>
      </c>
      <c r="AM29" s="3" t="e">
        <f>IF($A29+AM$1-1&lt;=MAX(portfolio_returns!$A$2:$A$50),(AL29+VLOOKUP(AM$1-1,DEFAULT_CONTRIBUTION!$A$2:$B$11,2,1))*(1+VLOOKUP($A29+AM$1-1,portfolio_returns!$A$2:$B$49,2,1)),NA())</f>
        <v>#N/A</v>
      </c>
      <c r="AN29" s="3" t="e">
        <f>IF($A29+AN$1-1&lt;=MAX(portfolio_returns!$A$2:$A$50),(AM29+VLOOKUP(AN$1-1,DEFAULT_CONTRIBUTION!$A$2:$B$11,2,1))*(1+VLOOKUP($A29+AN$1-1,portfolio_returns!$A$2:$B$49,2,1)),NA())</f>
        <v>#N/A</v>
      </c>
      <c r="AO29" s="3" t="e">
        <f>IF($A29+AO$1-1&lt;=MAX(portfolio_returns!$A$2:$A$50),(AN29+VLOOKUP(AO$1-1,DEFAULT_CONTRIBUTION!$A$2:$B$11,2,1))*(1+VLOOKUP($A29+AO$1-1,portfolio_returns!$A$2:$B$49,2,1)),NA())</f>
        <v>#N/A</v>
      </c>
      <c r="AP29" s="3" t="e">
        <f>IF($A29+AP$1-1&lt;=MAX(portfolio_returns!$A$2:$A$50),(AO29+VLOOKUP(AP$1-1,DEFAULT_CONTRIBUTION!$A$2:$B$11,2,1))*(1+VLOOKUP($A29+AP$1-1,portfolio_returns!$A$2:$B$49,2,1)),NA())</f>
        <v>#N/A</v>
      </c>
      <c r="AQ29" s="3" t="e">
        <f>IF($A29+AQ$1-1&lt;=MAX(portfolio_returns!$A$2:$A$50),(AP29+VLOOKUP(AQ$1-1,DEFAULT_CONTRIBUTION!$A$2:$B$11,2,1))*(1+VLOOKUP($A29+AQ$1-1,portfolio_returns!$A$2:$B$49,2,1)),NA())</f>
        <v>#N/A</v>
      </c>
      <c r="AR29" s="3" t="e">
        <f>IF($A29+AR$1-1&lt;=MAX(portfolio_returns!$A$2:$A$50),(AQ29+VLOOKUP(AR$1-1,DEFAULT_CONTRIBUTION!$A$2:$B$11,2,1))*(1+VLOOKUP($A29+AR$1-1,portfolio_returns!$A$2:$B$49,2,1)),NA())</f>
        <v>#N/A</v>
      </c>
      <c r="AS29" s="3" t="e">
        <f>IF($A29+AS$1-1&lt;=MAX(portfolio_returns!$A$2:$A$50),(AR29+VLOOKUP(AS$1-1,DEFAULT_CONTRIBUTION!$A$2:$B$11,2,1))*(1+VLOOKUP($A29+AS$1-1,portfolio_returns!$A$2:$B$49,2,1)),NA())</f>
        <v>#N/A</v>
      </c>
      <c r="AT29" s="3" t="e">
        <f>IF($A29+AT$1-1&lt;=MAX(portfolio_returns!$A$2:$A$50),(AS29+VLOOKUP(AT$1-1,DEFAULT_CONTRIBUTION!$A$2:$B$11,2,1))*(1+VLOOKUP($A29+AT$1-1,portfolio_returns!$A$2:$B$49,2,1)),NA())</f>
        <v>#N/A</v>
      </c>
      <c r="AU29" s="3" t="e">
        <f>IF($A29+AU$1-1&lt;=MAX(portfolio_returns!$A$2:$A$50),(AT29+VLOOKUP(AU$1-1,DEFAULT_CONTRIBUTION!$A$2:$B$11,2,1))*(1+VLOOKUP($A29+AU$1-1,portfolio_returns!$A$2:$B$49,2,1)),NA())</f>
        <v>#N/A</v>
      </c>
      <c r="AV29" s="3" t="e">
        <f>IF($A29+AV$1-1&lt;=MAX(portfolio_returns!$A$2:$A$50),(AU29+VLOOKUP(AV$1-1,DEFAULT_CONTRIBUTION!$A$2:$B$11,2,1))*(1+VLOOKUP($A29+AV$1-1,portfolio_returns!$A$2:$B$49,2,1)),NA())</f>
        <v>#N/A</v>
      </c>
      <c r="AW29" s="3" t="e">
        <f>IF($A29+AW$1-1&lt;=MAX(portfolio_returns!$A$2:$A$50),(AV29+VLOOKUP(AW$1-1,DEFAULT_CONTRIBUTION!$A$2:$B$11,2,1))*(1+VLOOKUP($A29+AW$1-1,portfolio_returns!$A$2:$B$49,2,1)),NA())</f>
        <v>#N/A</v>
      </c>
      <c r="AX29" s="3" t="e">
        <f>IF($A29+AX$1-1&lt;=MAX(portfolio_returns!$A$2:$A$50),(AW29+VLOOKUP(AX$1-1,DEFAULT_CONTRIBUTION!$A$2:$B$11,2,1))*(1+VLOOKUP($A29+AX$1-1,portfolio_returns!$A$2:$B$49,2,1)),NA())</f>
        <v>#N/A</v>
      </c>
    </row>
    <row r="30" spans="1:50" x14ac:dyDescent="0.25">
      <c r="A30">
        <v>1998</v>
      </c>
      <c r="B30">
        <v>12</v>
      </c>
      <c r="C30" s="3">
        <f>VLOOKUP(C$1-1,DEFAULT_CONTRIBUTION!$A$2:$B$11,2,1)*(1+VLOOKUP($A30+C$1-1,portfolio_returns!$A$2:$B$49,2,1))</f>
        <v>0.94925000000000004</v>
      </c>
      <c r="D30" s="3">
        <f>IF($A30+D$1-1&lt;=MAX(portfolio_returns!$A$2:$A$50),(C30+VLOOKUP(D$1-1,DEFAULT_CONTRIBUTION!$A$2:$B$11,2,1))*(1+VLOOKUP($A30+D$1-1,portfolio_returns!$A$2:$B$49,2,1)),NA())</f>
        <v>1.1030285</v>
      </c>
      <c r="E30" s="3">
        <f>IF($A30+E$1-1&lt;=MAX(portfolio_returns!$A$2:$A$50),(D30+VLOOKUP(E$1-1,DEFAULT_CONTRIBUTION!$A$2:$B$11,2,1))*(1+VLOOKUP($A30+E$1-1,portfolio_returns!$A$2:$B$49,2,1)),NA())</f>
        <v>0.98307415062499992</v>
      </c>
      <c r="F30" s="3">
        <f>IF($A30+F$1-1&lt;=MAX(portfolio_returns!$A$2:$A$50),(E30+VLOOKUP(F$1-1,DEFAULT_CONTRIBUTION!$A$2:$B$11,2,1))*(1+VLOOKUP($A30+F$1-1,portfolio_returns!$A$2:$B$49,2,1)),NA())</f>
        <v>0.98184530793671865</v>
      </c>
      <c r="G30" s="3">
        <f>IF($A30+G$1-1&lt;=MAX(portfolio_returns!$A$2:$A$50),(F30+VLOOKUP(G$1-1,DEFAULT_CONTRIBUTION!$A$2:$B$11,2,1))*(1+VLOOKUP($A30+G$1-1,portfolio_returns!$A$2:$B$49,2,1)),NA())</f>
        <v>1.1529318528446919</v>
      </c>
      <c r="H30" s="3">
        <f>IF($A30+H$1-1&lt;=MAX(portfolio_returns!$A$2:$A$50),(G30+VLOOKUP(H$1-1,DEFAULT_CONTRIBUTION!$A$2:$B$11,2,1))*(1+VLOOKUP($A30+H$1-1,portfolio_returns!$A$2:$B$49,2,1)),NA())</f>
        <v>1.4927585164706649</v>
      </c>
      <c r="I30" s="3">
        <f>IF($A30+I$1-1&lt;=MAX(portfolio_returns!$A$2:$A$50),(H30+VLOOKUP(I$1-1,DEFAULT_CONTRIBUTION!$A$2:$B$11,2,1))*(1+VLOOKUP($A30+I$1-1,portfolio_returns!$A$2:$B$49,2,1)),NA())</f>
        <v>1.6431539370050845</v>
      </c>
      <c r="J30" s="3">
        <f>IF($A30+J$1-1&lt;=MAX(portfolio_returns!$A$2:$A$50),(I30+VLOOKUP(J$1-1,DEFAULT_CONTRIBUTION!$A$2:$B$11,2,1))*(1+VLOOKUP($A30+J$1-1,portfolio_returns!$A$2:$B$49,2,1)),NA())</f>
        <v>1.9960212449769263</v>
      </c>
      <c r="K30" s="3">
        <f>IF($A30+K$1-1&lt;=MAX(portfolio_returns!$A$2:$A$50),(J30+VLOOKUP(K$1-1,DEFAULT_CONTRIBUTION!$A$2:$B$11,2,1))*(1+VLOOKUP($A30+K$1-1,portfolio_returns!$A$2:$B$49,2,1)),NA())</f>
        <v>2.4920325243536925</v>
      </c>
      <c r="L30" s="3">
        <f>IF($A30+L$1-1&lt;=MAX(portfolio_returns!$A$2:$A$50),(K30+VLOOKUP(L$1-1,DEFAULT_CONTRIBUTION!$A$2:$B$11,2,1))*(1+VLOOKUP($A30+L$1-1,portfolio_returns!$A$2:$B$49,2,1)),NA())</f>
        <v>3.3337165094541521</v>
      </c>
      <c r="M30" s="3">
        <f>IF($A30+M$1-1&lt;=MAX(portfolio_returns!$A$2:$A$50),(L30+VLOOKUP(M$1-1,DEFAULT_CONTRIBUTION!$A$2:$B$11,2,1))*(1+VLOOKUP($A30+M$1-1,portfolio_returns!$A$2:$B$49,2,1)),NA())</f>
        <v>3.0020117167634637</v>
      </c>
      <c r="N30" s="3">
        <f>IF($A30+N$1-1&lt;=MAX(portfolio_returns!$A$2:$A$50),(M30+VLOOKUP(N$1-1,DEFAULT_CONTRIBUTION!$A$2:$B$11,2,1))*(1+VLOOKUP($A30+N$1-1,portfolio_returns!$A$2:$B$49,2,1)),NA())</f>
        <v>4.1397741574168165</v>
      </c>
      <c r="O30" s="3">
        <f>IF($A30+O$1-1&lt;=MAX(portfolio_returns!$A$2:$A$50),(N30+VLOOKUP(O$1-1,DEFAULT_CONTRIBUTION!$A$2:$B$11,2,1))*(1+VLOOKUP($A30+O$1-1,portfolio_returns!$A$2:$B$49,2,1)),NA())</f>
        <v>5.2461288009864608</v>
      </c>
      <c r="P30" s="3">
        <f>IF($A30+P$1-1&lt;=MAX(portfolio_returns!$A$2:$A$50),(O30+VLOOKUP(P$1-1,DEFAULT_CONTRIBUTION!$A$2:$B$11,2,1))*(1+VLOOKUP($A30+P$1-1,portfolio_returns!$A$2:$B$49,2,1)),NA())</f>
        <v>5.3536744414066835</v>
      </c>
      <c r="Q30" s="3">
        <f>IF($A30+Q$1-1&lt;=MAX(portfolio_returns!$A$2:$A$50),(P30+VLOOKUP(Q$1-1,DEFAULT_CONTRIBUTION!$A$2:$B$11,2,1))*(1+VLOOKUP($A30+Q$1-1,portfolio_returns!$A$2:$B$49,2,1)),NA())</f>
        <v>5.9412402113510669</v>
      </c>
      <c r="R30" s="3">
        <f>IF($A30+R$1-1&lt;=MAX(portfolio_returns!$A$2:$A$50),(Q30+VLOOKUP(R$1-1,DEFAULT_CONTRIBUTION!$A$2:$B$11,2,1))*(1+VLOOKUP($A30+R$1-1,portfolio_returns!$A$2:$B$49,2,1)),NA())</f>
        <v>4.651991085487885</v>
      </c>
      <c r="S30" s="3">
        <f>IF($A30+S$1-1&lt;=MAX(portfolio_returns!$A$2:$A$50),(R30+VLOOKUP(S$1-1,DEFAULT_CONTRIBUTION!$A$2:$B$11,2,1))*(1+VLOOKUP($A30+S$1-1,portfolio_returns!$A$2:$B$49,2,1)),NA())</f>
        <v>4.6647840609729769</v>
      </c>
      <c r="T30" s="3">
        <f>IF($A30+T$1-1&lt;=MAX(portfolio_returns!$A$2:$A$50),(S30+VLOOKUP(T$1-1,DEFAULT_CONTRIBUTION!$A$2:$B$11,2,1))*(1+VLOOKUP($A30+T$1-1,portfolio_returns!$A$2:$B$49,2,1)),NA())</f>
        <v>4.0641931131227063</v>
      </c>
      <c r="U30" s="3">
        <f>IF($A30+U$1-1&lt;=MAX(portfolio_returns!$A$2:$A$50),(T30+VLOOKUP(U$1-1,DEFAULT_CONTRIBUTION!$A$2:$B$11,2,1))*(1+VLOOKUP($A30+U$1-1,portfolio_returns!$A$2:$B$49,2,1)),NA())</f>
        <v>4.4320025898603115</v>
      </c>
      <c r="V30" s="3">
        <f>IF($A30+V$1-1&lt;=MAX(portfolio_returns!$A$2:$A$50),(U30+VLOOKUP(V$1-1,DEFAULT_CONTRIBUTION!$A$2:$B$11,2,1))*(1+VLOOKUP($A30+V$1-1,portfolio_returns!$A$2:$B$49,2,1)),NA())</f>
        <v>5.2042790411434705</v>
      </c>
      <c r="W30" s="3" t="e">
        <f>IF($A30+W$1-1&lt;=MAX(portfolio_returns!$A$2:$A$50),(V30+VLOOKUP(W$1-1,DEFAULT_CONTRIBUTION!$A$2:$B$11,2,1))*(1+VLOOKUP($A30+W$1-1,portfolio_returns!$A$2:$B$49,2,1)),NA())</f>
        <v>#N/A</v>
      </c>
      <c r="X30" s="3" t="e">
        <f>IF($A30+X$1-1&lt;=MAX(portfolio_returns!$A$2:$A$50),(W30+VLOOKUP(X$1-1,DEFAULT_CONTRIBUTION!$A$2:$B$11,2,1))*(1+VLOOKUP($A30+X$1-1,portfolio_returns!$A$2:$B$49,2,1)),NA())</f>
        <v>#N/A</v>
      </c>
      <c r="Y30" s="3" t="e">
        <f>IF($A30+Y$1-1&lt;=MAX(portfolio_returns!$A$2:$A$50),(X30+VLOOKUP(Y$1-1,DEFAULT_CONTRIBUTION!$A$2:$B$11,2,1))*(1+VLOOKUP($A30+Y$1-1,portfolio_returns!$A$2:$B$49,2,1)),NA())</f>
        <v>#N/A</v>
      </c>
      <c r="Z30" s="3" t="e">
        <f>IF($A30+Z$1-1&lt;=MAX(portfolio_returns!$A$2:$A$50),(Y30+VLOOKUP(Z$1-1,DEFAULT_CONTRIBUTION!$A$2:$B$11,2,1))*(1+VLOOKUP($A30+Z$1-1,portfolio_returns!$A$2:$B$49,2,1)),NA())</f>
        <v>#N/A</v>
      </c>
      <c r="AA30" s="3" t="e">
        <f>IF($A30+AA$1-1&lt;=MAX(portfolio_returns!$A$2:$A$50),(Z30+VLOOKUP(AA$1-1,DEFAULT_CONTRIBUTION!$A$2:$B$11,2,1))*(1+VLOOKUP($A30+AA$1-1,portfolio_returns!$A$2:$B$49,2,1)),NA())</f>
        <v>#N/A</v>
      </c>
      <c r="AB30" s="3" t="e">
        <f>IF($A30+AB$1-1&lt;=MAX(portfolio_returns!$A$2:$A$50),(AA30+VLOOKUP(AB$1-1,DEFAULT_CONTRIBUTION!$A$2:$B$11,2,1))*(1+VLOOKUP($A30+AB$1-1,portfolio_returns!$A$2:$B$49,2,1)),NA())</f>
        <v>#N/A</v>
      </c>
      <c r="AC30" s="3" t="e">
        <f>IF($A30+AC$1-1&lt;=MAX(portfolio_returns!$A$2:$A$50),(AB30+VLOOKUP(AC$1-1,DEFAULT_CONTRIBUTION!$A$2:$B$11,2,1))*(1+VLOOKUP($A30+AC$1-1,portfolio_returns!$A$2:$B$49,2,1)),NA())</f>
        <v>#N/A</v>
      </c>
      <c r="AD30" s="3" t="e">
        <f>IF($A30+AD$1-1&lt;=MAX(portfolio_returns!$A$2:$A$50),(AC30+VLOOKUP(AD$1-1,DEFAULT_CONTRIBUTION!$A$2:$B$11,2,1))*(1+VLOOKUP($A30+AD$1-1,portfolio_returns!$A$2:$B$49,2,1)),NA())</f>
        <v>#N/A</v>
      </c>
      <c r="AE30" s="3" t="e">
        <f>IF($A30+AE$1-1&lt;=MAX(portfolio_returns!$A$2:$A$50),(AD30+VLOOKUP(AE$1-1,DEFAULT_CONTRIBUTION!$A$2:$B$11,2,1))*(1+VLOOKUP($A30+AE$1-1,portfolio_returns!$A$2:$B$49,2,1)),NA())</f>
        <v>#N/A</v>
      </c>
      <c r="AF30" s="3" t="e">
        <f>IF($A30+AF$1-1&lt;=MAX(portfolio_returns!$A$2:$A$50),(AE30+VLOOKUP(AF$1-1,DEFAULT_CONTRIBUTION!$A$2:$B$11,2,1))*(1+VLOOKUP($A30+AF$1-1,portfolio_returns!$A$2:$B$49,2,1)),NA())</f>
        <v>#N/A</v>
      </c>
      <c r="AG30" s="3" t="e">
        <f>IF($A30+AG$1-1&lt;=MAX(portfolio_returns!$A$2:$A$50),(AF30+VLOOKUP(AG$1-1,DEFAULT_CONTRIBUTION!$A$2:$B$11,2,1))*(1+VLOOKUP($A30+AG$1-1,portfolio_returns!$A$2:$B$49,2,1)),NA())</f>
        <v>#N/A</v>
      </c>
      <c r="AH30" s="3" t="e">
        <f>IF($A30+AH$1-1&lt;=MAX(portfolio_returns!$A$2:$A$50),(AG30+VLOOKUP(AH$1-1,DEFAULT_CONTRIBUTION!$A$2:$B$11,2,1))*(1+VLOOKUP($A30+AH$1-1,portfolio_returns!$A$2:$B$49,2,1)),NA())</f>
        <v>#N/A</v>
      </c>
      <c r="AI30" s="3" t="e">
        <f>IF($A30+AI$1-1&lt;=MAX(portfolio_returns!$A$2:$A$50),(AH30+VLOOKUP(AI$1-1,DEFAULT_CONTRIBUTION!$A$2:$B$11,2,1))*(1+VLOOKUP($A30+AI$1-1,portfolio_returns!$A$2:$B$49,2,1)),NA())</f>
        <v>#N/A</v>
      </c>
      <c r="AJ30" s="3" t="e">
        <f>IF($A30+AJ$1-1&lt;=MAX(portfolio_returns!$A$2:$A$50),(AI30+VLOOKUP(AJ$1-1,DEFAULT_CONTRIBUTION!$A$2:$B$11,2,1))*(1+VLOOKUP($A30+AJ$1-1,portfolio_returns!$A$2:$B$49,2,1)),NA())</f>
        <v>#N/A</v>
      </c>
      <c r="AK30" s="3" t="e">
        <f>IF($A30+AK$1-1&lt;=MAX(portfolio_returns!$A$2:$A$50),(AJ30+VLOOKUP(AK$1-1,DEFAULT_CONTRIBUTION!$A$2:$B$11,2,1))*(1+VLOOKUP($A30+AK$1-1,portfolio_returns!$A$2:$B$49,2,1)),NA())</f>
        <v>#N/A</v>
      </c>
      <c r="AL30" s="3" t="e">
        <f>IF($A30+AL$1-1&lt;=MAX(portfolio_returns!$A$2:$A$50),(AK30+VLOOKUP(AL$1-1,DEFAULT_CONTRIBUTION!$A$2:$B$11,2,1))*(1+VLOOKUP($A30+AL$1-1,portfolio_returns!$A$2:$B$49,2,1)),NA())</f>
        <v>#N/A</v>
      </c>
      <c r="AM30" s="3" t="e">
        <f>IF($A30+AM$1-1&lt;=MAX(portfolio_returns!$A$2:$A$50),(AL30+VLOOKUP(AM$1-1,DEFAULT_CONTRIBUTION!$A$2:$B$11,2,1))*(1+VLOOKUP($A30+AM$1-1,portfolio_returns!$A$2:$B$49,2,1)),NA())</f>
        <v>#N/A</v>
      </c>
      <c r="AN30" s="3" t="e">
        <f>IF($A30+AN$1-1&lt;=MAX(portfolio_returns!$A$2:$A$50),(AM30+VLOOKUP(AN$1-1,DEFAULT_CONTRIBUTION!$A$2:$B$11,2,1))*(1+VLOOKUP($A30+AN$1-1,portfolio_returns!$A$2:$B$49,2,1)),NA())</f>
        <v>#N/A</v>
      </c>
      <c r="AO30" s="3" t="e">
        <f>IF($A30+AO$1-1&lt;=MAX(portfolio_returns!$A$2:$A$50),(AN30+VLOOKUP(AO$1-1,DEFAULT_CONTRIBUTION!$A$2:$B$11,2,1))*(1+VLOOKUP($A30+AO$1-1,portfolio_returns!$A$2:$B$49,2,1)),NA())</f>
        <v>#N/A</v>
      </c>
      <c r="AP30" s="3" t="e">
        <f>IF($A30+AP$1-1&lt;=MAX(portfolio_returns!$A$2:$A$50),(AO30+VLOOKUP(AP$1-1,DEFAULT_CONTRIBUTION!$A$2:$B$11,2,1))*(1+VLOOKUP($A30+AP$1-1,portfolio_returns!$A$2:$B$49,2,1)),NA())</f>
        <v>#N/A</v>
      </c>
      <c r="AQ30" s="3" t="e">
        <f>IF($A30+AQ$1-1&lt;=MAX(portfolio_returns!$A$2:$A$50),(AP30+VLOOKUP(AQ$1-1,DEFAULT_CONTRIBUTION!$A$2:$B$11,2,1))*(1+VLOOKUP($A30+AQ$1-1,portfolio_returns!$A$2:$B$49,2,1)),NA())</f>
        <v>#N/A</v>
      </c>
      <c r="AR30" s="3" t="e">
        <f>IF($A30+AR$1-1&lt;=MAX(portfolio_returns!$A$2:$A$50),(AQ30+VLOOKUP(AR$1-1,DEFAULT_CONTRIBUTION!$A$2:$B$11,2,1))*(1+VLOOKUP($A30+AR$1-1,portfolio_returns!$A$2:$B$49,2,1)),NA())</f>
        <v>#N/A</v>
      </c>
      <c r="AS30" s="3" t="e">
        <f>IF($A30+AS$1-1&lt;=MAX(portfolio_returns!$A$2:$A$50),(AR30+VLOOKUP(AS$1-1,DEFAULT_CONTRIBUTION!$A$2:$B$11,2,1))*(1+VLOOKUP($A30+AS$1-1,portfolio_returns!$A$2:$B$49,2,1)),NA())</f>
        <v>#N/A</v>
      </c>
      <c r="AT30" s="3" t="e">
        <f>IF($A30+AT$1-1&lt;=MAX(portfolio_returns!$A$2:$A$50),(AS30+VLOOKUP(AT$1-1,DEFAULT_CONTRIBUTION!$A$2:$B$11,2,1))*(1+VLOOKUP($A30+AT$1-1,portfolio_returns!$A$2:$B$49,2,1)),NA())</f>
        <v>#N/A</v>
      </c>
      <c r="AU30" s="3" t="e">
        <f>IF($A30+AU$1-1&lt;=MAX(portfolio_returns!$A$2:$A$50),(AT30+VLOOKUP(AU$1-1,DEFAULT_CONTRIBUTION!$A$2:$B$11,2,1))*(1+VLOOKUP($A30+AU$1-1,portfolio_returns!$A$2:$B$49,2,1)),NA())</f>
        <v>#N/A</v>
      </c>
      <c r="AV30" s="3" t="e">
        <f>IF($A30+AV$1-1&lt;=MAX(portfolio_returns!$A$2:$A$50),(AU30+VLOOKUP(AV$1-1,DEFAULT_CONTRIBUTION!$A$2:$B$11,2,1))*(1+VLOOKUP($A30+AV$1-1,portfolio_returns!$A$2:$B$49,2,1)),NA())</f>
        <v>#N/A</v>
      </c>
      <c r="AW30" s="3" t="e">
        <f>IF($A30+AW$1-1&lt;=MAX(portfolio_returns!$A$2:$A$50),(AV30+VLOOKUP(AW$1-1,DEFAULT_CONTRIBUTION!$A$2:$B$11,2,1))*(1+VLOOKUP($A30+AW$1-1,portfolio_returns!$A$2:$B$49,2,1)),NA())</f>
        <v>#N/A</v>
      </c>
      <c r="AX30" s="3" t="e">
        <f>IF($A30+AX$1-1&lt;=MAX(portfolio_returns!$A$2:$A$50),(AW30+VLOOKUP(AX$1-1,DEFAULT_CONTRIBUTION!$A$2:$B$11,2,1))*(1+VLOOKUP($A30+AX$1-1,portfolio_returns!$A$2:$B$49,2,1)),NA())</f>
        <v>#N/A</v>
      </c>
    </row>
    <row r="31" spans="1:50" x14ac:dyDescent="0.25">
      <c r="A31">
        <v>1999</v>
      </c>
      <c r="B31">
        <v>11</v>
      </c>
      <c r="C31" s="3">
        <f>VLOOKUP(C$1-1,DEFAULT_CONTRIBUTION!$A$2:$B$11,2,1)*(1+VLOOKUP($A31+C$1-1,portfolio_returns!$A$2:$B$49,2,1))</f>
        <v>1.1619999999999999</v>
      </c>
      <c r="D31" s="3">
        <f>IF($A31+D$1-1&lt;=MAX(portfolio_returns!$A$2:$A$50),(C31+VLOOKUP(D$1-1,DEFAULT_CONTRIBUTION!$A$2:$B$11,2,1))*(1+VLOOKUP($A31+D$1-1,portfolio_returns!$A$2:$B$49,2,1)),NA())</f>
        <v>1.0356325</v>
      </c>
      <c r="E31" s="3">
        <f>IF($A31+E$1-1&lt;=MAX(portfolio_returns!$A$2:$A$50),(D31+VLOOKUP(E$1-1,DEFAULT_CONTRIBUTION!$A$2:$B$11,2,1))*(1+VLOOKUP($A31+E$1-1,portfolio_returns!$A$2:$B$49,2,1)),NA())</f>
        <v>1.0343379593749999</v>
      </c>
      <c r="F31" s="3">
        <f>IF($A31+F$1-1&lt;=MAX(portfolio_returns!$A$2:$A$50),(E31+VLOOKUP(F$1-1,DEFAULT_CONTRIBUTION!$A$2:$B$11,2,1))*(1+VLOOKUP($A31+F$1-1,portfolio_returns!$A$2:$B$49,2,1)),NA())</f>
        <v>1.2145713487960936</v>
      </c>
      <c r="G31" s="3">
        <f>IF($A31+G$1-1&lt;=MAX(portfolio_returns!$A$2:$A$50),(F31+VLOOKUP(G$1-1,DEFAULT_CONTRIBUTION!$A$2:$B$11,2,1))*(1+VLOOKUP($A31+G$1-1,portfolio_returns!$A$2:$B$49,2,1)),NA())</f>
        <v>1.5725662538537424</v>
      </c>
      <c r="H31" s="3">
        <f>IF($A31+H$1-1&lt;=MAX(portfolio_returns!$A$2:$A$50),(G31+VLOOKUP(H$1-1,DEFAULT_CONTRIBUTION!$A$2:$B$11,2,1))*(1+VLOOKUP($A31+H$1-1,portfolio_returns!$A$2:$B$49,2,1)),NA())</f>
        <v>1.731002303929507</v>
      </c>
      <c r="I31" s="3">
        <f>IF($A31+I$1-1&lt;=MAX(portfolio_returns!$A$2:$A$50),(H31+VLOOKUP(I$1-1,DEFAULT_CONTRIBUTION!$A$2:$B$11,2,1))*(1+VLOOKUP($A31+I$1-1,portfolio_returns!$A$2:$B$49,2,1)),NA())</f>
        <v>2.1027350486983685</v>
      </c>
      <c r="J31" s="3">
        <f>IF($A31+J$1-1&lt;=MAX(portfolio_returns!$A$2:$A$50),(I31+VLOOKUP(J$1-1,DEFAULT_CONTRIBUTION!$A$2:$B$11,2,1))*(1+VLOOKUP($A31+J$1-1,portfolio_returns!$A$2:$B$49,2,1)),NA())</f>
        <v>2.625264708299913</v>
      </c>
      <c r="K31" s="3">
        <f>IF($A31+K$1-1&lt;=MAX(portfolio_returns!$A$2:$A$50),(J31+VLOOKUP(K$1-1,DEFAULT_CONTRIBUTION!$A$2:$B$11,2,1))*(1+VLOOKUP($A31+K$1-1,portfolio_returns!$A$2:$B$49,2,1)),NA())</f>
        <v>3.5119478635282086</v>
      </c>
      <c r="L31" s="3">
        <f>IF($A31+L$1-1&lt;=MAX(portfolio_returns!$A$2:$A$50),(K31+VLOOKUP(L$1-1,DEFAULT_CONTRIBUTION!$A$2:$B$11,2,1))*(1+VLOOKUP($A31+L$1-1,portfolio_returns!$A$2:$B$49,2,1)),NA())</f>
        <v>3.1625090511071519</v>
      </c>
      <c r="M31" s="3">
        <f>IF($A31+M$1-1&lt;=MAX(portfolio_returns!$A$2:$A$50),(L31+VLOOKUP(M$1-1,DEFAULT_CONTRIBUTION!$A$2:$B$11,2,1))*(1+VLOOKUP($A31+M$1-1,portfolio_returns!$A$2:$B$49,2,1)),NA())</f>
        <v>4.3610999814767624</v>
      </c>
      <c r="N31" s="3">
        <f>IF($A31+N$1-1&lt;=MAX(portfolio_returns!$A$2:$A$50),(M31+VLOOKUP(N$1-1,DEFAULT_CONTRIBUTION!$A$2:$B$11,2,1))*(1+VLOOKUP($A31+N$1-1,portfolio_returns!$A$2:$B$49,2,1)),NA())</f>
        <v>5.5266039515264271</v>
      </c>
      <c r="O31" s="3">
        <f>IF($A31+O$1-1&lt;=MAX(portfolio_returns!$A$2:$A$50),(N31+VLOOKUP(O$1-1,DEFAULT_CONTRIBUTION!$A$2:$B$11,2,1))*(1+VLOOKUP($A31+O$1-1,portfolio_returns!$A$2:$B$49,2,1)),NA())</f>
        <v>5.6398993325327185</v>
      </c>
      <c r="P31" s="3">
        <f>IF($A31+P$1-1&lt;=MAX(portfolio_returns!$A$2:$A$50),(O31+VLOOKUP(P$1-1,DEFAULT_CONTRIBUTION!$A$2:$B$11,2,1))*(1+VLOOKUP($A31+P$1-1,portfolio_returns!$A$2:$B$49,2,1)),NA())</f>
        <v>6.2588782842781843</v>
      </c>
      <c r="Q31" s="3">
        <f>IF($A31+Q$1-1&lt;=MAX(portfolio_returns!$A$2:$A$50),(P31+VLOOKUP(Q$1-1,DEFAULT_CONTRIBUTION!$A$2:$B$11,2,1))*(1+VLOOKUP($A31+Q$1-1,portfolio_returns!$A$2:$B$49,2,1)),NA())</f>
        <v>4.9007016965898176</v>
      </c>
      <c r="R31" s="3">
        <f>IF($A31+R$1-1&lt;=MAX(portfolio_returns!$A$2:$A$50),(Q31+VLOOKUP(R$1-1,DEFAULT_CONTRIBUTION!$A$2:$B$11,2,1))*(1+VLOOKUP($A31+R$1-1,portfolio_returns!$A$2:$B$49,2,1)),NA())</f>
        <v>4.9141786262554401</v>
      </c>
      <c r="S31" s="3">
        <f>IF($A31+S$1-1&lt;=MAX(portfolio_returns!$A$2:$A$50),(R31+VLOOKUP(S$1-1,DEFAULT_CONTRIBUTION!$A$2:$B$11,2,1))*(1+VLOOKUP($A31+S$1-1,portfolio_returns!$A$2:$B$49,2,1)),NA())</f>
        <v>4.2814781281250518</v>
      </c>
      <c r="T31" s="3">
        <f>IF($A31+T$1-1&lt;=MAX(portfolio_returns!$A$2:$A$50),(S31+VLOOKUP(T$1-1,DEFAULT_CONTRIBUTION!$A$2:$B$11,2,1))*(1+VLOOKUP($A31+T$1-1,portfolio_returns!$A$2:$B$49,2,1)),NA())</f>
        <v>4.6689518987203691</v>
      </c>
      <c r="U31" s="3">
        <f>IF($A31+U$1-1&lt;=MAX(portfolio_returns!$A$2:$A$50),(T31+VLOOKUP(U$1-1,DEFAULT_CONTRIBUTION!$A$2:$B$11,2,1))*(1+VLOOKUP($A31+U$1-1,portfolio_returns!$A$2:$B$49,2,1)),NA())</f>
        <v>5.4825167670723935</v>
      </c>
      <c r="V31" s="3" t="e">
        <f>IF($A31+V$1-1&lt;=MAX(portfolio_returns!$A$2:$A$50),(U31+VLOOKUP(V$1-1,DEFAULT_CONTRIBUTION!$A$2:$B$11,2,1))*(1+VLOOKUP($A31+V$1-1,portfolio_returns!$A$2:$B$49,2,1)),NA())</f>
        <v>#N/A</v>
      </c>
      <c r="W31" s="3" t="e">
        <f>IF($A31+W$1-1&lt;=MAX(portfolio_returns!$A$2:$A$50),(V31+VLOOKUP(W$1-1,DEFAULT_CONTRIBUTION!$A$2:$B$11,2,1))*(1+VLOOKUP($A31+W$1-1,portfolio_returns!$A$2:$B$49,2,1)),NA())</f>
        <v>#N/A</v>
      </c>
      <c r="X31" s="3" t="e">
        <f>IF($A31+X$1-1&lt;=MAX(portfolio_returns!$A$2:$A$50),(W31+VLOOKUP(X$1-1,DEFAULT_CONTRIBUTION!$A$2:$B$11,2,1))*(1+VLOOKUP($A31+X$1-1,portfolio_returns!$A$2:$B$49,2,1)),NA())</f>
        <v>#N/A</v>
      </c>
      <c r="Y31" s="3" t="e">
        <f>IF($A31+Y$1-1&lt;=MAX(portfolio_returns!$A$2:$A$50),(X31+VLOOKUP(Y$1-1,DEFAULT_CONTRIBUTION!$A$2:$B$11,2,1))*(1+VLOOKUP($A31+Y$1-1,portfolio_returns!$A$2:$B$49,2,1)),NA())</f>
        <v>#N/A</v>
      </c>
      <c r="Z31" s="3" t="e">
        <f>IF($A31+Z$1-1&lt;=MAX(portfolio_returns!$A$2:$A$50),(Y31+VLOOKUP(Z$1-1,DEFAULT_CONTRIBUTION!$A$2:$B$11,2,1))*(1+VLOOKUP($A31+Z$1-1,portfolio_returns!$A$2:$B$49,2,1)),NA())</f>
        <v>#N/A</v>
      </c>
      <c r="AA31" s="3" t="e">
        <f>IF($A31+AA$1-1&lt;=MAX(portfolio_returns!$A$2:$A$50),(Z31+VLOOKUP(AA$1-1,DEFAULT_CONTRIBUTION!$A$2:$B$11,2,1))*(1+VLOOKUP($A31+AA$1-1,portfolio_returns!$A$2:$B$49,2,1)),NA())</f>
        <v>#N/A</v>
      </c>
      <c r="AB31" s="3" t="e">
        <f>IF($A31+AB$1-1&lt;=MAX(portfolio_returns!$A$2:$A$50),(AA31+VLOOKUP(AB$1-1,DEFAULT_CONTRIBUTION!$A$2:$B$11,2,1))*(1+VLOOKUP($A31+AB$1-1,portfolio_returns!$A$2:$B$49,2,1)),NA())</f>
        <v>#N/A</v>
      </c>
      <c r="AC31" s="3" t="e">
        <f>IF($A31+AC$1-1&lt;=MAX(portfolio_returns!$A$2:$A$50),(AB31+VLOOKUP(AC$1-1,DEFAULT_CONTRIBUTION!$A$2:$B$11,2,1))*(1+VLOOKUP($A31+AC$1-1,portfolio_returns!$A$2:$B$49,2,1)),NA())</f>
        <v>#N/A</v>
      </c>
      <c r="AD31" s="3" t="e">
        <f>IF($A31+AD$1-1&lt;=MAX(portfolio_returns!$A$2:$A$50),(AC31+VLOOKUP(AD$1-1,DEFAULT_CONTRIBUTION!$A$2:$B$11,2,1))*(1+VLOOKUP($A31+AD$1-1,portfolio_returns!$A$2:$B$49,2,1)),NA())</f>
        <v>#N/A</v>
      </c>
      <c r="AE31" s="3" t="e">
        <f>IF($A31+AE$1-1&lt;=MAX(portfolio_returns!$A$2:$A$50),(AD31+VLOOKUP(AE$1-1,DEFAULT_CONTRIBUTION!$A$2:$B$11,2,1))*(1+VLOOKUP($A31+AE$1-1,portfolio_returns!$A$2:$B$49,2,1)),NA())</f>
        <v>#N/A</v>
      </c>
      <c r="AF31" s="3" t="e">
        <f>IF($A31+AF$1-1&lt;=MAX(portfolio_returns!$A$2:$A$50),(AE31+VLOOKUP(AF$1-1,DEFAULT_CONTRIBUTION!$A$2:$B$11,2,1))*(1+VLOOKUP($A31+AF$1-1,portfolio_returns!$A$2:$B$49,2,1)),NA())</f>
        <v>#N/A</v>
      </c>
      <c r="AG31" s="3" t="e">
        <f>IF($A31+AG$1-1&lt;=MAX(portfolio_returns!$A$2:$A$50),(AF31+VLOOKUP(AG$1-1,DEFAULT_CONTRIBUTION!$A$2:$B$11,2,1))*(1+VLOOKUP($A31+AG$1-1,portfolio_returns!$A$2:$B$49,2,1)),NA())</f>
        <v>#N/A</v>
      </c>
      <c r="AH31" s="3" t="e">
        <f>IF($A31+AH$1-1&lt;=MAX(portfolio_returns!$A$2:$A$50),(AG31+VLOOKUP(AH$1-1,DEFAULT_CONTRIBUTION!$A$2:$B$11,2,1))*(1+VLOOKUP($A31+AH$1-1,portfolio_returns!$A$2:$B$49,2,1)),NA())</f>
        <v>#N/A</v>
      </c>
      <c r="AI31" s="3" t="e">
        <f>IF($A31+AI$1-1&lt;=MAX(portfolio_returns!$A$2:$A$50),(AH31+VLOOKUP(AI$1-1,DEFAULT_CONTRIBUTION!$A$2:$B$11,2,1))*(1+VLOOKUP($A31+AI$1-1,portfolio_returns!$A$2:$B$49,2,1)),NA())</f>
        <v>#N/A</v>
      </c>
      <c r="AJ31" s="3" t="e">
        <f>IF($A31+AJ$1-1&lt;=MAX(portfolio_returns!$A$2:$A$50),(AI31+VLOOKUP(AJ$1-1,DEFAULT_CONTRIBUTION!$A$2:$B$11,2,1))*(1+VLOOKUP($A31+AJ$1-1,portfolio_returns!$A$2:$B$49,2,1)),NA())</f>
        <v>#N/A</v>
      </c>
      <c r="AK31" s="3" t="e">
        <f>IF($A31+AK$1-1&lt;=MAX(portfolio_returns!$A$2:$A$50),(AJ31+VLOOKUP(AK$1-1,DEFAULT_CONTRIBUTION!$A$2:$B$11,2,1))*(1+VLOOKUP($A31+AK$1-1,portfolio_returns!$A$2:$B$49,2,1)),NA())</f>
        <v>#N/A</v>
      </c>
      <c r="AL31" s="3" t="e">
        <f>IF($A31+AL$1-1&lt;=MAX(portfolio_returns!$A$2:$A$50),(AK31+VLOOKUP(AL$1-1,DEFAULT_CONTRIBUTION!$A$2:$B$11,2,1))*(1+VLOOKUP($A31+AL$1-1,portfolio_returns!$A$2:$B$49,2,1)),NA())</f>
        <v>#N/A</v>
      </c>
      <c r="AM31" s="3" t="e">
        <f>IF($A31+AM$1-1&lt;=MAX(portfolio_returns!$A$2:$A$50),(AL31+VLOOKUP(AM$1-1,DEFAULT_CONTRIBUTION!$A$2:$B$11,2,1))*(1+VLOOKUP($A31+AM$1-1,portfolio_returns!$A$2:$B$49,2,1)),NA())</f>
        <v>#N/A</v>
      </c>
      <c r="AN31" s="3" t="e">
        <f>IF($A31+AN$1-1&lt;=MAX(portfolio_returns!$A$2:$A$50),(AM31+VLOOKUP(AN$1-1,DEFAULT_CONTRIBUTION!$A$2:$B$11,2,1))*(1+VLOOKUP($A31+AN$1-1,portfolio_returns!$A$2:$B$49,2,1)),NA())</f>
        <v>#N/A</v>
      </c>
      <c r="AO31" s="3" t="e">
        <f>IF($A31+AO$1-1&lt;=MAX(portfolio_returns!$A$2:$A$50),(AN31+VLOOKUP(AO$1-1,DEFAULT_CONTRIBUTION!$A$2:$B$11,2,1))*(1+VLOOKUP($A31+AO$1-1,portfolio_returns!$A$2:$B$49,2,1)),NA())</f>
        <v>#N/A</v>
      </c>
      <c r="AP31" s="3" t="e">
        <f>IF($A31+AP$1-1&lt;=MAX(portfolio_returns!$A$2:$A$50),(AO31+VLOOKUP(AP$1-1,DEFAULT_CONTRIBUTION!$A$2:$B$11,2,1))*(1+VLOOKUP($A31+AP$1-1,portfolio_returns!$A$2:$B$49,2,1)),NA())</f>
        <v>#N/A</v>
      </c>
      <c r="AQ31" s="3" t="e">
        <f>IF($A31+AQ$1-1&lt;=MAX(portfolio_returns!$A$2:$A$50),(AP31+VLOOKUP(AQ$1-1,DEFAULT_CONTRIBUTION!$A$2:$B$11,2,1))*(1+VLOOKUP($A31+AQ$1-1,portfolio_returns!$A$2:$B$49,2,1)),NA())</f>
        <v>#N/A</v>
      </c>
      <c r="AR31" s="3" t="e">
        <f>IF($A31+AR$1-1&lt;=MAX(portfolio_returns!$A$2:$A$50),(AQ31+VLOOKUP(AR$1-1,DEFAULT_CONTRIBUTION!$A$2:$B$11,2,1))*(1+VLOOKUP($A31+AR$1-1,portfolio_returns!$A$2:$B$49,2,1)),NA())</f>
        <v>#N/A</v>
      </c>
      <c r="AS31" s="3" t="e">
        <f>IF($A31+AS$1-1&lt;=MAX(portfolio_returns!$A$2:$A$50),(AR31+VLOOKUP(AS$1-1,DEFAULT_CONTRIBUTION!$A$2:$B$11,2,1))*(1+VLOOKUP($A31+AS$1-1,portfolio_returns!$A$2:$B$49,2,1)),NA())</f>
        <v>#N/A</v>
      </c>
      <c r="AT31" s="3" t="e">
        <f>IF($A31+AT$1-1&lt;=MAX(portfolio_returns!$A$2:$A$50),(AS31+VLOOKUP(AT$1-1,DEFAULT_CONTRIBUTION!$A$2:$B$11,2,1))*(1+VLOOKUP($A31+AT$1-1,portfolio_returns!$A$2:$B$49,2,1)),NA())</f>
        <v>#N/A</v>
      </c>
      <c r="AU31" s="3" t="e">
        <f>IF($A31+AU$1-1&lt;=MAX(portfolio_returns!$A$2:$A$50),(AT31+VLOOKUP(AU$1-1,DEFAULT_CONTRIBUTION!$A$2:$B$11,2,1))*(1+VLOOKUP($A31+AU$1-1,portfolio_returns!$A$2:$B$49,2,1)),NA())</f>
        <v>#N/A</v>
      </c>
      <c r="AV31" s="3" t="e">
        <f>IF($A31+AV$1-1&lt;=MAX(portfolio_returns!$A$2:$A$50),(AU31+VLOOKUP(AV$1-1,DEFAULT_CONTRIBUTION!$A$2:$B$11,2,1))*(1+VLOOKUP($A31+AV$1-1,portfolio_returns!$A$2:$B$49,2,1)),NA())</f>
        <v>#N/A</v>
      </c>
      <c r="AW31" s="3" t="e">
        <f>IF($A31+AW$1-1&lt;=MAX(portfolio_returns!$A$2:$A$50),(AV31+VLOOKUP(AW$1-1,DEFAULT_CONTRIBUTION!$A$2:$B$11,2,1))*(1+VLOOKUP($A31+AW$1-1,portfolio_returns!$A$2:$B$49,2,1)),NA())</f>
        <v>#N/A</v>
      </c>
      <c r="AX31" s="3" t="e">
        <f>IF($A31+AX$1-1&lt;=MAX(portfolio_returns!$A$2:$A$50),(AW31+VLOOKUP(AX$1-1,DEFAULT_CONTRIBUTION!$A$2:$B$11,2,1))*(1+VLOOKUP($A31+AX$1-1,portfolio_returns!$A$2:$B$49,2,1)),NA())</f>
        <v>#N/A</v>
      </c>
    </row>
    <row r="32" spans="1:50" x14ac:dyDescent="0.25">
      <c r="A32">
        <v>2000</v>
      </c>
      <c r="B32">
        <v>11</v>
      </c>
      <c r="C32" s="3">
        <f>VLOOKUP(C$1-1,DEFAULT_CONTRIBUTION!$A$2:$B$11,2,1)*(1+VLOOKUP($A32+C$1-1,portfolio_returns!$A$2:$B$49,2,1))</f>
        <v>0.89124999999999999</v>
      </c>
      <c r="D32" s="3">
        <f>IF($A32+D$1-1&lt;=MAX(portfolio_returns!$A$2:$A$50),(C32+VLOOKUP(D$1-1,DEFAULT_CONTRIBUTION!$A$2:$B$11,2,1))*(1+VLOOKUP($A32+D$1-1,portfolio_returns!$A$2:$B$49,2,1)),NA())</f>
        <v>0.89013593749999997</v>
      </c>
      <c r="E32" s="3">
        <f>IF($A32+E$1-1&lt;=MAX(portfolio_returns!$A$2:$A$50),(D32+VLOOKUP(E$1-1,DEFAULT_CONTRIBUTION!$A$2:$B$11,2,1))*(1+VLOOKUP($A32+E$1-1,portfolio_returns!$A$2:$B$49,2,1)),NA())</f>
        <v>1.045242124609375</v>
      </c>
      <c r="F32" s="3">
        <f>IF($A32+F$1-1&lt;=MAX(portfolio_returns!$A$2:$A$50),(E32+VLOOKUP(F$1-1,DEFAULT_CONTRIBUTION!$A$2:$B$11,2,1))*(1+VLOOKUP($A32+F$1-1,portfolio_returns!$A$2:$B$49,2,1)),NA())</f>
        <v>1.3533272408379884</v>
      </c>
      <c r="G32" s="3">
        <f>IF($A32+G$1-1&lt;=MAX(portfolio_returns!$A$2:$A$50),(F32+VLOOKUP(G$1-1,DEFAULT_CONTRIBUTION!$A$2:$B$11,2,1))*(1+VLOOKUP($A32+G$1-1,portfolio_returns!$A$2:$B$49,2,1)),NA())</f>
        <v>1.489674960352416</v>
      </c>
      <c r="H32" s="3">
        <f>IF($A32+H$1-1&lt;=MAX(portfolio_returns!$A$2:$A$50),(G32+VLOOKUP(H$1-1,DEFAULT_CONTRIBUTION!$A$2:$B$11,2,1))*(1+VLOOKUP($A32+H$1-1,portfolio_returns!$A$2:$B$49,2,1)),NA())</f>
        <v>1.8095826580880974</v>
      </c>
      <c r="I32" s="3">
        <f>IF($A32+I$1-1&lt;=MAX(portfolio_returns!$A$2:$A$50),(H32+VLOOKUP(I$1-1,DEFAULT_CONTRIBUTION!$A$2:$B$11,2,1))*(1+VLOOKUP($A32+I$1-1,portfolio_returns!$A$2:$B$49,2,1)),NA())</f>
        <v>2.2592639486229893</v>
      </c>
      <c r="J32" s="3">
        <f>IF($A32+J$1-1&lt;=MAX(portfolio_returns!$A$2:$A$50),(I32+VLOOKUP(J$1-1,DEFAULT_CONTRIBUTION!$A$2:$B$11,2,1))*(1+VLOOKUP($A32+J$1-1,portfolio_returns!$A$2:$B$49,2,1)),NA())</f>
        <v>3.0223303472704037</v>
      </c>
      <c r="K32" s="3">
        <f>IF($A32+K$1-1&lt;=MAX(portfolio_returns!$A$2:$A$50),(J32+VLOOKUP(K$1-1,DEFAULT_CONTRIBUTION!$A$2:$B$11,2,1))*(1+VLOOKUP($A32+K$1-1,portfolio_returns!$A$2:$B$49,2,1)),NA())</f>
        <v>2.7216084777169987</v>
      </c>
      <c r="L32" s="3">
        <f>IF($A32+L$1-1&lt;=MAX(portfolio_returns!$A$2:$A$50),(K32+VLOOKUP(L$1-1,DEFAULT_CONTRIBUTION!$A$2:$B$11,2,1))*(1+VLOOKUP($A32+L$1-1,portfolio_returns!$A$2:$B$49,2,1)),NA())</f>
        <v>3.7530980907717413</v>
      </c>
      <c r="M32" s="3">
        <f>IF($A32+M$1-1&lt;=MAX(portfolio_returns!$A$2:$A$50),(L32+VLOOKUP(M$1-1,DEFAULT_CONTRIBUTION!$A$2:$B$11,2,1))*(1+VLOOKUP($A32+M$1-1,portfolio_returns!$A$2:$B$49,2,1)),NA())</f>
        <v>4.7561135555304892</v>
      </c>
      <c r="N32" s="3">
        <f>IF($A32+N$1-1&lt;=MAX(portfolio_returns!$A$2:$A$50),(M32+VLOOKUP(N$1-1,DEFAULT_CONTRIBUTION!$A$2:$B$11,2,1))*(1+VLOOKUP($A32+N$1-1,portfolio_returns!$A$2:$B$49,2,1)),NA())</f>
        <v>4.8536138834188645</v>
      </c>
      <c r="O32" s="3">
        <f>IF($A32+O$1-1&lt;=MAX(portfolio_returns!$A$2:$A$50),(N32+VLOOKUP(O$1-1,DEFAULT_CONTRIBUTION!$A$2:$B$11,2,1))*(1+VLOOKUP($A32+O$1-1,portfolio_returns!$A$2:$B$49,2,1)),NA())</f>
        <v>5.3862980071240845</v>
      </c>
      <c r="P32" s="3">
        <f>IF($A32+P$1-1&lt;=MAX(portfolio_returns!$A$2:$A$50),(O32+VLOOKUP(P$1-1,DEFAULT_CONTRIBUTION!$A$2:$B$11,2,1))*(1+VLOOKUP($A32+P$1-1,portfolio_returns!$A$2:$B$49,2,1)),NA())</f>
        <v>4.2174713395781573</v>
      </c>
      <c r="Q32" s="3">
        <f>IF($A32+Q$1-1&lt;=MAX(portfolio_returns!$A$2:$A$50),(P32+VLOOKUP(Q$1-1,DEFAULT_CONTRIBUTION!$A$2:$B$11,2,1))*(1+VLOOKUP($A32+Q$1-1,portfolio_returns!$A$2:$B$49,2,1)),NA())</f>
        <v>4.2290693857619974</v>
      </c>
      <c r="R32" s="3">
        <f>IF($A32+R$1-1&lt;=MAX(portfolio_returns!$A$2:$A$50),(Q32+VLOOKUP(R$1-1,DEFAULT_CONTRIBUTION!$A$2:$B$11,2,1))*(1+VLOOKUP($A32+R$1-1,portfolio_returns!$A$2:$B$49,2,1)),NA())</f>
        <v>3.6845767023451401</v>
      </c>
      <c r="S32" s="3">
        <f>IF($A32+S$1-1&lt;=MAX(portfolio_returns!$A$2:$A$50),(R32+VLOOKUP(S$1-1,DEFAULT_CONTRIBUTION!$A$2:$B$11,2,1))*(1+VLOOKUP($A32+S$1-1,portfolio_returns!$A$2:$B$49,2,1)),NA())</f>
        <v>4.0180308939073752</v>
      </c>
      <c r="T32" s="3">
        <f>IF($A32+T$1-1&lt;=MAX(portfolio_returns!$A$2:$A$50),(S32+VLOOKUP(T$1-1,DEFAULT_CONTRIBUTION!$A$2:$B$11,2,1))*(1+VLOOKUP($A32+T$1-1,portfolio_returns!$A$2:$B$49,2,1)),NA())</f>
        <v>4.7181727771707358</v>
      </c>
      <c r="U32" s="3" t="e">
        <f>IF($A32+U$1-1&lt;=MAX(portfolio_returns!$A$2:$A$50),(T32+VLOOKUP(U$1-1,DEFAULT_CONTRIBUTION!$A$2:$B$11,2,1))*(1+VLOOKUP($A32+U$1-1,portfolio_returns!$A$2:$B$49,2,1)),NA())</f>
        <v>#N/A</v>
      </c>
      <c r="V32" s="3" t="e">
        <f>IF($A32+V$1-1&lt;=MAX(portfolio_returns!$A$2:$A$50),(U32+VLOOKUP(V$1-1,DEFAULT_CONTRIBUTION!$A$2:$B$11,2,1))*(1+VLOOKUP($A32+V$1-1,portfolio_returns!$A$2:$B$49,2,1)),NA())</f>
        <v>#N/A</v>
      </c>
      <c r="W32" s="3" t="e">
        <f>IF($A32+W$1-1&lt;=MAX(portfolio_returns!$A$2:$A$50),(V32+VLOOKUP(W$1-1,DEFAULT_CONTRIBUTION!$A$2:$B$11,2,1))*(1+VLOOKUP($A32+W$1-1,portfolio_returns!$A$2:$B$49,2,1)),NA())</f>
        <v>#N/A</v>
      </c>
      <c r="X32" s="3" t="e">
        <f>IF($A32+X$1-1&lt;=MAX(portfolio_returns!$A$2:$A$50),(W32+VLOOKUP(X$1-1,DEFAULT_CONTRIBUTION!$A$2:$B$11,2,1))*(1+VLOOKUP($A32+X$1-1,portfolio_returns!$A$2:$B$49,2,1)),NA())</f>
        <v>#N/A</v>
      </c>
      <c r="Y32" s="3" t="e">
        <f>IF($A32+Y$1-1&lt;=MAX(portfolio_returns!$A$2:$A$50),(X32+VLOOKUP(Y$1-1,DEFAULT_CONTRIBUTION!$A$2:$B$11,2,1))*(1+VLOOKUP($A32+Y$1-1,portfolio_returns!$A$2:$B$49,2,1)),NA())</f>
        <v>#N/A</v>
      </c>
      <c r="Z32" s="3" t="e">
        <f>IF($A32+Z$1-1&lt;=MAX(portfolio_returns!$A$2:$A$50),(Y32+VLOOKUP(Z$1-1,DEFAULT_CONTRIBUTION!$A$2:$B$11,2,1))*(1+VLOOKUP($A32+Z$1-1,portfolio_returns!$A$2:$B$49,2,1)),NA())</f>
        <v>#N/A</v>
      </c>
      <c r="AA32" s="3" t="e">
        <f>IF($A32+AA$1-1&lt;=MAX(portfolio_returns!$A$2:$A$50),(Z32+VLOOKUP(AA$1-1,DEFAULT_CONTRIBUTION!$A$2:$B$11,2,1))*(1+VLOOKUP($A32+AA$1-1,portfolio_returns!$A$2:$B$49,2,1)),NA())</f>
        <v>#N/A</v>
      </c>
      <c r="AB32" s="3" t="e">
        <f>IF($A32+AB$1-1&lt;=MAX(portfolio_returns!$A$2:$A$50),(AA32+VLOOKUP(AB$1-1,DEFAULT_CONTRIBUTION!$A$2:$B$11,2,1))*(1+VLOOKUP($A32+AB$1-1,portfolio_returns!$A$2:$B$49,2,1)),NA())</f>
        <v>#N/A</v>
      </c>
      <c r="AC32" s="3" t="e">
        <f>IF($A32+AC$1-1&lt;=MAX(portfolio_returns!$A$2:$A$50),(AB32+VLOOKUP(AC$1-1,DEFAULT_CONTRIBUTION!$A$2:$B$11,2,1))*(1+VLOOKUP($A32+AC$1-1,portfolio_returns!$A$2:$B$49,2,1)),NA())</f>
        <v>#N/A</v>
      </c>
      <c r="AD32" s="3" t="e">
        <f>IF($A32+AD$1-1&lt;=MAX(portfolio_returns!$A$2:$A$50),(AC32+VLOOKUP(AD$1-1,DEFAULT_CONTRIBUTION!$A$2:$B$11,2,1))*(1+VLOOKUP($A32+AD$1-1,portfolio_returns!$A$2:$B$49,2,1)),NA())</f>
        <v>#N/A</v>
      </c>
      <c r="AE32" s="3" t="e">
        <f>IF($A32+AE$1-1&lt;=MAX(portfolio_returns!$A$2:$A$50),(AD32+VLOOKUP(AE$1-1,DEFAULT_CONTRIBUTION!$A$2:$B$11,2,1))*(1+VLOOKUP($A32+AE$1-1,portfolio_returns!$A$2:$B$49,2,1)),NA())</f>
        <v>#N/A</v>
      </c>
      <c r="AF32" s="3" t="e">
        <f>IF($A32+AF$1-1&lt;=MAX(portfolio_returns!$A$2:$A$50),(AE32+VLOOKUP(AF$1-1,DEFAULT_CONTRIBUTION!$A$2:$B$11,2,1))*(1+VLOOKUP($A32+AF$1-1,portfolio_returns!$A$2:$B$49,2,1)),NA())</f>
        <v>#N/A</v>
      </c>
      <c r="AG32" s="3" t="e">
        <f>IF($A32+AG$1-1&lt;=MAX(portfolio_returns!$A$2:$A$50),(AF32+VLOOKUP(AG$1-1,DEFAULT_CONTRIBUTION!$A$2:$B$11,2,1))*(1+VLOOKUP($A32+AG$1-1,portfolio_returns!$A$2:$B$49,2,1)),NA())</f>
        <v>#N/A</v>
      </c>
      <c r="AH32" s="3" t="e">
        <f>IF($A32+AH$1-1&lt;=MAX(portfolio_returns!$A$2:$A$50),(AG32+VLOOKUP(AH$1-1,DEFAULT_CONTRIBUTION!$A$2:$B$11,2,1))*(1+VLOOKUP($A32+AH$1-1,portfolio_returns!$A$2:$B$49,2,1)),NA())</f>
        <v>#N/A</v>
      </c>
      <c r="AI32" s="3" t="e">
        <f>IF($A32+AI$1-1&lt;=MAX(portfolio_returns!$A$2:$A$50),(AH32+VLOOKUP(AI$1-1,DEFAULT_CONTRIBUTION!$A$2:$B$11,2,1))*(1+VLOOKUP($A32+AI$1-1,portfolio_returns!$A$2:$B$49,2,1)),NA())</f>
        <v>#N/A</v>
      </c>
      <c r="AJ32" s="3" t="e">
        <f>IF($A32+AJ$1-1&lt;=MAX(portfolio_returns!$A$2:$A$50),(AI32+VLOOKUP(AJ$1-1,DEFAULT_CONTRIBUTION!$A$2:$B$11,2,1))*(1+VLOOKUP($A32+AJ$1-1,portfolio_returns!$A$2:$B$49,2,1)),NA())</f>
        <v>#N/A</v>
      </c>
      <c r="AK32" s="3" t="e">
        <f>IF($A32+AK$1-1&lt;=MAX(portfolio_returns!$A$2:$A$50),(AJ32+VLOOKUP(AK$1-1,DEFAULT_CONTRIBUTION!$A$2:$B$11,2,1))*(1+VLOOKUP($A32+AK$1-1,portfolio_returns!$A$2:$B$49,2,1)),NA())</f>
        <v>#N/A</v>
      </c>
      <c r="AL32" s="3" t="e">
        <f>IF($A32+AL$1-1&lt;=MAX(portfolio_returns!$A$2:$A$50),(AK32+VLOOKUP(AL$1-1,DEFAULT_CONTRIBUTION!$A$2:$B$11,2,1))*(1+VLOOKUP($A32+AL$1-1,portfolio_returns!$A$2:$B$49,2,1)),NA())</f>
        <v>#N/A</v>
      </c>
      <c r="AM32" s="3" t="e">
        <f>IF($A32+AM$1-1&lt;=MAX(portfolio_returns!$A$2:$A$50),(AL32+VLOOKUP(AM$1-1,DEFAULT_CONTRIBUTION!$A$2:$B$11,2,1))*(1+VLOOKUP($A32+AM$1-1,portfolio_returns!$A$2:$B$49,2,1)),NA())</f>
        <v>#N/A</v>
      </c>
      <c r="AN32" s="3" t="e">
        <f>IF($A32+AN$1-1&lt;=MAX(portfolio_returns!$A$2:$A$50),(AM32+VLOOKUP(AN$1-1,DEFAULT_CONTRIBUTION!$A$2:$B$11,2,1))*(1+VLOOKUP($A32+AN$1-1,portfolio_returns!$A$2:$B$49,2,1)),NA())</f>
        <v>#N/A</v>
      </c>
      <c r="AO32" s="3" t="e">
        <f>IF($A32+AO$1-1&lt;=MAX(portfolio_returns!$A$2:$A$50),(AN32+VLOOKUP(AO$1-1,DEFAULT_CONTRIBUTION!$A$2:$B$11,2,1))*(1+VLOOKUP($A32+AO$1-1,portfolio_returns!$A$2:$B$49,2,1)),NA())</f>
        <v>#N/A</v>
      </c>
      <c r="AP32" s="3" t="e">
        <f>IF($A32+AP$1-1&lt;=MAX(portfolio_returns!$A$2:$A$50),(AO32+VLOOKUP(AP$1-1,DEFAULT_CONTRIBUTION!$A$2:$B$11,2,1))*(1+VLOOKUP($A32+AP$1-1,portfolio_returns!$A$2:$B$49,2,1)),NA())</f>
        <v>#N/A</v>
      </c>
      <c r="AQ32" s="3" t="e">
        <f>IF($A32+AQ$1-1&lt;=MAX(portfolio_returns!$A$2:$A$50),(AP32+VLOOKUP(AQ$1-1,DEFAULT_CONTRIBUTION!$A$2:$B$11,2,1))*(1+VLOOKUP($A32+AQ$1-1,portfolio_returns!$A$2:$B$49,2,1)),NA())</f>
        <v>#N/A</v>
      </c>
      <c r="AR32" s="3" t="e">
        <f>IF($A32+AR$1-1&lt;=MAX(portfolio_returns!$A$2:$A$50),(AQ32+VLOOKUP(AR$1-1,DEFAULT_CONTRIBUTION!$A$2:$B$11,2,1))*(1+VLOOKUP($A32+AR$1-1,portfolio_returns!$A$2:$B$49,2,1)),NA())</f>
        <v>#N/A</v>
      </c>
      <c r="AS32" s="3" t="e">
        <f>IF($A32+AS$1-1&lt;=MAX(portfolio_returns!$A$2:$A$50),(AR32+VLOOKUP(AS$1-1,DEFAULT_CONTRIBUTION!$A$2:$B$11,2,1))*(1+VLOOKUP($A32+AS$1-1,portfolio_returns!$A$2:$B$49,2,1)),NA())</f>
        <v>#N/A</v>
      </c>
      <c r="AT32" s="3" t="e">
        <f>IF($A32+AT$1-1&lt;=MAX(portfolio_returns!$A$2:$A$50),(AS32+VLOOKUP(AT$1-1,DEFAULT_CONTRIBUTION!$A$2:$B$11,2,1))*(1+VLOOKUP($A32+AT$1-1,portfolio_returns!$A$2:$B$49,2,1)),NA())</f>
        <v>#N/A</v>
      </c>
      <c r="AU32" s="3" t="e">
        <f>IF($A32+AU$1-1&lt;=MAX(portfolio_returns!$A$2:$A$50),(AT32+VLOOKUP(AU$1-1,DEFAULT_CONTRIBUTION!$A$2:$B$11,2,1))*(1+VLOOKUP($A32+AU$1-1,portfolio_returns!$A$2:$B$49,2,1)),NA())</f>
        <v>#N/A</v>
      </c>
      <c r="AV32" s="3" t="e">
        <f>IF($A32+AV$1-1&lt;=MAX(portfolio_returns!$A$2:$A$50),(AU32+VLOOKUP(AV$1-1,DEFAULT_CONTRIBUTION!$A$2:$B$11,2,1))*(1+VLOOKUP($A32+AV$1-1,portfolio_returns!$A$2:$B$49,2,1)),NA())</f>
        <v>#N/A</v>
      </c>
      <c r="AW32" s="3" t="e">
        <f>IF($A32+AW$1-1&lt;=MAX(portfolio_returns!$A$2:$A$50),(AV32+VLOOKUP(AW$1-1,DEFAULT_CONTRIBUTION!$A$2:$B$11,2,1))*(1+VLOOKUP($A32+AW$1-1,portfolio_returns!$A$2:$B$49,2,1)),NA())</f>
        <v>#N/A</v>
      </c>
      <c r="AX32" s="3" t="e">
        <f>IF($A32+AX$1-1&lt;=MAX(portfolio_returns!$A$2:$A$50),(AW32+VLOOKUP(AX$1-1,DEFAULT_CONTRIBUTION!$A$2:$B$11,2,1))*(1+VLOOKUP($A32+AX$1-1,portfolio_returns!$A$2:$B$49,2,1)),NA())</f>
        <v>#N/A</v>
      </c>
    </row>
    <row r="33" spans="1:50" x14ac:dyDescent="0.25">
      <c r="A33">
        <v>2001</v>
      </c>
      <c r="B33">
        <v>9</v>
      </c>
      <c r="C33" s="3">
        <f>VLOOKUP(C$1-1,DEFAULT_CONTRIBUTION!$A$2:$B$11,2,1)*(1+VLOOKUP($A33+C$1-1,portfolio_returns!$A$2:$B$49,2,1))</f>
        <v>0.99875000000000003</v>
      </c>
      <c r="D33" s="3">
        <f>IF($A33+D$1-1&lt;=MAX(portfolio_returns!$A$2:$A$50),(C33+VLOOKUP(D$1-1,DEFAULT_CONTRIBUTION!$A$2:$B$11,2,1))*(1+VLOOKUP($A33+D$1-1,portfolio_returns!$A$2:$B$49,2,1)),NA())</f>
        <v>1.1727821875</v>
      </c>
      <c r="E33" s="3">
        <f>IF($A33+E$1-1&lt;=MAX(portfolio_returns!$A$2:$A$50),(D33+VLOOKUP(E$1-1,DEFAULT_CONTRIBUTION!$A$2:$B$11,2,1))*(1+VLOOKUP($A33+E$1-1,portfolio_returns!$A$2:$B$49,2,1)),NA())</f>
        <v>1.518459737265625</v>
      </c>
      <c r="F33" s="3">
        <f>IF($A33+F$1-1&lt;=MAX(portfolio_returns!$A$2:$A$50),(E33+VLOOKUP(F$1-1,DEFAULT_CONTRIBUTION!$A$2:$B$11,2,1))*(1+VLOOKUP($A33+F$1-1,portfolio_returns!$A$2:$B$49,2,1)),NA())</f>
        <v>1.671444555795137</v>
      </c>
      <c r="G33" s="3">
        <f>IF($A33+G$1-1&lt;=MAX(portfolio_returns!$A$2:$A$50),(F33+VLOOKUP(G$1-1,DEFAULT_CONTRIBUTION!$A$2:$B$11,2,1))*(1+VLOOKUP($A33+G$1-1,portfolio_returns!$A$2:$B$49,2,1)),NA())</f>
        <v>2.0303872741521425</v>
      </c>
      <c r="H33" s="3">
        <f>IF($A33+H$1-1&lt;=MAX(portfolio_returns!$A$2:$A$50),(G33+VLOOKUP(H$1-1,DEFAULT_CONTRIBUTION!$A$2:$B$11,2,1))*(1+VLOOKUP($A33+H$1-1,portfolio_returns!$A$2:$B$49,2,1)),NA())</f>
        <v>2.5349385117789498</v>
      </c>
      <c r="I33" s="3">
        <f>IF($A33+I$1-1&lt;=MAX(portfolio_returns!$A$2:$A$50),(H33+VLOOKUP(I$1-1,DEFAULT_CONTRIBUTION!$A$2:$B$11,2,1))*(1+VLOOKUP($A33+I$1-1,portfolio_returns!$A$2:$B$49,2,1)),NA())</f>
        <v>3.3911139941322901</v>
      </c>
      <c r="J33" s="3">
        <f>IF($A33+J$1-1&lt;=MAX(portfolio_returns!$A$2:$A$50),(I33+VLOOKUP(J$1-1,DEFAULT_CONTRIBUTION!$A$2:$B$11,2,1))*(1+VLOOKUP($A33+J$1-1,portfolio_returns!$A$2:$B$49,2,1)),NA())</f>
        <v>3.053698151716127</v>
      </c>
      <c r="K33" s="3">
        <f>IF($A33+K$1-1&lt;=MAX(portfolio_returns!$A$2:$A$50),(J33+VLOOKUP(K$1-1,DEFAULT_CONTRIBUTION!$A$2:$B$11,2,1))*(1+VLOOKUP($A33+K$1-1,portfolio_returns!$A$2:$B$49,2,1)),NA())</f>
        <v>4.2110497512165388</v>
      </c>
      <c r="L33" s="3">
        <f>IF($A33+L$1-1&lt;=MAX(portfolio_returns!$A$2:$A$50),(K33+VLOOKUP(L$1-1,DEFAULT_CONTRIBUTION!$A$2:$B$11,2,1))*(1+VLOOKUP($A33+L$1-1,portfolio_returns!$A$2:$B$49,2,1)),NA())</f>
        <v>5.3364527972291587</v>
      </c>
      <c r="M33" s="3">
        <f>IF($A33+M$1-1&lt;=MAX(portfolio_returns!$A$2:$A$50),(L33+VLOOKUP(M$1-1,DEFAULT_CONTRIBUTION!$A$2:$B$11,2,1))*(1+VLOOKUP($A33+M$1-1,portfolio_returns!$A$2:$B$49,2,1)),NA())</f>
        <v>5.4458500795723559</v>
      </c>
      <c r="N33" s="3">
        <f>IF($A33+N$1-1&lt;=MAX(portfolio_returns!$A$2:$A$50),(M33+VLOOKUP(N$1-1,DEFAULT_CONTRIBUTION!$A$2:$B$11,2,1))*(1+VLOOKUP($A33+N$1-1,portfolio_returns!$A$2:$B$49,2,1)),NA())</f>
        <v>6.043532125805422</v>
      </c>
      <c r="O33" s="3">
        <f>IF($A33+O$1-1&lt;=MAX(portfolio_returns!$A$2:$A$50),(N33+VLOOKUP(O$1-1,DEFAULT_CONTRIBUTION!$A$2:$B$11,2,1))*(1+VLOOKUP($A33+O$1-1,portfolio_returns!$A$2:$B$49,2,1)),NA())</f>
        <v>4.7320856545056449</v>
      </c>
      <c r="P33" s="3">
        <f>IF($A33+P$1-1&lt;=MAX(portfolio_returns!$A$2:$A$50),(O33+VLOOKUP(P$1-1,DEFAULT_CONTRIBUTION!$A$2:$B$11,2,1))*(1+VLOOKUP($A33+P$1-1,portfolio_returns!$A$2:$B$49,2,1)),NA())</f>
        <v>4.7450988900555355</v>
      </c>
      <c r="Q33" s="3">
        <f>IF($A33+Q$1-1&lt;=MAX(portfolio_returns!$A$2:$A$50),(P33+VLOOKUP(Q$1-1,DEFAULT_CONTRIBUTION!$A$2:$B$11,2,1))*(1+VLOOKUP($A33+Q$1-1,portfolio_returns!$A$2:$B$49,2,1)),NA())</f>
        <v>4.1341674079608852</v>
      </c>
      <c r="R33" s="3">
        <f>IF($A33+R$1-1&lt;=MAX(portfolio_returns!$A$2:$A$50),(Q33+VLOOKUP(R$1-1,DEFAULT_CONTRIBUTION!$A$2:$B$11,2,1))*(1+VLOOKUP($A33+R$1-1,portfolio_returns!$A$2:$B$49,2,1)),NA())</f>
        <v>4.5083095583813453</v>
      </c>
      <c r="S33" s="3">
        <f>IF($A33+S$1-1&lt;=MAX(portfolio_returns!$A$2:$A$50),(R33+VLOOKUP(S$1-1,DEFAULT_CONTRIBUTION!$A$2:$B$11,2,1))*(1+VLOOKUP($A33+S$1-1,portfolio_returns!$A$2:$B$49,2,1)),NA())</f>
        <v>5.2938824989292952</v>
      </c>
      <c r="T33" s="3" t="e">
        <f>IF($A33+T$1-1&lt;=MAX(portfolio_returns!$A$2:$A$50),(S33+VLOOKUP(T$1-1,DEFAULT_CONTRIBUTION!$A$2:$B$11,2,1))*(1+VLOOKUP($A33+T$1-1,portfolio_returns!$A$2:$B$49,2,1)),NA())</f>
        <v>#N/A</v>
      </c>
      <c r="U33" s="3" t="e">
        <f>IF($A33+U$1-1&lt;=MAX(portfolio_returns!$A$2:$A$50),(T33+VLOOKUP(U$1-1,DEFAULT_CONTRIBUTION!$A$2:$B$11,2,1))*(1+VLOOKUP($A33+U$1-1,portfolio_returns!$A$2:$B$49,2,1)),NA())</f>
        <v>#N/A</v>
      </c>
      <c r="V33" s="3" t="e">
        <f>IF($A33+V$1-1&lt;=MAX(portfolio_returns!$A$2:$A$50),(U33+VLOOKUP(V$1-1,DEFAULT_CONTRIBUTION!$A$2:$B$11,2,1))*(1+VLOOKUP($A33+V$1-1,portfolio_returns!$A$2:$B$49,2,1)),NA())</f>
        <v>#N/A</v>
      </c>
      <c r="W33" s="3" t="e">
        <f>IF($A33+W$1-1&lt;=MAX(portfolio_returns!$A$2:$A$50),(V33+VLOOKUP(W$1-1,DEFAULT_CONTRIBUTION!$A$2:$B$11,2,1))*(1+VLOOKUP($A33+W$1-1,portfolio_returns!$A$2:$B$49,2,1)),NA())</f>
        <v>#N/A</v>
      </c>
      <c r="X33" s="3" t="e">
        <f>IF($A33+X$1-1&lt;=MAX(portfolio_returns!$A$2:$A$50),(W33+VLOOKUP(X$1-1,DEFAULT_CONTRIBUTION!$A$2:$B$11,2,1))*(1+VLOOKUP($A33+X$1-1,portfolio_returns!$A$2:$B$49,2,1)),NA())</f>
        <v>#N/A</v>
      </c>
      <c r="Y33" s="3" t="e">
        <f>IF($A33+Y$1-1&lt;=MAX(portfolio_returns!$A$2:$A$50),(X33+VLOOKUP(Y$1-1,DEFAULT_CONTRIBUTION!$A$2:$B$11,2,1))*(1+VLOOKUP($A33+Y$1-1,portfolio_returns!$A$2:$B$49,2,1)),NA())</f>
        <v>#N/A</v>
      </c>
      <c r="Z33" s="3" t="e">
        <f>IF($A33+Z$1-1&lt;=MAX(portfolio_returns!$A$2:$A$50),(Y33+VLOOKUP(Z$1-1,DEFAULT_CONTRIBUTION!$A$2:$B$11,2,1))*(1+VLOOKUP($A33+Z$1-1,portfolio_returns!$A$2:$B$49,2,1)),NA())</f>
        <v>#N/A</v>
      </c>
      <c r="AA33" s="3" t="e">
        <f>IF($A33+AA$1-1&lt;=MAX(portfolio_returns!$A$2:$A$50),(Z33+VLOOKUP(AA$1-1,DEFAULT_CONTRIBUTION!$A$2:$B$11,2,1))*(1+VLOOKUP($A33+AA$1-1,portfolio_returns!$A$2:$B$49,2,1)),NA())</f>
        <v>#N/A</v>
      </c>
      <c r="AB33" s="3" t="e">
        <f>IF($A33+AB$1-1&lt;=MAX(portfolio_returns!$A$2:$A$50),(AA33+VLOOKUP(AB$1-1,DEFAULT_CONTRIBUTION!$A$2:$B$11,2,1))*(1+VLOOKUP($A33+AB$1-1,portfolio_returns!$A$2:$B$49,2,1)),NA())</f>
        <v>#N/A</v>
      </c>
      <c r="AC33" s="3" t="e">
        <f>IF($A33+AC$1-1&lt;=MAX(portfolio_returns!$A$2:$A$50),(AB33+VLOOKUP(AC$1-1,DEFAULT_CONTRIBUTION!$A$2:$B$11,2,1))*(1+VLOOKUP($A33+AC$1-1,portfolio_returns!$A$2:$B$49,2,1)),NA())</f>
        <v>#N/A</v>
      </c>
      <c r="AD33" s="3" t="e">
        <f>IF($A33+AD$1-1&lt;=MAX(portfolio_returns!$A$2:$A$50),(AC33+VLOOKUP(AD$1-1,DEFAULT_CONTRIBUTION!$A$2:$B$11,2,1))*(1+VLOOKUP($A33+AD$1-1,portfolio_returns!$A$2:$B$49,2,1)),NA())</f>
        <v>#N/A</v>
      </c>
      <c r="AE33" s="3" t="e">
        <f>IF($A33+AE$1-1&lt;=MAX(portfolio_returns!$A$2:$A$50),(AD33+VLOOKUP(AE$1-1,DEFAULT_CONTRIBUTION!$A$2:$B$11,2,1))*(1+VLOOKUP($A33+AE$1-1,portfolio_returns!$A$2:$B$49,2,1)),NA())</f>
        <v>#N/A</v>
      </c>
      <c r="AF33" s="3" t="e">
        <f>IF($A33+AF$1-1&lt;=MAX(portfolio_returns!$A$2:$A$50),(AE33+VLOOKUP(AF$1-1,DEFAULT_CONTRIBUTION!$A$2:$B$11,2,1))*(1+VLOOKUP($A33+AF$1-1,portfolio_returns!$A$2:$B$49,2,1)),NA())</f>
        <v>#N/A</v>
      </c>
      <c r="AG33" s="3" t="e">
        <f>IF($A33+AG$1-1&lt;=MAX(portfolio_returns!$A$2:$A$50),(AF33+VLOOKUP(AG$1-1,DEFAULT_CONTRIBUTION!$A$2:$B$11,2,1))*(1+VLOOKUP($A33+AG$1-1,portfolio_returns!$A$2:$B$49,2,1)),NA())</f>
        <v>#N/A</v>
      </c>
      <c r="AH33" s="3" t="e">
        <f>IF($A33+AH$1-1&lt;=MAX(portfolio_returns!$A$2:$A$50),(AG33+VLOOKUP(AH$1-1,DEFAULT_CONTRIBUTION!$A$2:$B$11,2,1))*(1+VLOOKUP($A33+AH$1-1,portfolio_returns!$A$2:$B$49,2,1)),NA())</f>
        <v>#N/A</v>
      </c>
      <c r="AI33" s="3" t="e">
        <f>IF($A33+AI$1-1&lt;=MAX(portfolio_returns!$A$2:$A$50),(AH33+VLOOKUP(AI$1-1,DEFAULT_CONTRIBUTION!$A$2:$B$11,2,1))*(1+VLOOKUP($A33+AI$1-1,portfolio_returns!$A$2:$B$49,2,1)),NA())</f>
        <v>#N/A</v>
      </c>
      <c r="AJ33" s="3" t="e">
        <f>IF($A33+AJ$1-1&lt;=MAX(portfolio_returns!$A$2:$A$50),(AI33+VLOOKUP(AJ$1-1,DEFAULT_CONTRIBUTION!$A$2:$B$11,2,1))*(1+VLOOKUP($A33+AJ$1-1,portfolio_returns!$A$2:$B$49,2,1)),NA())</f>
        <v>#N/A</v>
      </c>
      <c r="AK33" s="3" t="e">
        <f>IF($A33+AK$1-1&lt;=MAX(portfolio_returns!$A$2:$A$50),(AJ33+VLOOKUP(AK$1-1,DEFAULT_CONTRIBUTION!$A$2:$B$11,2,1))*(1+VLOOKUP($A33+AK$1-1,portfolio_returns!$A$2:$B$49,2,1)),NA())</f>
        <v>#N/A</v>
      </c>
      <c r="AL33" s="3" t="e">
        <f>IF($A33+AL$1-1&lt;=MAX(portfolio_returns!$A$2:$A$50),(AK33+VLOOKUP(AL$1-1,DEFAULT_CONTRIBUTION!$A$2:$B$11,2,1))*(1+VLOOKUP($A33+AL$1-1,portfolio_returns!$A$2:$B$49,2,1)),NA())</f>
        <v>#N/A</v>
      </c>
      <c r="AM33" s="3" t="e">
        <f>IF($A33+AM$1-1&lt;=MAX(portfolio_returns!$A$2:$A$50),(AL33+VLOOKUP(AM$1-1,DEFAULT_CONTRIBUTION!$A$2:$B$11,2,1))*(1+VLOOKUP($A33+AM$1-1,portfolio_returns!$A$2:$B$49,2,1)),NA())</f>
        <v>#N/A</v>
      </c>
      <c r="AN33" s="3" t="e">
        <f>IF($A33+AN$1-1&lt;=MAX(portfolio_returns!$A$2:$A$50),(AM33+VLOOKUP(AN$1-1,DEFAULT_CONTRIBUTION!$A$2:$B$11,2,1))*(1+VLOOKUP($A33+AN$1-1,portfolio_returns!$A$2:$B$49,2,1)),NA())</f>
        <v>#N/A</v>
      </c>
      <c r="AO33" s="3" t="e">
        <f>IF($A33+AO$1-1&lt;=MAX(portfolio_returns!$A$2:$A$50),(AN33+VLOOKUP(AO$1-1,DEFAULT_CONTRIBUTION!$A$2:$B$11,2,1))*(1+VLOOKUP($A33+AO$1-1,portfolio_returns!$A$2:$B$49,2,1)),NA())</f>
        <v>#N/A</v>
      </c>
      <c r="AP33" s="3" t="e">
        <f>IF($A33+AP$1-1&lt;=MAX(portfolio_returns!$A$2:$A$50),(AO33+VLOOKUP(AP$1-1,DEFAULT_CONTRIBUTION!$A$2:$B$11,2,1))*(1+VLOOKUP($A33+AP$1-1,portfolio_returns!$A$2:$B$49,2,1)),NA())</f>
        <v>#N/A</v>
      </c>
      <c r="AQ33" s="3" t="e">
        <f>IF($A33+AQ$1-1&lt;=MAX(portfolio_returns!$A$2:$A$50),(AP33+VLOOKUP(AQ$1-1,DEFAULT_CONTRIBUTION!$A$2:$B$11,2,1))*(1+VLOOKUP($A33+AQ$1-1,portfolio_returns!$A$2:$B$49,2,1)),NA())</f>
        <v>#N/A</v>
      </c>
      <c r="AR33" s="3" t="e">
        <f>IF($A33+AR$1-1&lt;=MAX(portfolio_returns!$A$2:$A$50),(AQ33+VLOOKUP(AR$1-1,DEFAULT_CONTRIBUTION!$A$2:$B$11,2,1))*(1+VLOOKUP($A33+AR$1-1,portfolio_returns!$A$2:$B$49,2,1)),NA())</f>
        <v>#N/A</v>
      </c>
      <c r="AS33" s="3" t="e">
        <f>IF($A33+AS$1-1&lt;=MAX(portfolio_returns!$A$2:$A$50),(AR33+VLOOKUP(AS$1-1,DEFAULT_CONTRIBUTION!$A$2:$B$11,2,1))*(1+VLOOKUP($A33+AS$1-1,portfolio_returns!$A$2:$B$49,2,1)),NA())</f>
        <v>#N/A</v>
      </c>
      <c r="AT33" s="3" t="e">
        <f>IF($A33+AT$1-1&lt;=MAX(portfolio_returns!$A$2:$A$50),(AS33+VLOOKUP(AT$1-1,DEFAULT_CONTRIBUTION!$A$2:$B$11,2,1))*(1+VLOOKUP($A33+AT$1-1,portfolio_returns!$A$2:$B$49,2,1)),NA())</f>
        <v>#N/A</v>
      </c>
      <c r="AU33" s="3" t="e">
        <f>IF($A33+AU$1-1&lt;=MAX(portfolio_returns!$A$2:$A$50),(AT33+VLOOKUP(AU$1-1,DEFAULT_CONTRIBUTION!$A$2:$B$11,2,1))*(1+VLOOKUP($A33+AU$1-1,portfolio_returns!$A$2:$B$49,2,1)),NA())</f>
        <v>#N/A</v>
      </c>
      <c r="AV33" s="3" t="e">
        <f>IF($A33+AV$1-1&lt;=MAX(portfolio_returns!$A$2:$A$50),(AU33+VLOOKUP(AV$1-1,DEFAULT_CONTRIBUTION!$A$2:$B$11,2,1))*(1+VLOOKUP($A33+AV$1-1,portfolio_returns!$A$2:$B$49,2,1)),NA())</f>
        <v>#N/A</v>
      </c>
      <c r="AW33" s="3" t="e">
        <f>IF($A33+AW$1-1&lt;=MAX(portfolio_returns!$A$2:$A$50),(AV33+VLOOKUP(AW$1-1,DEFAULT_CONTRIBUTION!$A$2:$B$11,2,1))*(1+VLOOKUP($A33+AW$1-1,portfolio_returns!$A$2:$B$49,2,1)),NA())</f>
        <v>#N/A</v>
      </c>
      <c r="AX33" s="3" t="e">
        <f>IF($A33+AX$1-1&lt;=MAX(portfolio_returns!$A$2:$A$50),(AW33+VLOOKUP(AX$1-1,DEFAULT_CONTRIBUTION!$A$2:$B$11,2,1))*(1+VLOOKUP($A33+AX$1-1,portfolio_returns!$A$2:$B$49,2,1)),NA())</f>
        <v>#N/A</v>
      </c>
    </row>
    <row r="34" spans="1:50" x14ac:dyDescent="0.25">
      <c r="A34">
        <v>2002</v>
      </c>
      <c r="B34">
        <v>8</v>
      </c>
      <c r="C34" s="3">
        <f>VLOOKUP(C$1-1,DEFAULT_CONTRIBUTION!$A$2:$B$11,2,1)*(1+VLOOKUP($A34+C$1-1,portfolio_returns!$A$2:$B$49,2,1))</f>
        <v>1.17425</v>
      </c>
      <c r="D34" s="3">
        <f>IF($A34+D$1-1&lt;=MAX(portfolio_returns!$A$2:$A$50),(C34+VLOOKUP(D$1-1,DEFAULT_CONTRIBUTION!$A$2:$B$11,2,1))*(1+VLOOKUP($A34+D$1-1,portfolio_returns!$A$2:$B$49,2,1)),NA())</f>
        <v>1.5203601875000001</v>
      </c>
      <c r="E34" s="3">
        <f>IF($A34+E$1-1&lt;=MAX(portfolio_returns!$A$2:$A$50),(D34+VLOOKUP(E$1-1,DEFAULT_CONTRIBUTION!$A$2:$B$11,2,1))*(1+VLOOKUP($A34+E$1-1,portfolio_returns!$A$2:$B$49,2,1)),NA())</f>
        <v>1.6735364763906253</v>
      </c>
      <c r="F34" s="3">
        <f>IF($A34+F$1-1&lt;=MAX(portfolio_returns!$A$2:$A$50),(E34+VLOOKUP(F$1-1,DEFAULT_CONTRIBUTION!$A$2:$B$11,2,1))*(1+VLOOKUP($A34+F$1-1,portfolio_returns!$A$2:$B$49,2,1)),NA())</f>
        <v>2.0329284346955121</v>
      </c>
      <c r="G34" s="3">
        <f>IF($A34+G$1-1&lt;=MAX(portfolio_returns!$A$2:$A$50),(F34+VLOOKUP(G$1-1,DEFAULT_CONTRIBUTION!$A$2:$B$11,2,1))*(1+VLOOKUP($A34+G$1-1,portfolio_returns!$A$2:$B$49,2,1)),NA())</f>
        <v>2.5381111507173468</v>
      </c>
      <c r="H34" s="3">
        <f>IF($A34+H$1-1&lt;=MAX(portfolio_returns!$A$2:$A$50),(G34+VLOOKUP(H$1-1,DEFAULT_CONTRIBUTION!$A$2:$B$11,2,1))*(1+VLOOKUP($A34+H$1-1,portfolio_returns!$A$2:$B$49,2,1)),NA())</f>
        <v>3.3953581918721305</v>
      </c>
      <c r="I34" s="3">
        <f>IF($A34+I$1-1&lt;=MAX(portfolio_returns!$A$2:$A$50),(H34+VLOOKUP(I$1-1,DEFAULT_CONTRIBUTION!$A$2:$B$11,2,1))*(1+VLOOKUP($A34+I$1-1,portfolio_returns!$A$2:$B$49,2,1)),NA())</f>
        <v>3.0575200517808536</v>
      </c>
      <c r="J34" s="3">
        <f>IF($A34+J$1-1&lt;=MAX(portfolio_returns!$A$2:$A$50),(I34+VLOOKUP(J$1-1,DEFAULT_CONTRIBUTION!$A$2:$B$11,2,1))*(1+VLOOKUP($A34+J$1-1,portfolio_returns!$A$2:$B$49,2,1)),NA())</f>
        <v>4.2163201514057969</v>
      </c>
      <c r="K34" s="3">
        <f>IF($A34+K$1-1&lt;=MAX(portfolio_returns!$A$2:$A$50),(J34+VLOOKUP(K$1-1,DEFAULT_CONTRIBUTION!$A$2:$B$11,2,1))*(1+VLOOKUP($A34+K$1-1,portfolio_returns!$A$2:$B$49,2,1)),NA())</f>
        <v>5.3431317118689963</v>
      </c>
      <c r="L34" s="3">
        <f>IF($A34+L$1-1&lt;=MAX(portfolio_returns!$A$2:$A$50),(K34+VLOOKUP(L$1-1,DEFAULT_CONTRIBUTION!$A$2:$B$11,2,1))*(1+VLOOKUP($A34+L$1-1,portfolio_returns!$A$2:$B$49,2,1)),NA())</f>
        <v>5.4526659119623107</v>
      </c>
      <c r="M34" s="3">
        <f>IF($A34+M$1-1&lt;=MAX(portfolio_returns!$A$2:$A$50),(L34+VLOOKUP(M$1-1,DEFAULT_CONTRIBUTION!$A$2:$B$11,2,1))*(1+VLOOKUP($A34+M$1-1,portfolio_returns!$A$2:$B$49,2,1)),NA())</f>
        <v>6.051095995800174</v>
      </c>
      <c r="N34" s="3">
        <f>IF($A34+N$1-1&lt;=MAX(portfolio_returns!$A$2:$A$50),(M34+VLOOKUP(N$1-1,DEFAULT_CONTRIBUTION!$A$2:$B$11,2,1))*(1+VLOOKUP($A34+N$1-1,portfolio_returns!$A$2:$B$49,2,1)),NA())</f>
        <v>4.7380081647115357</v>
      </c>
      <c r="O34" s="3">
        <f>IF($A34+O$1-1&lt;=MAX(portfolio_returns!$A$2:$A$50),(N34+VLOOKUP(O$1-1,DEFAULT_CONTRIBUTION!$A$2:$B$11,2,1))*(1+VLOOKUP($A34+O$1-1,portfolio_returns!$A$2:$B$49,2,1)),NA())</f>
        <v>4.7510376871644926</v>
      </c>
      <c r="P34" s="3">
        <f>IF($A34+P$1-1&lt;=MAX(portfolio_returns!$A$2:$A$50),(O34+VLOOKUP(P$1-1,DEFAULT_CONTRIBUTION!$A$2:$B$11,2,1))*(1+VLOOKUP($A34+P$1-1,portfolio_returns!$A$2:$B$49,2,1)),NA())</f>
        <v>4.1393415849420636</v>
      </c>
      <c r="Q34" s="3">
        <f>IF($A34+Q$1-1&lt;=MAX(portfolio_returns!$A$2:$A$50),(P34+VLOOKUP(Q$1-1,DEFAULT_CONTRIBUTION!$A$2:$B$11,2,1))*(1+VLOOKUP($A34+Q$1-1,portfolio_returns!$A$2:$B$49,2,1)),NA())</f>
        <v>4.5139519983793202</v>
      </c>
      <c r="R34" s="3">
        <f>IF($A34+R$1-1&lt;=MAX(portfolio_returns!$A$2:$A$50),(Q34+VLOOKUP(R$1-1,DEFAULT_CONTRIBUTION!$A$2:$B$11,2,1))*(1+VLOOKUP($A34+R$1-1,portfolio_returns!$A$2:$B$49,2,1)),NA())</f>
        <v>5.3005081340969165</v>
      </c>
      <c r="S34" s="3" t="e">
        <f>IF($A34+S$1-1&lt;=MAX(portfolio_returns!$A$2:$A$50),(R34+VLOOKUP(S$1-1,DEFAULT_CONTRIBUTION!$A$2:$B$11,2,1))*(1+VLOOKUP($A34+S$1-1,portfolio_returns!$A$2:$B$49,2,1)),NA())</f>
        <v>#N/A</v>
      </c>
      <c r="T34" s="3" t="e">
        <f>IF($A34+T$1-1&lt;=MAX(portfolio_returns!$A$2:$A$50),(S34+VLOOKUP(T$1-1,DEFAULT_CONTRIBUTION!$A$2:$B$11,2,1))*(1+VLOOKUP($A34+T$1-1,portfolio_returns!$A$2:$B$49,2,1)),NA())</f>
        <v>#N/A</v>
      </c>
      <c r="U34" s="3" t="e">
        <f>IF($A34+U$1-1&lt;=MAX(portfolio_returns!$A$2:$A$50),(T34+VLOOKUP(U$1-1,DEFAULT_CONTRIBUTION!$A$2:$B$11,2,1))*(1+VLOOKUP($A34+U$1-1,portfolio_returns!$A$2:$B$49,2,1)),NA())</f>
        <v>#N/A</v>
      </c>
      <c r="V34" s="3" t="e">
        <f>IF($A34+V$1-1&lt;=MAX(portfolio_returns!$A$2:$A$50),(U34+VLOOKUP(V$1-1,DEFAULT_CONTRIBUTION!$A$2:$B$11,2,1))*(1+VLOOKUP($A34+V$1-1,portfolio_returns!$A$2:$B$49,2,1)),NA())</f>
        <v>#N/A</v>
      </c>
      <c r="W34" s="3" t="e">
        <f>IF($A34+W$1-1&lt;=MAX(portfolio_returns!$A$2:$A$50),(V34+VLOOKUP(W$1-1,DEFAULT_CONTRIBUTION!$A$2:$B$11,2,1))*(1+VLOOKUP($A34+W$1-1,portfolio_returns!$A$2:$B$49,2,1)),NA())</f>
        <v>#N/A</v>
      </c>
      <c r="X34" s="3" t="e">
        <f>IF($A34+X$1-1&lt;=MAX(portfolio_returns!$A$2:$A$50),(W34+VLOOKUP(X$1-1,DEFAULT_CONTRIBUTION!$A$2:$B$11,2,1))*(1+VLOOKUP($A34+X$1-1,portfolio_returns!$A$2:$B$49,2,1)),NA())</f>
        <v>#N/A</v>
      </c>
      <c r="Y34" s="3" t="e">
        <f>IF($A34+Y$1-1&lt;=MAX(portfolio_returns!$A$2:$A$50),(X34+VLOOKUP(Y$1-1,DEFAULT_CONTRIBUTION!$A$2:$B$11,2,1))*(1+VLOOKUP($A34+Y$1-1,portfolio_returns!$A$2:$B$49,2,1)),NA())</f>
        <v>#N/A</v>
      </c>
      <c r="Z34" s="3" t="e">
        <f>IF($A34+Z$1-1&lt;=MAX(portfolio_returns!$A$2:$A$50),(Y34+VLOOKUP(Z$1-1,DEFAULT_CONTRIBUTION!$A$2:$B$11,2,1))*(1+VLOOKUP($A34+Z$1-1,portfolio_returns!$A$2:$B$49,2,1)),NA())</f>
        <v>#N/A</v>
      </c>
      <c r="AA34" s="3" t="e">
        <f>IF($A34+AA$1-1&lt;=MAX(portfolio_returns!$A$2:$A$50),(Z34+VLOOKUP(AA$1-1,DEFAULT_CONTRIBUTION!$A$2:$B$11,2,1))*(1+VLOOKUP($A34+AA$1-1,portfolio_returns!$A$2:$B$49,2,1)),NA())</f>
        <v>#N/A</v>
      </c>
      <c r="AB34" s="3" t="e">
        <f>IF($A34+AB$1-1&lt;=MAX(portfolio_returns!$A$2:$A$50),(AA34+VLOOKUP(AB$1-1,DEFAULT_CONTRIBUTION!$A$2:$B$11,2,1))*(1+VLOOKUP($A34+AB$1-1,portfolio_returns!$A$2:$B$49,2,1)),NA())</f>
        <v>#N/A</v>
      </c>
      <c r="AC34" s="3" t="e">
        <f>IF($A34+AC$1-1&lt;=MAX(portfolio_returns!$A$2:$A$50),(AB34+VLOOKUP(AC$1-1,DEFAULT_CONTRIBUTION!$A$2:$B$11,2,1))*(1+VLOOKUP($A34+AC$1-1,portfolio_returns!$A$2:$B$49,2,1)),NA())</f>
        <v>#N/A</v>
      </c>
      <c r="AD34" s="3" t="e">
        <f>IF($A34+AD$1-1&lt;=MAX(portfolio_returns!$A$2:$A$50),(AC34+VLOOKUP(AD$1-1,DEFAULT_CONTRIBUTION!$A$2:$B$11,2,1))*(1+VLOOKUP($A34+AD$1-1,portfolio_returns!$A$2:$B$49,2,1)),NA())</f>
        <v>#N/A</v>
      </c>
      <c r="AE34" s="3" t="e">
        <f>IF($A34+AE$1-1&lt;=MAX(portfolio_returns!$A$2:$A$50),(AD34+VLOOKUP(AE$1-1,DEFAULT_CONTRIBUTION!$A$2:$B$11,2,1))*(1+VLOOKUP($A34+AE$1-1,portfolio_returns!$A$2:$B$49,2,1)),NA())</f>
        <v>#N/A</v>
      </c>
      <c r="AF34" s="3" t="e">
        <f>IF($A34+AF$1-1&lt;=MAX(portfolio_returns!$A$2:$A$50),(AE34+VLOOKUP(AF$1-1,DEFAULT_CONTRIBUTION!$A$2:$B$11,2,1))*(1+VLOOKUP($A34+AF$1-1,portfolio_returns!$A$2:$B$49,2,1)),NA())</f>
        <v>#N/A</v>
      </c>
      <c r="AG34" s="3" t="e">
        <f>IF($A34+AG$1-1&lt;=MAX(portfolio_returns!$A$2:$A$50),(AF34+VLOOKUP(AG$1-1,DEFAULT_CONTRIBUTION!$A$2:$B$11,2,1))*(1+VLOOKUP($A34+AG$1-1,portfolio_returns!$A$2:$B$49,2,1)),NA())</f>
        <v>#N/A</v>
      </c>
      <c r="AH34" s="3" t="e">
        <f>IF($A34+AH$1-1&lt;=MAX(portfolio_returns!$A$2:$A$50),(AG34+VLOOKUP(AH$1-1,DEFAULT_CONTRIBUTION!$A$2:$B$11,2,1))*(1+VLOOKUP($A34+AH$1-1,portfolio_returns!$A$2:$B$49,2,1)),NA())</f>
        <v>#N/A</v>
      </c>
      <c r="AI34" s="3" t="e">
        <f>IF($A34+AI$1-1&lt;=MAX(portfolio_returns!$A$2:$A$50),(AH34+VLOOKUP(AI$1-1,DEFAULT_CONTRIBUTION!$A$2:$B$11,2,1))*(1+VLOOKUP($A34+AI$1-1,portfolio_returns!$A$2:$B$49,2,1)),NA())</f>
        <v>#N/A</v>
      </c>
      <c r="AJ34" s="3" t="e">
        <f>IF($A34+AJ$1-1&lt;=MAX(portfolio_returns!$A$2:$A$50),(AI34+VLOOKUP(AJ$1-1,DEFAULT_CONTRIBUTION!$A$2:$B$11,2,1))*(1+VLOOKUP($A34+AJ$1-1,portfolio_returns!$A$2:$B$49,2,1)),NA())</f>
        <v>#N/A</v>
      </c>
      <c r="AK34" s="3" t="e">
        <f>IF($A34+AK$1-1&lt;=MAX(portfolio_returns!$A$2:$A$50),(AJ34+VLOOKUP(AK$1-1,DEFAULT_CONTRIBUTION!$A$2:$B$11,2,1))*(1+VLOOKUP($A34+AK$1-1,portfolio_returns!$A$2:$B$49,2,1)),NA())</f>
        <v>#N/A</v>
      </c>
      <c r="AL34" s="3" t="e">
        <f>IF($A34+AL$1-1&lt;=MAX(portfolio_returns!$A$2:$A$50),(AK34+VLOOKUP(AL$1-1,DEFAULT_CONTRIBUTION!$A$2:$B$11,2,1))*(1+VLOOKUP($A34+AL$1-1,portfolio_returns!$A$2:$B$49,2,1)),NA())</f>
        <v>#N/A</v>
      </c>
      <c r="AM34" s="3" t="e">
        <f>IF($A34+AM$1-1&lt;=MAX(portfolio_returns!$A$2:$A$50),(AL34+VLOOKUP(AM$1-1,DEFAULT_CONTRIBUTION!$A$2:$B$11,2,1))*(1+VLOOKUP($A34+AM$1-1,portfolio_returns!$A$2:$B$49,2,1)),NA())</f>
        <v>#N/A</v>
      </c>
      <c r="AN34" s="3" t="e">
        <f>IF($A34+AN$1-1&lt;=MAX(portfolio_returns!$A$2:$A$50),(AM34+VLOOKUP(AN$1-1,DEFAULT_CONTRIBUTION!$A$2:$B$11,2,1))*(1+VLOOKUP($A34+AN$1-1,portfolio_returns!$A$2:$B$49,2,1)),NA())</f>
        <v>#N/A</v>
      </c>
      <c r="AO34" s="3" t="e">
        <f>IF($A34+AO$1-1&lt;=MAX(portfolio_returns!$A$2:$A$50),(AN34+VLOOKUP(AO$1-1,DEFAULT_CONTRIBUTION!$A$2:$B$11,2,1))*(1+VLOOKUP($A34+AO$1-1,portfolio_returns!$A$2:$B$49,2,1)),NA())</f>
        <v>#N/A</v>
      </c>
      <c r="AP34" s="3" t="e">
        <f>IF($A34+AP$1-1&lt;=MAX(portfolio_returns!$A$2:$A$50),(AO34+VLOOKUP(AP$1-1,DEFAULT_CONTRIBUTION!$A$2:$B$11,2,1))*(1+VLOOKUP($A34+AP$1-1,portfolio_returns!$A$2:$B$49,2,1)),NA())</f>
        <v>#N/A</v>
      </c>
      <c r="AQ34" s="3" t="e">
        <f>IF($A34+AQ$1-1&lt;=MAX(portfolio_returns!$A$2:$A$50),(AP34+VLOOKUP(AQ$1-1,DEFAULT_CONTRIBUTION!$A$2:$B$11,2,1))*(1+VLOOKUP($A34+AQ$1-1,portfolio_returns!$A$2:$B$49,2,1)),NA())</f>
        <v>#N/A</v>
      </c>
      <c r="AR34" s="3" t="e">
        <f>IF($A34+AR$1-1&lt;=MAX(portfolio_returns!$A$2:$A$50),(AQ34+VLOOKUP(AR$1-1,DEFAULT_CONTRIBUTION!$A$2:$B$11,2,1))*(1+VLOOKUP($A34+AR$1-1,portfolio_returns!$A$2:$B$49,2,1)),NA())</f>
        <v>#N/A</v>
      </c>
      <c r="AS34" s="3" t="e">
        <f>IF($A34+AS$1-1&lt;=MAX(portfolio_returns!$A$2:$A$50),(AR34+VLOOKUP(AS$1-1,DEFAULT_CONTRIBUTION!$A$2:$B$11,2,1))*(1+VLOOKUP($A34+AS$1-1,portfolio_returns!$A$2:$B$49,2,1)),NA())</f>
        <v>#N/A</v>
      </c>
      <c r="AT34" s="3" t="e">
        <f>IF($A34+AT$1-1&lt;=MAX(portfolio_returns!$A$2:$A$50),(AS34+VLOOKUP(AT$1-1,DEFAULT_CONTRIBUTION!$A$2:$B$11,2,1))*(1+VLOOKUP($A34+AT$1-1,portfolio_returns!$A$2:$B$49,2,1)),NA())</f>
        <v>#N/A</v>
      </c>
      <c r="AU34" s="3" t="e">
        <f>IF($A34+AU$1-1&lt;=MAX(portfolio_returns!$A$2:$A$50),(AT34+VLOOKUP(AU$1-1,DEFAULT_CONTRIBUTION!$A$2:$B$11,2,1))*(1+VLOOKUP($A34+AU$1-1,portfolio_returns!$A$2:$B$49,2,1)),NA())</f>
        <v>#N/A</v>
      </c>
      <c r="AV34" s="3" t="e">
        <f>IF($A34+AV$1-1&lt;=MAX(portfolio_returns!$A$2:$A$50),(AU34+VLOOKUP(AV$1-1,DEFAULT_CONTRIBUTION!$A$2:$B$11,2,1))*(1+VLOOKUP($A34+AV$1-1,portfolio_returns!$A$2:$B$49,2,1)),NA())</f>
        <v>#N/A</v>
      </c>
      <c r="AW34" s="3" t="e">
        <f>IF($A34+AW$1-1&lt;=MAX(portfolio_returns!$A$2:$A$50),(AV34+VLOOKUP(AW$1-1,DEFAULT_CONTRIBUTION!$A$2:$B$11,2,1))*(1+VLOOKUP($A34+AW$1-1,portfolio_returns!$A$2:$B$49,2,1)),NA())</f>
        <v>#N/A</v>
      </c>
      <c r="AX34" s="3" t="e">
        <f>IF($A34+AX$1-1&lt;=MAX(portfolio_returns!$A$2:$A$50),(AW34+VLOOKUP(AX$1-1,DEFAULT_CONTRIBUTION!$A$2:$B$11,2,1))*(1+VLOOKUP($A34+AX$1-1,portfolio_returns!$A$2:$B$49,2,1)),NA())</f>
        <v>#N/A</v>
      </c>
    </row>
    <row r="35" spans="1:50" x14ac:dyDescent="0.25">
      <c r="A35">
        <v>2003</v>
      </c>
      <c r="B35">
        <v>8</v>
      </c>
      <c r="C35" s="3">
        <f>VLOOKUP(C$1-1,DEFAULT_CONTRIBUTION!$A$2:$B$11,2,1)*(1+VLOOKUP($A35+C$1-1,portfolio_returns!$A$2:$B$49,2,1))</f>
        <v>1.2947500000000001</v>
      </c>
      <c r="D35" s="3">
        <f>IF($A35+D$1-1&lt;=MAX(portfolio_returns!$A$2:$A$50),(C35+VLOOKUP(D$1-1,DEFAULT_CONTRIBUTION!$A$2:$B$11,2,1))*(1+VLOOKUP($A35+D$1-1,portfolio_returns!$A$2:$B$49,2,1)),NA())</f>
        <v>1.4251960625000002</v>
      </c>
      <c r="E35" s="3">
        <f>IF($A35+E$1-1&lt;=MAX(portfolio_returns!$A$2:$A$50),(D35+VLOOKUP(E$1-1,DEFAULT_CONTRIBUTION!$A$2:$B$11,2,1))*(1+VLOOKUP($A35+E$1-1,portfolio_returns!$A$2:$B$49,2,1)),NA())</f>
        <v>1.7312569169218752</v>
      </c>
      <c r="F35" s="3">
        <f>IF($A35+F$1-1&lt;=MAX(portfolio_returns!$A$2:$A$50),(E35+VLOOKUP(F$1-1,DEFAULT_CONTRIBUTION!$A$2:$B$11,2,1))*(1+VLOOKUP($A35+F$1-1,portfolio_returns!$A$2:$B$49,2,1)),NA())</f>
        <v>2.161474260776961</v>
      </c>
      <c r="G35" s="3">
        <f>IF($A35+G$1-1&lt;=MAX(portfolio_returns!$A$2:$A$50),(F35+VLOOKUP(G$1-1,DEFAULT_CONTRIBUTION!$A$2:$B$11,2,1))*(1+VLOOKUP($A35+G$1-1,portfolio_returns!$A$2:$B$49,2,1)),NA())</f>
        <v>2.8915121923543796</v>
      </c>
      <c r="H35" s="3">
        <f>IF($A35+H$1-1&lt;=MAX(portfolio_returns!$A$2:$A$50),(G35+VLOOKUP(H$1-1,DEFAULT_CONTRIBUTION!$A$2:$B$11,2,1))*(1+VLOOKUP($A35+H$1-1,portfolio_returns!$A$2:$B$49,2,1)),NA())</f>
        <v>2.6038067292151186</v>
      </c>
      <c r="I35" s="3">
        <f>IF($A35+I$1-1&lt;=MAX(portfolio_returns!$A$2:$A$50),(H35+VLOOKUP(I$1-1,DEFAULT_CONTRIBUTION!$A$2:$B$11,2,1))*(1+VLOOKUP($A35+I$1-1,portfolio_returns!$A$2:$B$49,2,1)),NA())</f>
        <v>3.5906494795876487</v>
      </c>
      <c r="J35" s="3">
        <f>IF($A35+J$1-1&lt;=MAX(portfolio_returns!$A$2:$A$50),(I35+VLOOKUP(J$1-1,DEFAULT_CONTRIBUTION!$A$2:$B$11,2,1))*(1+VLOOKUP($A35+J$1-1,portfolio_returns!$A$2:$B$49,2,1)),NA())</f>
        <v>4.550250553007448</v>
      </c>
      <c r="K35" s="3">
        <f>IF($A35+K$1-1&lt;=MAX(portfolio_returns!$A$2:$A$50),(J35+VLOOKUP(K$1-1,DEFAULT_CONTRIBUTION!$A$2:$B$11,2,1))*(1+VLOOKUP($A35+K$1-1,portfolio_returns!$A$2:$B$49,2,1)),NA())</f>
        <v>4.6435306893441002</v>
      </c>
      <c r="L35" s="3">
        <f>IF($A35+L$1-1&lt;=MAX(portfolio_returns!$A$2:$A$50),(K35+VLOOKUP(L$1-1,DEFAULT_CONTRIBUTION!$A$2:$B$11,2,1))*(1+VLOOKUP($A35+L$1-1,portfolio_returns!$A$2:$B$49,2,1)),NA())</f>
        <v>5.1531581824996149</v>
      </c>
      <c r="M35" s="3">
        <f>IF($A35+M$1-1&lt;=MAX(portfolio_returns!$A$2:$A$50),(L35+VLOOKUP(M$1-1,DEFAULT_CONTRIBUTION!$A$2:$B$11,2,1))*(1+VLOOKUP($A35+M$1-1,portfolio_returns!$A$2:$B$49,2,1)),NA())</f>
        <v>4.0349228568971984</v>
      </c>
      <c r="N35" s="3">
        <f>IF($A35+N$1-1&lt;=MAX(portfolio_returns!$A$2:$A$50),(M35+VLOOKUP(N$1-1,DEFAULT_CONTRIBUTION!$A$2:$B$11,2,1))*(1+VLOOKUP($A35+N$1-1,portfolio_returns!$A$2:$B$49,2,1)),NA())</f>
        <v>4.0460188947536659</v>
      </c>
      <c r="O35" s="3">
        <f>IF($A35+O$1-1&lt;=MAX(portfolio_returns!$A$2:$A$50),(N35+VLOOKUP(O$1-1,DEFAULT_CONTRIBUTION!$A$2:$B$11,2,1))*(1+VLOOKUP($A35+O$1-1,portfolio_returns!$A$2:$B$49,2,1)),NA())</f>
        <v>3.5250939620541315</v>
      </c>
      <c r="P35" s="3">
        <f>IF($A35+P$1-1&lt;=MAX(portfolio_returns!$A$2:$A$50),(O35+VLOOKUP(P$1-1,DEFAULT_CONTRIBUTION!$A$2:$B$11,2,1))*(1+VLOOKUP($A35+P$1-1,portfolio_returns!$A$2:$B$49,2,1)),NA())</f>
        <v>3.8441149656200304</v>
      </c>
      <c r="Q35" s="3">
        <f>IF($A35+Q$1-1&lt;=MAX(portfolio_returns!$A$2:$A$50),(P35+VLOOKUP(Q$1-1,DEFAULT_CONTRIBUTION!$A$2:$B$11,2,1))*(1+VLOOKUP($A35+Q$1-1,portfolio_returns!$A$2:$B$49,2,1)),NA())</f>
        <v>4.513951998379321</v>
      </c>
      <c r="R35" s="3" t="e">
        <f>IF($A35+R$1-1&lt;=MAX(portfolio_returns!$A$2:$A$50),(Q35+VLOOKUP(R$1-1,DEFAULT_CONTRIBUTION!$A$2:$B$11,2,1))*(1+VLOOKUP($A35+R$1-1,portfolio_returns!$A$2:$B$49,2,1)),NA())</f>
        <v>#N/A</v>
      </c>
      <c r="S35" s="3" t="e">
        <f>IF($A35+S$1-1&lt;=MAX(portfolio_returns!$A$2:$A$50),(R35+VLOOKUP(S$1-1,DEFAULT_CONTRIBUTION!$A$2:$B$11,2,1))*(1+VLOOKUP($A35+S$1-1,portfolio_returns!$A$2:$B$49,2,1)),NA())</f>
        <v>#N/A</v>
      </c>
      <c r="T35" s="3" t="e">
        <f>IF($A35+T$1-1&lt;=MAX(portfolio_returns!$A$2:$A$50),(S35+VLOOKUP(T$1-1,DEFAULT_CONTRIBUTION!$A$2:$B$11,2,1))*(1+VLOOKUP($A35+T$1-1,portfolio_returns!$A$2:$B$49,2,1)),NA())</f>
        <v>#N/A</v>
      </c>
      <c r="U35" s="3" t="e">
        <f>IF($A35+U$1-1&lt;=MAX(portfolio_returns!$A$2:$A$50),(T35+VLOOKUP(U$1-1,DEFAULT_CONTRIBUTION!$A$2:$B$11,2,1))*(1+VLOOKUP($A35+U$1-1,portfolio_returns!$A$2:$B$49,2,1)),NA())</f>
        <v>#N/A</v>
      </c>
      <c r="V35" s="3" t="e">
        <f>IF($A35+V$1-1&lt;=MAX(portfolio_returns!$A$2:$A$50),(U35+VLOOKUP(V$1-1,DEFAULT_CONTRIBUTION!$A$2:$B$11,2,1))*(1+VLOOKUP($A35+V$1-1,portfolio_returns!$A$2:$B$49,2,1)),NA())</f>
        <v>#N/A</v>
      </c>
      <c r="W35" s="3" t="e">
        <f>IF($A35+W$1-1&lt;=MAX(portfolio_returns!$A$2:$A$50),(V35+VLOOKUP(W$1-1,DEFAULT_CONTRIBUTION!$A$2:$B$11,2,1))*(1+VLOOKUP($A35+W$1-1,portfolio_returns!$A$2:$B$49,2,1)),NA())</f>
        <v>#N/A</v>
      </c>
      <c r="X35" s="3" t="e">
        <f>IF($A35+X$1-1&lt;=MAX(portfolio_returns!$A$2:$A$50),(W35+VLOOKUP(X$1-1,DEFAULT_CONTRIBUTION!$A$2:$B$11,2,1))*(1+VLOOKUP($A35+X$1-1,portfolio_returns!$A$2:$B$49,2,1)),NA())</f>
        <v>#N/A</v>
      </c>
      <c r="Y35" s="3" t="e">
        <f>IF($A35+Y$1-1&lt;=MAX(portfolio_returns!$A$2:$A$50),(X35+VLOOKUP(Y$1-1,DEFAULT_CONTRIBUTION!$A$2:$B$11,2,1))*(1+VLOOKUP($A35+Y$1-1,portfolio_returns!$A$2:$B$49,2,1)),NA())</f>
        <v>#N/A</v>
      </c>
      <c r="Z35" s="3" t="e">
        <f>IF($A35+Z$1-1&lt;=MAX(portfolio_returns!$A$2:$A$50),(Y35+VLOOKUP(Z$1-1,DEFAULT_CONTRIBUTION!$A$2:$B$11,2,1))*(1+VLOOKUP($A35+Z$1-1,portfolio_returns!$A$2:$B$49,2,1)),NA())</f>
        <v>#N/A</v>
      </c>
      <c r="AA35" s="3" t="e">
        <f>IF($A35+AA$1-1&lt;=MAX(portfolio_returns!$A$2:$A$50),(Z35+VLOOKUP(AA$1-1,DEFAULT_CONTRIBUTION!$A$2:$B$11,2,1))*(1+VLOOKUP($A35+AA$1-1,portfolio_returns!$A$2:$B$49,2,1)),NA())</f>
        <v>#N/A</v>
      </c>
      <c r="AB35" s="3" t="e">
        <f>IF($A35+AB$1-1&lt;=MAX(portfolio_returns!$A$2:$A$50),(AA35+VLOOKUP(AB$1-1,DEFAULT_CONTRIBUTION!$A$2:$B$11,2,1))*(1+VLOOKUP($A35+AB$1-1,portfolio_returns!$A$2:$B$49,2,1)),NA())</f>
        <v>#N/A</v>
      </c>
      <c r="AC35" s="3" t="e">
        <f>IF($A35+AC$1-1&lt;=MAX(portfolio_returns!$A$2:$A$50),(AB35+VLOOKUP(AC$1-1,DEFAULT_CONTRIBUTION!$A$2:$B$11,2,1))*(1+VLOOKUP($A35+AC$1-1,portfolio_returns!$A$2:$B$49,2,1)),NA())</f>
        <v>#N/A</v>
      </c>
      <c r="AD35" s="3" t="e">
        <f>IF($A35+AD$1-1&lt;=MAX(portfolio_returns!$A$2:$A$50),(AC35+VLOOKUP(AD$1-1,DEFAULT_CONTRIBUTION!$A$2:$B$11,2,1))*(1+VLOOKUP($A35+AD$1-1,portfolio_returns!$A$2:$B$49,2,1)),NA())</f>
        <v>#N/A</v>
      </c>
      <c r="AE35" s="3" t="e">
        <f>IF($A35+AE$1-1&lt;=MAX(portfolio_returns!$A$2:$A$50),(AD35+VLOOKUP(AE$1-1,DEFAULT_CONTRIBUTION!$A$2:$B$11,2,1))*(1+VLOOKUP($A35+AE$1-1,portfolio_returns!$A$2:$B$49,2,1)),NA())</f>
        <v>#N/A</v>
      </c>
      <c r="AF35" s="3" t="e">
        <f>IF($A35+AF$1-1&lt;=MAX(portfolio_returns!$A$2:$A$50),(AE35+VLOOKUP(AF$1-1,DEFAULT_CONTRIBUTION!$A$2:$B$11,2,1))*(1+VLOOKUP($A35+AF$1-1,portfolio_returns!$A$2:$B$49,2,1)),NA())</f>
        <v>#N/A</v>
      </c>
      <c r="AG35" s="3" t="e">
        <f>IF($A35+AG$1-1&lt;=MAX(portfolio_returns!$A$2:$A$50),(AF35+VLOOKUP(AG$1-1,DEFAULT_CONTRIBUTION!$A$2:$B$11,2,1))*(1+VLOOKUP($A35+AG$1-1,portfolio_returns!$A$2:$B$49,2,1)),NA())</f>
        <v>#N/A</v>
      </c>
      <c r="AH35" s="3" t="e">
        <f>IF($A35+AH$1-1&lt;=MAX(portfolio_returns!$A$2:$A$50),(AG35+VLOOKUP(AH$1-1,DEFAULT_CONTRIBUTION!$A$2:$B$11,2,1))*(1+VLOOKUP($A35+AH$1-1,portfolio_returns!$A$2:$B$49,2,1)),NA())</f>
        <v>#N/A</v>
      </c>
      <c r="AI35" s="3" t="e">
        <f>IF($A35+AI$1-1&lt;=MAX(portfolio_returns!$A$2:$A$50),(AH35+VLOOKUP(AI$1-1,DEFAULT_CONTRIBUTION!$A$2:$B$11,2,1))*(1+VLOOKUP($A35+AI$1-1,portfolio_returns!$A$2:$B$49,2,1)),NA())</f>
        <v>#N/A</v>
      </c>
      <c r="AJ35" s="3" t="e">
        <f>IF($A35+AJ$1-1&lt;=MAX(portfolio_returns!$A$2:$A$50),(AI35+VLOOKUP(AJ$1-1,DEFAULT_CONTRIBUTION!$A$2:$B$11,2,1))*(1+VLOOKUP($A35+AJ$1-1,portfolio_returns!$A$2:$B$49,2,1)),NA())</f>
        <v>#N/A</v>
      </c>
      <c r="AK35" s="3" t="e">
        <f>IF($A35+AK$1-1&lt;=MAX(portfolio_returns!$A$2:$A$50),(AJ35+VLOOKUP(AK$1-1,DEFAULT_CONTRIBUTION!$A$2:$B$11,2,1))*(1+VLOOKUP($A35+AK$1-1,portfolio_returns!$A$2:$B$49,2,1)),NA())</f>
        <v>#N/A</v>
      </c>
      <c r="AL35" s="3" t="e">
        <f>IF($A35+AL$1-1&lt;=MAX(portfolio_returns!$A$2:$A$50),(AK35+VLOOKUP(AL$1-1,DEFAULT_CONTRIBUTION!$A$2:$B$11,2,1))*(1+VLOOKUP($A35+AL$1-1,portfolio_returns!$A$2:$B$49,2,1)),NA())</f>
        <v>#N/A</v>
      </c>
      <c r="AM35" s="3" t="e">
        <f>IF($A35+AM$1-1&lt;=MAX(portfolio_returns!$A$2:$A$50),(AL35+VLOOKUP(AM$1-1,DEFAULT_CONTRIBUTION!$A$2:$B$11,2,1))*(1+VLOOKUP($A35+AM$1-1,portfolio_returns!$A$2:$B$49,2,1)),NA())</f>
        <v>#N/A</v>
      </c>
      <c r="AN35" s="3" t="e">
        <f>IF($A35+AN$1-1&lt;=MAX(portfolio_returns!$A$2:$A$50),(AM35+VLOOKUP(AN$1-1,DEFAULT_CONTRIBUTION!$A$2:$B$11,2,1))*(1+VLOOKUP($A35+AN$1-1,portfolio_returns!$A$2:$B$49,2,1)),NA())</f>
        <v>#N/A</v>
      </c>
      <c r="AO35" s="3" t="e">
        <f>IF($A35+AO$1-1&lt;=MAX(portfolio_returns!$A$2:$A$50),(AN35+VLOOKUP(AO$1-1,DEFAULT_CONTRIBUTION!$A$2:$B$11,2,1))*(1+VLOOKUP($A35+AO$1-1,portfolio_returns!$A$2:$B$49,2,1)),NA())</f>
        <v>#N/A</v>
      </c>
      <c r="AP35" s="3" t="e">
        <f>IF($A35+AP$1-1&lt;=MAX(portfolio_returns!$A$2:$A$50),(AO35+VLOOKUP(AP$1-1,DEFAULT_CONTRIBUTION!$A$2:$B$11,2,1))*(1+VLOOKUP($A35+AP$1-1,portfolio_returns!$A$2:$B$49,2,1)),NA())</f>
        <v>#N/A</v>
      </c>
      <c r="AQ35" s="3" t="e">
        <f>IF($A35+AQ$1-1&lt;=MAX(portfolio_returns!$A$2:$A$50),(AP35+VLOOKUP(AQ$1-1,DEFAULT_CONTRIBUTION!$A$2:$B$11,2,1))*(1+VLOOKUP($A35+AQ$1-1,portfolio_returns!$A$2:$B$49,2,1)),NA())</f>
        <v>#N/A</v>
      </c>
      <c r="AR35" s="3" t="e">
        <f>IF($A35+AR$1-1&lt;=MAX(portfolio_returns!$A$2:$A$50),(AQ35+VLOOKUP(AR$1-1,DEFAULT_CONTRIBUTION!$A$2:$B$11,2,1))*(1+VLOOKUP($A35+AR$1-1,portfolio_returns!$A$2:$B$49,2,1)),NA())</f>
        <v>#N/A</v>
      </c>
      <c r="AS35" s="3" t="e">
        <f>IF($A35+AS$1-1&lt;=MAX(portfolio_returns!$A$2:$A$50),(AR35+VLOOKUP(AS$1-1,DEFAULT_CONTRIBUTION!$A$2:$B$11,2,1))*(1+VLOOKUP($A35+AS$1-1,portfolio_returns!$A$2:$B$49,2,1)),NA())</f>
        <v>#N/A</v>
      </c>
      <c r="AT35" s="3" t="e">
        <f>IF($A35+AT$1-1&lt;=MAX(portfolio_returns!$A$2:$A$50),(AS35+VLOOKUP(AT$1-1,DEFAULT_CONTRIBUTION!$A$2:$B$11,2,1))*(1+VLOOKUP($A35+AT$1-1,portfolio_returns!$A$2:$B$49,2,1)),NA())</f>
        <v>#N/A</v>
      </c>
      <c r="AU35" s="3" t="e">
        <f>IF($A35+AU$1-1&lt;=MAX(portfolio_returns!$A$2:$A$50),(AT35+VLOOKUP(AU$1-1,DEFAULT_CONTRIBUTION!$A$2:$B$11,2,1))*(1+VLOOKUP($A35+AU$1-1,portfolio_returns!$A$2:$B$49,2,1)),NA())</f>
        <v>#N/A</v>
      </c>
      <c r="AV35" s="3" t="e">
        <f>IF($A35+AV$1-1&lt;=MAX(portfolio_returns!$A$2:$A$50),(AU35+VLOOKUP(AV$1-1,DEFAULT_CONTRIBUTION!$A$2:$B$11,2,1))*(1+VLOOKUP($A35+AV$1-1,portfolio_returns!$A$2:$B$49,2,1)),NA())</f>
        <v>#N/A</v>
      </c>
      <c r="AW35" s="3" t="e">
        <f>IF($A35+AW$1-1&lt;=MAX(portfolio_returns!$A$2:$A$50),(AV35+VLOOKUP(AW$1-1,DEFAULT_CONTRIBUTION!$A$2:$B$11,2,1))*(1+VLOOKUP($A35+AW$1-1,portfolio_returns!$A$2:$B$49,2,1)),NA())</f>
        <v>#N/A</v>
      </c>
      <c r="AX35" s="3" t="e">
        <f>IF($A35+AX$1-1&lt;=MAX(portfolio_returns!$A$2:$A$50),(AW35+VLOOKUP(AX$1-1,DEFAULT_CONTRIBUTION!$A$2:$B$11,2,1))*(1+VLOOKUP($A35+AX$1-1,portfolio_returns!$A$2:$B$49,2,1)),NA())</f>
        <v>#N/A</v>
      </c>
    </row>
    <row r="36" spans="1:50" x14ac:dyDescent="0.25">
      <c r="A36">
        <v>2004</v>
      </c>
      <c r="B36" s="5" t="e">
        <v>#N/A</v>
      </c>
      <c r="C36" s="3">
        <f>VLOOKUP(C$1-1,DEFAULT_CONTRIBUTION!$A$2:$B$11,2,1)*(1+VLOOKUP($A36+C$1-1,portfolio_returns!$A$2:$B$49,2,1))</f>
        <v>1.1007500000000001</v>
      </c>
      <c r="D36" s="3">
        <f>IF($A36+D$1-1&lt;=MAX(portfolio_returns!$A$2:$A$50),(C36+VLOOKUP(D$1-1,DEFAULT_CONTRIBUTION!$A$2:$B$11,2,1))*(1+VLOOKUP($A36+D$1-1,portfolio_returns!$A$2:$B$49,2,1)),NA())</f>
        <v>1.3371360625000002</v>
      </c>
      <c r="E36" s="3">
        <f>IF($A36+E$1-1&lt;=MAX(portfolio_returns!$A$2:$A$50),(D36+VLOOKUP(E$1-1,DEFAULT_CONTRIBUTION!$A$2:$B$11,2,1))*(1+VLOOKUP($A36+E$1-1,portfolio_returns!$A$2:$B$49,2,1)),NA())</f>
        <v>1.6694143740312501</v>
      </c>
      <c r="F36" s="3">
        <f>IF($A36+F$1-1&lt;=MAX(portfolio_returns!$A$2:$A$50),(E36+VLOOKUP(F$1-1,DEFAULT_CONTRIBUTION!$A$2:$B$11,2,1))*(1+VLOOKUP($A36+F$1-1,portfolio_returns!$A$2:$B$49,2,1)),NA())</f>
        <v>2.2332590788603048</v>
      </c>
      <c r="G36" s="3">
        <f>IF($A36+G$1-1&lt;=MAX(portfolio_returns!$A$2:$A$50),(F36+VLOOKUP(G$1-1,DEFAULT_CONTRIBUTION!$A$2:$B$11,2,1))*(1+VLOOKUP($A36+G$1-1,portfolio_returns!$A$2:$B$49,2,1)),NA())</f>
        <v>2.0110498005137045</v>
      </c>
      <c r="H36" s="3">
        <f>IF($A36+H$1-1&lt;=MAX(portfolio_returns!$A$2:$A$50),(G36+VLOOKUP(H$1-1,DEFAULT_CONTRIBUTION!$A$2:$B$11,2,1))*(1+VLOOKUP($A36+H$1-1,portfolio_returns!$A$2:$B$49,2,1)),NA())</f>
        <v>2.7732376749083985</v>
      </c>
      <c r="I36" s="3">
        <f>IF($A36+I$1-1&lt;=MAX(portfolio_returns!$A$2:$A$50),(H36+VLOOKUP(I$1-1,DEFAULT_CONTRIBUTION!$A$2:$B$11,2,1))*(1+VLOOKUP($A36+I$1-1,portfolio_returns!$A$2:$B$49,2,1)),NA())</f>
        <v>3.5143854435276678</v>
      </c>
      <c r="J36" s="3">
        <f>IF($A36+J$1-1&lt;=MAX(portfolio_returns!$A$2:$A$50),(I36+VLOOKUP(J$1-1,DEFAULT_CONTRIBUTION!$A$2:$B$11,2,1))*(1+VLOOKUP($A36+J$1-1,portfolio_returns!$A$2:$B$49,2,1)),NA())</f>
        <v>3.586430345119985</v>
      </c>
      <c r="K36" s="3">
        <f>IF($A36+K$1-1&lt;=MAX(portfolio_returns!$A$2:$A$50),(J36+VLOOKUP(K$1-1,DEFAULT_CONTRIBUTION!$A$2:$B$11,2,1))*(1+VLOOKUP($A36+K$1-1,portfolio_returns!$A$2:$B$49,2,1)),NA())</f>
        <v>3.9800410754969033</v>
      </c>
      <c r="L36" s="3">
        <f>IF($A36+L$1-1&lt;=MAX(portfolio_returns!$A$2:$A$50),(K36+VLOOKUP(L$1-1,DEFAULT_CONTRIBUTION!$A$2:$B$11,2,1))*(1+VLOOKUP($A36+L$1-1,portfolio_returns!$A$2:$B$49,2,1)),NA())</f>
        <v>3.1163721621140752</v>
      </c>
      <c r="M36" s="3">
        <f>IF($A36+M$1-1&lt;=MAX(portfolio_returns!$A$2:$A$50),(L36+VLOOKUP(M$1-1,DEFAULT_CONTRIBUTION!$A$2:$B$11,2,1))*(1+VLOOKUP($A36+M$1-1,portfolio_returns!$A$2:$B$49,2,1)),NA())</f>
        <v>3.1249421855598891</v>
      </c>
      <c r="N36" s="3">
        <f>IF($A36+N$1-1&lt;=MAX(portfolio_returns!$A$2:$A$50),(M36+VLOOKUP(N$1-1,DEFAULT_CONTRIBUTION!$A$2:$B$11,2,1))*(1+VLOOKUP($A36+N$1-1,portfolio_returns!$A$2:$B$49,2,1)),NA())</f>
        <v>2.7226058791690533</v>
      </c>
      <c r="O36" s="3">
        <f>IF($A36+O$1-1&lt;=MAX(portfolio_returns!$A$2:$A$50),(N36+VLOOKUP(O$1-1,DEFAULT_CONTRIBUTION!$A$2:$B$11,2,1))*(1+VLOOKUP($A36+O$1-1,portfolio_returns!$A$2:$B$49,2,1)),NA())</f>
        <v>2.9690017112338527</v>
      </c>
      <c r="P36" s="3">
        <f>IF($A36+P$1-1&lt;=MAX(portfolio_returns!$A$2:$A$50),(O36+VLOOKUP(P$1-1,DEFAULT_CONTRIBUTION!$A$2:$B$11,2,1))*(1+VLOOKUP($A36+P$1-1,portfolio_returns!$A$2:$B$49,2,1)),NA())</f>
        <v>3.4863502594163518</v>
      </c>
      <c r="Q36" s="3" t="e">
        <f>IF($A36+Q$1-1&lt;=MAX(portfolio_returns!$A$2:$A$50),(P36+VLOOKUP(Q$1-1,DEFAULT_CONTRIBUTION!$A$2:$B$11,2,1))*(1+VLOOKUP($A36+Q$1-1,portfolio_returns!$A$2:$B$49,2,1)),NA())</f>
        <v>#N/A</v>
      </c>
      <c r="R36" s="3" t="e">
        <f>IF($A36+R$1-1&lt;=MAX(portfolio_returns!$A$2:$A$50),(Q36+VLOOKUP(R$1-1,DEFAULT_CONTRIBUTION!$A$2:$B$11,2,1))*(1+VLOOKUP($A36+R$1-1,portfolio_returns!$A$2:$B$49,2,1)),NA())</f>
        <v>#N/A</v>
      </c>
      <c r="S36" s="3" t="e">
        <f>IF($A36+S$1-1&lt;=MAX(portfolio_returns!$A$2:$A$50),(R36+VLOOKUP(S$1-1,DEFAULT_CONTRIBUTION!$A$2:$B$11,2,1))*(1+VLOOKUP($A36+S$1-1,portfolio_returns!$A$2:$B$49,2,1)),NA())</f>
        <v>#N/A</v>
      </c>
      <c r="T36" s="3" t="e">
        <f>IF($A36+T$1-1&lt;=MAX(portfolio_returns!$A$2:$A$50),(S36+VLOOKUP(T$1-1,DEFAULT_CONTRIBUTION!$A$2:$B$11,2,1))*(1+VLOOKUP($A36+T$1-1,portfolio_returns!$A$2:$B$49,2,1)),NA())</f>
        <v>#N/A</v>
      </c>
      <c r="U36" s="3" t="e">
        <f>IF($A36+U$1-1&lt;=MAX(portfolio_returns!$A$2:$A$50),(T36+VLOOKUP(U$1-1,DEFAULT_CONTRIBUTION!$A$2:$B$11,2,1))*(1+VLOOKUP($A36+U$1-1,portfolio_returns!$A$2:$B$49,2,1)),NA())</f>
        <v>#N/A</v>
      </c>
      <c r="V36" s="3" t="e">
        <f>IF($A36+V$1-1&lt;=MAX(portfolio_returns!$A$2:$A$50),(U36+VLOOKUP(V$1-1,DEFAULT_CONTRIBUTION!$A$2:$B$11,2,1))*(1+VLOOKUP($A36+V$1-1,portfolio_returns!$A$2:$B$49,2,1)),NA())</f>
        <v>#N/A</v>
      </c>
      <c r="W36" s="3" t="e">
        <f>IF($A36+W$1-1&lt;=MAX(portfolio_returns!$A$2:$A$50),(V36+VLOOKUP(W$1-1,DEFAULT_CONTRIBUTION!$A$2:$B$11,2,1))*(1+VLOOKUP($A36+W$1-1,portfolio_returns!$A$2:$B$49,2,1)),NA())</f>
        <v>#N/A</v>
      </c>
      <c r="X36" s="3" t="e">
        <f>IF($A36+X$1-1&lt;=MAX(portfolio_returns!$A$2:$A$50),(W36+VLOOKUP(X$1-1,DEFAULT_CONTRIBUTION!$A$2:$B$11,2,1))*(1+VLOOKUP($A36+X$1-1,portfolio_returns!$A$2:$B$49,2,1)),NA())</f>
        <v>#N/A</v>
      </c>
      <c r="Y36" s="3" t="e">
        <f>IF($A36+Y$1-1&lt;=MAX(portfolio_returns!$A$2:$A$50),(X36+VLOOKUP(Y$1-1,DEFAULT_CONTRIBUTION!$A$2:$B$11,2,1))*(1+VLOOKUP($A36+Y$1-1,portfolio_returns!$A$2:$B$49,2,1)),NA())</f>
        <v>#N/A</v>
      </c>
      <c r="Z36" s="3" t="e">
        <f>IF($A36+Z$1-1&lt;=MAX(portfolio_returns!$A$2:$A$50),(Y36+VLOOKUP(Z$1-1,DEFAULT_CONTRIBUTION!$A$2:$B$11,2,1))*(1+VLOOKUP($A36+Z$1-1,portfolio_returns!$A$2:$B$49,2,1)),NA())</f>
        <v>#N/A</v>
      </c>
      <c r="AA36" s="3" t="e">
        <f>IF($A36+AA$1-1&lt;=MAX(portfolio_returns!$A$2:$A$50),(Z36+VLOOKUP(AA$1-1,DEFAULT_CONTRIBUTION!$A$2:$B$11,2,1))*(1+VLOOKUP($A36+AA$1-1,portfolio_returns!$A$2:$B$49,2,1)),NA())</f>
        <v>#N/A</v>
      </c>
      <c r="AB36" s="3" t="e">
        <f>IF($A36+AB$1-1&lt;=MAX(portfolio_returns!$A$2:$A$50),(AA36+VLOOKUP(AB$1-1,DEFAULT_CONTRIBUTION!$A$2:$B$11,2,1))*(1+VLOOKUP($A36+AB$1-1,portfolio_returns!$A$2:$B$49,2,1)),NA())</f>
        <v>#N/A</v>
      </c>
      <c r="AC36" s="3" t="e">
        <f>IF($A36+AC$1-1&lt;=MAX(portfolio_returns!$A$2:$A$50),(AB36+VLOOKUP(AC$1-1,DEFAULT_CONTRIBUTION!$A$2:$B$11,2,1))*(1+VLOOKUP($A36+AC$1-1,portfolio_returns!$A$2:$B$49,2,1)),NA())</f>
        <v>#N/A</v>
      </c>
      <c r="AD36" s="3" t="e">
        <f>IF($A36+AD$1-1&lt;=MAX(portfolio_returns!$A$2:$A$50),(AC36+VLOOKUP(AD$1-1,DEFAULT_CONTRIBUTION!$A$2:$B$11,2,1))*(1+VLOOKUP($A36+AD$1-1,portfolio_returns!$A$2:$B$49,2,1)),NA())</f>
        <v>#N/A</v>
      </c>
      <c r="AE36" s="3" t="e">
        <f>IF($A36+AE$1-1&lt;=MAX(portfolio_returns!$A$2:$A$50),(AD36+VLOOKUP(AE$1-1,DEFAULT_CONTRIBUTION!$A$2:$B$11,2,1))*(1+VLOOKUP($A36+AE$1-1,portfolio_returns!$A$2:$B$49,2,1)),NA())</f>
        <v>#N/A</v>
      </c>
      <c r="AF36" s="3" t="e">
        <f>IF($A36+AF$1-1&lt;=MAX(portfolio_returns!$A$2:$A$50),(AE36+VLOOKUP(AF$1-1,DEFAULT_CONTRIBUTION!$A$2:$B$11,2,1))*(1+VLOOKUP($A36+AF$1-1,portfolio_returns!$A$2:$B$49,2,1)),NA())</f>
        <v>#N/A</v>
      </c>
      <c r="AG36" s="3" t="e">
        <f>IF($A36+AG$1-1&lt;=MAX(portfolio_returns!$A$2:$A$50),(AF36+VLOOKUP(AG$1-1,DEFAULT_CONTRIBUTION!$A$2:$B$11,2,1))*(1+VLOOKUP($A36+AG$1-1,portfolio_returns!$A$2:$B$49,2,1)),NA())</f>
        <v>#N/A</v>
      </c>
      <c r="AH36" s="3" t="e">
        <f>IF($A36+AH$1-1&lt;=MAX(portfolio_returns!$A$2:$A$50),(AG36+VLOOKUP(AH$1-1,DEFAULT_CONTRIBUTION!$A$2:$B$11,2,1))*(1+VLOOKUP($A36+AH$1-1,portfolio_returns!$A$2:$B$49,2,1)),NA())</f>
        <v>#N/A</v>
      </c>
      <c r="AI36" s="3" t="e">
        <f>IF($A36+AI$1-1&lt;=MAX(portfolio_returns!$A$2:$A$50),(AH36+VLOOKUP(AI$1-1,DEFAULT_CONTRIBUTION!$A$2:$B$11,2,1))*(1+VLOOKUP($A36+AI$1-1,portfolio_returns!$A$2:$B$49,2,1)),NA())</f>
        <v>#N/A</v>
      </c>
      <c r="AJ36" s="3" t="e">
        <f>IF($A36+AJ$1-1&lt;=MAX(portfolio_returns!$A$2:$A$50),(AI36+VLOOKUP(AJ$1-1,DEFAULT_CONTRIBUTION!$A$2:$B$11,2,1))*(1+VLOOKUP($A36+AJ$1-1,portfolio_returns!$A$2:$B$49,2,1)),NA())</f>
        <v>#N/A</v>
      </c>
      <c r="AK36" s="3" t="e">
        <f>IF($A36+AK$1-1&lt;=MAX(portfolio_returns!$A$2:$A$50),(AJ36+VLOOKUP(AK$1-1,DEFAULT_CONTRIBUTION!$A$2:$B$11,2,1))*(1+VLOOKUP($A36+AK$1-1,portfolio_returns!$A$2:$B$49,2,1)),NA())</f>
        <v>#N/A</v>
      </c>
      <c r="AL36" s="3" t="e">
        <f>IF($A36+AL$1-1&lt;=MAX(portfolio_returns!$A$2:$A$50),(AK36+VLOOKUP(AL$1-1,DEFAULT_CONTRIBUTION!$A$2:$B$11,2,1))*(1+VLOOKUP($A36+AL$1-1,portfolio_returns!$A$2:$B$49,2,1)),NA())</f>
        <v>#N/A</v>
      </c>
      <c r="AM36" s="3" t="e">
        <f>IF($A36+AM$1-1&lt;=MAX(portfolio_returns!$A$2:$A$50),(AL36+VLOOKUP(AM$1-1,DEFAULT_CONTRIBUTION!$A$2:$B$11,2,1))*(1+VLOOKUP($A36+AM$1-1,portfolio_returns!$A$2:$B$49,2,1)),NA())</f>
        <v>#N/A</v>
      </c>
      <c r="AN36" s="3" t="e">
        <f>IF($A36+AN$1-1&lt;=MAX(portfolio_returns!$A$2:$A$50),(AM36+VLOOKUP(AN$1-1,DEFAULT_CONTRIBUTION!$A$2:$B$11,2,1))*(1+VLOOKUP($A36+AN$1-1,portfolio_returns!$A$2:$B$49,2,1)),NA())</f>
        <v>#N/A</v>
      </c>
      <c r="AO36" s="3" t="e">
        <f>IF($A36+AO$1-1&lt;=MAX(portfolio_returns!$A$2:$A$50),(AN36+VLOOKUP(AO$1-1,DEFAULT_CONTRIBUTION!$A$2:$B$11,2,1))*(1+VLOOKUP($A36+AO$1-1,portfolio_returns!$A$2:$B$49,2,1)),NA())</f>
        <v>#N/A</v>
      </c>
      <c r="AP36" s="3" t="e">
        <f>IF($A36+AP$1-1&lt;=MAX(portfolio_returns!$A$2:$A$50),(AO36+VLOOKUP(AP$1-1,DEFAULT_CONTRIBUTION!$A$2:$B$11,2,1))*(1+VLOOKUP($A36+AP$1-1,portfolio_returns!$A$2:$B$49,2,1)),NA())</f>
        <v>#N/A</v>
      </c>
      <c r="AQ36" s="3" t="e">
        <f>IF($A36+AQ$1-1&lt;=MAX(portfolio_returns!$A$2:$A$50),(AP36+VLOOKUP(AQ$1-1,DEFAULT_CONTRIBUTION!$A$2:$B$11,2,1))*(1+VLOOKUP($A36+AQ$1-1,portfolio_returns!$A$2:$B$49,2,1)),NA())</f>
        <v>#N/A</v>
      </c>
      <c r="AR36" s="3" t="e">
        <f>IF($A36+AR$1-1&lt;=MAX(portfolio_returns!$A$2:$A$50),(AQ36+VLOOKUP(AR$1-1,DEFAULT_CONTRIBUTION!$A$2:$B$11,2,1))*(1+VLOOKUP($A36+AR$1-1,portfolio_returns!$A$2:$B$49,2,1)),NA())</f>
        <v>#N/A</v>
      </c>
      <c r="AS36" s="3" t="e">
        <f>IF($A36+AS$1-1&lt;=MAX(portfolio_returns!$A$2:$A$50),(AR36+VLOOKUP(AS$1-1,DEFAULT_CONTRIBUTION!$A$2:$B$11,2,1))*(1+VLOOKUP($A36+AS$1-1,portfolio_returns!$A$2:$B$49,2,1)),NA())</f>
        <v>#N/A</v>
      </c>
      <c r="AT36" s="3" t="e">
        <f>IF($A36+AT$1-1&lt;=MAX(portfolio_returns!$A$2:$A$50),(AS36+VLOOKUP(AT$1-1,DEFAULT_CONTRIBUTION!$A$2:$B$11,2,1))*(1+VLOOKUP($A36+AT$1-1,portfolio_returns!$A$2:$B$49,2,1)),NA())</f>
        <v>#N/A</v>
      </c>
      <c r="AU36" s="3" t="e">
        <f>IF($A36+AU$1-1&lt;=MAX(portfolio_returns!$A$2:$A$50),(AT36+VLOOKUP(AU$1-1,DEFAULT_CONTRIBUTION!$A$2:$B$11,2,1))*(1+VLOOKUP($A36+AU$1-1,portfolio_returns!$A$2:$B$49,2,1)),NA())</f>
        <v>#N/A</v>
      </c>
      <c r="AV36" s="3" t="e">
        <f>IF($A36+AV$1-1&lt;=MAX(portfolio_returns!$A$2:$A$50),(AU36+VLOOKUP(AV$1-1,DEFAULT_CONTRIBUTION!$A$2:$B$11,2,1))*(1+VLOOKUP($A36+AV$1-1,portfolio_returns!$A$2:$B$49,2,1)),NA())</f>
        <v>#N/A</v>
      </c>
      <c r="AW36" s="3" t="e">
        <f>IF($A36+AW$1-1&lt;=MAX(portfolio_returns!$A$2:$A$50),(AV36+VLOOKUP(AW$1-1,DEFAULT_CONTRIBUTION!$A$2:$B$11,2,1))*(1+VLOOKUP($A36+AW$1-1,portfolio_returns!$A$2:$B$49,2,1)),NA())</f>
        <v>#N/A</v>
      </c>
      <c r="AX36" s="3" t="e">
        <f>IF($A36+AX$1-1&lt;=MAX(portfolio_returns!$A$2:$A$50),(AW36+VLOOKUP(AX$1-1,DEFAULT_CONTRIBUTION!$A$2:$B$11,2,1))*(1+VLOOKUP($A36+AX$1-1,portfolio_returns!$A$2:$B$49,2,1)),NA())</f>
        <v>#N/A</v>
      </c>
    </row>
    <row r="37" spans="1:50" x14ac:dyDescent="0.25">
      <c r="A37">
        <v>2005</v>
      </c>
      <c r="B37" s="5" t="e">
        <v>#N/A</v>
      </c>
      <c r="C37" s="3">
        <f>VLOOKUP(C$1-1,DEFAULT_CONTRIBUTION!$A$2:$B$11,2,1)*(1+VLOOKUP($A37+C$1-1,portfolio_returns!$A$2:$B$49,2,1))</f>
        <v>1.21475</v>
      </c>
      <c r="D37" s="3">
        <f>IF($A37+D$1-1&lt;=MAX(portfolio_returns!$A$2:$A$50),(C37+VLOOKUP(D$1-1,DEFAULT_CONTRIBUTION!$A$2:$B$11,2,1))*(1+VLOOKUP($A37+D$1-1,portfolio_returns!$A$2:$B$49,2,1)),NA())</f>
        <v>1.516615375</v>
      </c>
      <c r="E37" s="3">
        <f>IF($A37+E$1-1&lt;=MAX(portfolio_returns!$A$2:$A$50),(D37+VLOOKUP(E$1-1,DEFAULT_CONTRIBUTION!$A$2:$B$11,2,1))*(1+VLOOKUP($A37+E$1-1,portfolio_returns!$A$2:$B$49,2,1)),NA())</f>
        <v>2.02885221790625</v>
      </c>
      <c r="F37" s="3">
        <f>IF($A37+F$1-1&lt;=MAX(portfolio_returns!$A$2:$A$50),(E37+VLOOKUP(F$1-1,DEFAULT_CONTRIBUTION!$A$2:$B$11,2,1))*(1+VLOOKUP($A37+F$1-1,portfolio_returns!$A$2:$B$49,2,1)),NA())</f>
        <v>1.8269814222245782</v>
      </c>
      <c r="G37" s="3">
        <f>IF($A37+G$1-1&lt;=MAX(portfolio_returns!$A$2:$A$50),(F37+VLOOKUP(G$1-1,DEFAULT_CONTRIBUTION!$A$2:$B$11,2,1))*(1+VLOOKUP($A37+G$1-1,portfolio_returns!$A$2:$B$49,2,1)),NA())</f>
        <v>2.5194073812476931</v>
      </c>
      <c r="H37" s="3">
        <f>IF($A37+H$1-1&lt;=MAX(portfolio_returns!$A$2:$A$50),(G37+VLOOKUP(H$1-1,DEFAULT_CONTRIBUTION!$A$2:$B$11,2,1))*(1+VLOOKUP($A37+H$1-1,portfolio_returns!$A$2:$B$49,2,1)),NA())</f>
        <v>3.1927190038861393</v>
      </c>
      <c r="I37" s="3">
        <f>IF($A37+I$1-1&lt;=MAX(portfolio_returns!$A$2:$A$50),(H37+VLOOKUP(I$1-1,DEFAULT_CONTRIBUTION!$A$2:$B$11,2,1))*(1+VLOOKUP($A37+I$1-1,portfolio_returns!$A$2:$B$49,2,1)),NA())</f>
        <v>3.258169743465805</v>
      </c>
      <c r="J37" s="3">
        <f>IF($A37+J$1-1&lt;=MAX(portfolio_returns!$A$2:$A$50),(I37+VLOOKUP(J$1-1,DEFAULT_CONTRIBUTION!$A$2:$B$11,2,1))*(1+VLOOKUP($A37+J$1-1,portfolio_returns!$A$2:$B$49,2,1)),NA())</f>
        <v>3.6157538728111773</v>
      </c>
      <c r="K37" s="3">
        <f>IF($A37+K$1-1&lt;=MAX(portfolio_returns!$A$2:$A$50),(J37+VLOOKUP(K$1-1,DEFAULT_CONTRIBUTION!$A$2:$B$11,2,1))*(1+VLOOKUP($A37+K$1-1,portfolio_returns!$A$2:$B$49,2,1)),NA())</f>
        <v>2.8311352824111515</v>
      </c>
      <c r="L37" s="3">
        <f>IF($A37+L$1-1&lt;=MAX(portfolio_returns!$A$2:$A$50),(K37+VLOOKUP(L$1-1,DEFAULT_CONTRIBUTION!$A$2:$B$11,2,1))*(1+VLOOKUP($A37+L$1-1,portfolio_returns!$A$2:$B$49,2,1)),NA())</f>
        <v>2.8389209044377823</v>
      </c>
      <c r="M37" s="3">
        <f>IF($A37+M$1-1&lt;=MAX(portfolio_returns!$A$2:$A$50),(L37+VLOOKUP(M$1-1,DEFAULT_CONTRIBUTION!$A$2:$B$11,2,1))*(1+VLOOKUP($A37+M$1-1,portfolio_returns!$A$2:$B$49,2,1)),NA())</f>
        <v>2.4734098379914178</v>
      </c>
      <c r="N37" s="3">
        <f>IF($A37+N$1-1&lt;=MAX(portfolio_returns!$A$2:$A$50),(M37+VLOOKUP(N$1-1,DEFAULT_CONTRIBUTION!$A$2:$B$11,2,1))*(1+VLOOKUP($A37+N$1-1,portfolio_returns!$A$2:$B$49,2,1)),NA())</f>
        <v>2.697253428329641</v>
      </c>
      <c r="O37" s="3">
        <f>IF($A37+O$1-1&lt;=MAX(portfolio_returns!$A$2:$A$50),(N37+VLOOKUP(O$1-1,DEFAULT_CONTRIBUTION!$A$2:$B$11,2,1))*(1+VLOOKUP($A37+O$1-1,portfolio_returns!$A$2:$B$49,2,1)),NA())</f>
        <v>3.167249838216081</v>
      </c>
      <c r="P37" s="3" t="e">
        <f>IF($A37+P$1-1&lt;=MAX(portfolio_returns!$A$2:$A$50),(O37+VLOOKUP(P$1-1,DEFAULT_CONTRIBUTION!$A$2:$B$11,2,1))*(1+VLOOKUP($A37+P$1-1,portfolio_returns!$A$2:$B$49,2,1)),NA())</f>
        <v>#N/A</v>
      </c>
      <c r="Q37" s="3" t="e">
        <f>IF($A37+Q$1-1&lt;=MAX(portfolio_returns!$A$2:$A$50),(P37+VLOOKUP(Q$1-1,DEFAULT_CONTRIBUTION!$A$2:$B$11,2,1))*(1+VLOOKUP($A37+Q$1-1,portfolio_returns!$A$2:$B$49,2,1)),NA())</f>
        <v>#N/A</v>
      </c>
      <c r="R37" s="3" t="e">
        <f>IF($A37+R$1-1&lt;=MAX(portfolio_returns!$A$2:$A$50),(Q37+VLOOKUP(R$1-1,DEFAULT_CONTRIBUTION!$A$2:$B$11,2,1))*(1+VLOOKUP($A37+R$1-1,portfolio_returns!$A$2:$B$49,2,1)),NA())</f>
        <v>#N/A</v>
      </c>
      <c r="S37" s="3" t="e">
        <f>IF($A37+S$1-1&lt;=MAX(portfolio_returns!$A$2:$A$50),(R37+VLOOKUP(S$1-1,DEFAULT_CONTRIBUTION!$A$2:$B$11,2,1))*(1+VLOOKUP($A37+S$1-1,portfolio_returns!$A$2:$B$49,2,1)),NA())</f>
        <v>#N/A</v>
      </c>
      <c r="T37" s="3" t="e">
        <f>IF($A37+T$1-1&lt;=MAX(portfolio_returns!$A$2:$A$50),(S37+VLOOKUP(T$1-1,DEFAULT_CONTRIBUTION!$A$2:$B$11,2,1))*(1+VLOOKUP($A37+T$1-1,portfolio_returns!$A$2:$B$49,2,1)),NA())</f>
        <v>#N/A</v>
      </c>
      <c r="U37" s="3" t="e">
        <f>IF($A37+U$1-1&lt;=MAX(portfolio_returns!$A$2:$A$50),(T37+VLOOKUP(U$1-1,DEFAULT_CONTRIBUTION!$A$2:$B$11,2,1))*(1+VLOOKUP($A37+U$1-1,portfolio_returns!$A$2:$B$49,2,1)),NA())</f>
        <v>#N/A</v>
      </c>
      <c r="V37" s="3" t="e">
        <f>IF($A37+V$1-1&lt;=MAX(portfolio_returns!$A$2:$A$50),(U37+VLOOKUP(V$1-1,DEFAULT_CONTRIBUTION!$A$2:$B$11,2,1))*(1+VLOOKUP($A37+V$1-1,portfolio_returns!$A$2:$B$49,2,1)),NA())</f>
        <v>#N/A</v>
      </c>
      <c r="W37" s="3" t="e">
        <f>IF($A37+W$1-1&lt;=MAX(portfolio_returns!$A$2:$A$50),(V37+VLOOKUP(W$1-1,DEFAULT_CONTRIBUTION!$A$2:$B$11,2,1))*(1+VLOOKUP($A37+W$1-1,portfolio_returns!$A$2:$B$49,2,1)),NA())</f>
        <v>#N/A</v>
      </c>
      <c r="X37" s="3" t="e">
        <f>IF($A37+X$1-1&lt;=MAX(portfolio_returns!$A$2:$A$50),(W37+VLOOKUP(X$1-1,DEFAULT_CONTRIBUTION!$A$2:$B$11,2,1))*(1+VLOOKUP($A37+X$1-1,portfolio_returns!$A$2:$B$49,2,1)),NA())</f>
        <v>#N/A</v>
      </c>
      <c r="Y37" s="3" t="e">
        <f>IF($A37+Y$1-1&lt;=MAX(portfolio_returns!$A$2:$A$50),(X37+VLOOKUP(Y$1-1,DEFAULT_CONTRIBUTION!$A$2:$B$11,2,1))*(1+VLOOKUP($A37+Y$1-1,portfolio_returns!$A$2:$B$49,2,1)),NA())</f>
        <v>#N/A</v>
      </c>
      <c r="Z37" s="3" t="e">
        <f>IF($A37+Z$1-1&lt;=MAX(portfolio_returns!$A$2:$A$50),(Y37+VLOOKUP(Z$1-1,DEFAULT_CONTRIBUTION!$A$2:$B$11,2,1))*(1+VLOOKUP($A37+Z$1-1,portfolio_returns!$A$2:$B$49,2,1)),NA())</f>
        <v>#N/A</v>
      </c>
      <c r="AA37" s="3" t="e">
        <f>IF($A37+AA$1-1&lt;=MAX(portfolio_returns!$A$2:$A$50),(Z37+VLOOKUP(AA$1-1,DEFAULT_CONTRIBUTION!$A$2:$B$11,2,1))*(1+VLOOKUP($A37+AA$1-1,portfolio_returns!$A$2:$B$49,2,1)),NA())</f>
        <v>#N/A</v>
      </c>
      <c r="AB37" s="3" t="e">
        <f>IF($A37+AB$1-1&lt;=MAX(portfolio_returns!$A$2:$A$50),(AA37+VLOOKUP(AB$1-1,DEFAULT_CONTRIBUTION!$A$2:$B$11,2,1))*(1+VLOOKUP($A37+AB$1-1,portfolio_returns!$A$2:$B$49,2,1)),NA())</f>
        <v>#N/A</v>
      </c>
      <c r="AC37" s="3" t="e">
        <f>IF($A37+AC$1-1&lt;=MAX(portfolio_returns!$A$2:$A$50),(AB37+VLOOKUP(AC$1-1,DEFAULT_CONTRIBUTION!$A$2:$B$11,2,1))*(1+VLOOKUP($A37+AC$1-1,portfolio_returns!$A$2:$B$49,2,1)),NA())</f>
        <v>#N/A</v>
      </c>
      <c r="AD37" s="3" t="e">
        <f>IF($A37+AD$1-1&lt;=MAX(portfolio_returns!$A$2:$A$50),(AC37+VLOOKUP(AD$1-1,DEFAULT_CONTRIBUTION!$A$2:$B$11,2,1))*(1+VLOOKUP($A37+AD$1-1,portfolio_returns!$A$2:$B$49,2,1)),NA())</f>
        <v>#N/A</v>
      </c>
      <c r="AE37" s="3" t="e">
        <f>IF($A37+AE$1-1&lt;=MAX(portfolio_returns!$A$2:$A$50),(AD37+VLOOKUP(AE$1-1,DEFAULT_CONTRIBUTION!$A$2:$B$11,2,1))*(1+VLOOKUP($A37+AE$1-1,portfolio_returns!$A$2:$B$49,2,1)),NA())</f>
        <v>#N/A</v>
      </c>
      <c r="AF37" s="3" t="e">
        <f>IF($A37+AF$1-1&lt;=MAX(portfolio_returns!$A$2:$A$50),(AE37+VLOOKUP(AF$1-1,DEFAULT_CONTRIBUTION!$A$2:$B$11,2,1))*(1+VLOOKUP($A37+AF$1-1,portfolio_returns!$A$2:$B$49,2,1)),NA())</f>
        <v>#N/A</v>
      </c>
      <c r="AG37" s="3" t="e">
        <f>IF($A37+AG$1-1&lt;=MAX(portfolio_returns!$A$2:$A$50),(AF37+VLOOKUP(AG$1-1,DEFAULT_CONTRIBUTION!$A$2:$B$11,2,1))*(1+VLOOKUP($A37+AG$1-1,portfolio_returns!$A$2:$B$49,2,1)),NA())</f>
        <v>#N/A</v>
      </c>
      <c r="AH37" s="3" t="e">
        <f>IF($A37+AH$1-1&lt;=MAX(portfolio_returns!$A$2:$A$50),(AG37+VLOOKUP(AH$1-1,DEFAULT_CONTRIBUTION!$A$2:$B$11,2,1))*(1+VLOOKUP($A37+AH$1-1,portfolio_returns!$A$2:$B$49,2,1)),NA())</f>
        <v>#N/A</v>
      </c>
      <c r="AI37" s="3" t="e">
        <f>IF($A37+AI$1-1&lt;=MAX(portfolio_returns!$A$2:$A$50),(AH37+VLOOKUP(AI$1-1,DEFAULT_CONTRIBUTION!$A$2:$B$11,2,1))*(1+VLOOKUP($A37+AI$1-1,portfolio_returns!$A$2:$B$49,2,1)),NA())</f>
        <v>#N/A</v>
      </c>
      <c r="AJ37" s="3" t="e">
        <f>IF($A37+AJ$1-1&lt;=MAX(portfolio_returns!$A$2:$A$50),(AI37+VLOOKUP(AJ$1-1,DEFAULT_CONTRIBUTION!$A$2:$B$11,2,1))*(1+VLOOKUP($A37+AJ$1-1,portfolio_returns!$A$2:$B$49,2,1)),NA())</f>
        <v>#N/A</v>
      </c>
      <c r="AK37" s="3" t="e">
        <f>IF($A37+AK$1-1&lt;=MAX(portfolio_returns!$A$2:$A$50),(AJ37+VLOOKUP(AK$1-1,DEFAULT_CONTRIBUTION!$A$2:$B$11,2,1))*(1+VLOOKUP($A37+AK$1-1,portfolio_returns!$A$2:$B$49,2,1)),NA())</f>
        <v>#N/A</v>
      </c>
      <c r="AL37" s="3" t="e">
        <f>IF($A37+AL$1-1&lt;=MAX(portfolio_returns!$A$2:$A$50),(AK37+VLOOKUP(AL$1-1,DEFAULT_CONTRIBUTION!$A$2:$B$11,2,1))*(1+VLOOKUP($A37+AL$1-1,portfolio_returns!$A$2:$B$49,2,1)),NA())</f>
        <v>#N/A</v>
      </c>
      <c r="AM37" s="3" t="e">
        <f>IF($A37+AM$1-1&lt;=MAX(portfolio_returns!$A$2:$A$50),(AL37+VLOOKUP(AM$1-1,DEFAULT_CONTRIBUTION!$A$2:$B$11,2,1))*(1+VLOOKUP($A37+AM$1-1,portfolio_returns!$A$2:$B$49,2,1)),NA())</f>
        <v>#N/A</v>
      </c>
      <c r="AN37" s="3" t="e">
        <f>IF($A37+AN$1-1&lt;=MAX(portfolio_returns!$A$2:$A$50),(AM37+VLOOKUP(AN$1-1,DEFAULT_CONTRIBUTION!$A$2:$B$11,2,1))*(1+VLOOKUP($A37+AN$1-1,portfolio_returns!$A$2:$B$49,2,1)),NA())</f>
        <v>#N/A</v>
      </c>
      <c r="AO37" s="3" t="e">
        <f>IF($A37+AO$1-1&lt;=MAX(portfolio_returns!$A$2:$A$50),(AN37+VLOOKUP(AO$1-1,DEFAULT_CONTRIBUTION!$A$2:$B$11,2,1))*(1+VLOOKUP($A37+AO$1-1,portfolio_returns!$A$2:$B$49,2,1)),NA())</f>
        <v>#N/A</v>
      </c>
      <c r="AP37" s="3" t="e">
        <f>IF($A37+AP$1-1&lt;=MAX(portfolio_returns!$A$2:$A$50),(AO37+VLOOKUP(AP$1-1,DEFAULT_CONTRIBUTION!$A$2:$B$11,2,1))*(1+VLOOKUP($A37+AP$1-1,portfolio_returns!$A$2:$B$49,2,1)),NA())</f>
        <v>#N/A</v>
      </c>
      <c r="AQ37" s="3" t="e">
        <f>IF($A37+AQ$1-1&lt;=MAX(portfolio_returns!$A$2:$A$50),(AP37+VLOOKUP(AQ$1-1,DEFAULT_CONTRIBUTION!$A$2:$B$11,2,1))*(1+VLOOKUP($A37+AQ$1-1,portfolio_returns!$A$2:$B$49,2,1)),NA())</f>
        <v>#N/A</v>
      </c>
      <c r="AR37" s="3" t="e">
        <f>IF($A37+AR$1-1&lt;=MAX(portfolio_returns!$A$2:$A$50),(AQ37+VLOOKUP(AR$1-1,DEFAULT_CONTRIBUTION!$A$2:$B$11,2,1))*(1+VLOOKUP($A37+AR$1-1,portfolio_returns!$A$2:$B$49,2,1)),NA())</f>
        <v>#N/A</v>
      </c>
      <c r="AS37" s="3" t="e">
        <f>IF($A37+AS$1-1&lt;=MAX(portfolio_returns!$A$2:$A$50),(AR37+VLOOKUP(AS$1-1,DEFAULT_CONTRIBUTION!$A$2:$B$11,2,1))*(1+VLOOKUP($A37+AS$1-1,portfolio_returns!$A$2:$B$49,2,1)),NA())</f>
        <v>#N/A</v>
      </c>
      <c r="AT37" s="3" t="e">
        <f>IF($A37+AT$1-1&lt;=MAX(portfolio_returns!$A$2:$A$50),(AS37+VLOOKUP(AT$1-1,DEFAULT_CONTRIBUTION!$A$2:$B$11,2,1))*(1+VLOOKUP($A37+AT$1-1,portfolio_returns!$A$2:$B$49,2,1)),NA())</f>
        <v>#N/A</v>
      </c>
      <c r="AU37" s="3" t="e">
        <f>IF($A37+AU$1-1&lt;=MAX(portfolio_returns!$A$2:$A$50),(AT37+VLOOKUP(AU$1-1,DEFAULT_CONTRIBUTION!$A$2:$B$11,2,1))*(1+VLOOKUP($A37+AU$1-1,portfolio_returns!$A$2:$B$49,2,1)),NA())</f>
        <v>#N/A</v>
      </c>
      <c r="AV37" s="3" t="e">
        <f>IF($A37+AV$1-1&lt;=MAX(portfolio_returns!$A$2:$A$50),(AU37+VLOOKUP(AV$1-1,DEFAULT_CONTRIBUTION!$A$2:$B$11,2,1))*(1+VLOOKUP($A37+AV$1-1,portfolio_returns!$A$2:$B$49,2,1)),NA())</f>
        <v>#N/A</v>
      </c>
      <c r="AW37" s="3" t="e">
        <f>IF($A37+AW$1-1&lt;=MAX(portfolio_returns!$A$2:$A$50),(AV37+VLOOKUP(AW$1-1,DEFAULT_CONTRIBUTION!$A$2:$B$11,2,1))*(1+VLOOKUP($A37+AW$1-1,portfolio_returns!$A$2:$B$49,2,1)),NA())</f>
        <v>#N/A</v>
      </c>
      <c r="AX37" s="3" t="e">
        <f>IF($A37+AX$1-1&lt;=MAX(portfolio_returns!$A$2:$A$50),(AW37+VLOOKUP(AX$1-1,DEFAULT_CONTRIBUTION!$A$2:$B$11,2,1))*(1+VLOOKUP($A37+AX$1-1,portfolio_returns!$A$2:$B$49,2,1)),NA())</f>
        <v>#N/A</v>
      </c>
    </row>
    <row r="38" spans="1:50" x14ac:dyDescent="0.25">
      <c r="A38">
        <v>2006</v>
      </c>
      <c r="B38" s="5" t="e">
        <v>#N/A</v>
      </c>
      <c r="C38" s="3">
        <f>VLOOKUP(C$1-1,DEFAULT_CONTRIBUTION!$A$2:$B$11,2,1)*(1+VLOOKUP($A38+C$1-1,portfolio_returns!$A$2:$B$49,2,1))</f>
        <v>1.2484999999999999</v>
      </c>
      <c r="D38" s="3">
        <f>IF($A38+D$1-1&lt;=MAX(portfolio_returns!$A$2:$A$50),(C38+VLOOKUP(D$1-1,DEFAULT_CONTRIBUTION!$A$2:$B$11,2,1))*(1+VLOOKUP($A38+D$1-1,portfolio_returns!$A$2:$B$49,2,1)),NA())</f>
        <v>1.670180875</v>
      </c>
      <c r="E38" s="3">
        <f>IF($A38+E$1-1&lt;=MAX(portfolio_returns!$A$2:$A$50),(D38+VLOOKUP(E$1-1,DEFAULT_CONTRIBUTION!$A$2:$B$11,2,1))*(1+VLOOKUP($A38+E$1-1,portfolio_returns!$A$2:$B$49,2,1)),NA())</f>
        <v>1.5039978779375001</v>
      </c>
      <c r="F38" s="3">
        <f>IF($A38+F$1-1&lt;=MAX(portfolio_returns!$A$2:$A$50),(E38+VLOOKUP(F$1-1,DEFAULT_CONTRIBUTION!$A$2:$B$11,2,1))*(1+VLOOKUP($A38+F$1-1,portfolio_returns!$A$2:$B$49,2,1)),NA())</f>
        <v>2.0740130736758124</v>
      </c>
      <c r="G38" s="3">
        <f>IF($A38+G$1-1&lt;=MAX(portfolio_returns!$A$2:$A$50),(F38+VLOOKUP(G$1-1,DEFAULT_CONTRIBUTION!$A$2:$B$11,2,1))*(1+VLOOKUP($A38+G$1-1,portfolio_returns!$A$2:$B$49,2,1)),NA())</f>
        <v>2.6282930676156733</v>
      </c>
      <c r="H38" s="3">
        <f>IF($A38+H$1-1&lt;=MAX(portfolio_returns!$A$2:$A$50),(G38+VLOOKUP(H$1-1,DEFAULT_CONTRIBUTION!$A$2:$B$11,2,1))*(1+VLOOKUP($A38+H$1-1,portfolio_returns!$A$2:$B$49,2,1)),NA())</f>
        <v>2.6821730755017943</v>
      </c>
      <c r="I38" s="3">
        <f>IF($A38+I$1-1&lt;=MAX(portfolio_returns!$A$2:$A$50),(H38+VLOOKUP(I$1-1,DEFAULT_CONTRIBUTION!$A$2:$B$11,2,1))*(1+VLOOKUP($A38+I$1-1,portfolio_returns!$A$2:$B$49,2,1)),NA())</f>
        <v>2.9765415705381164</v>
      </c>
      <c r="J38" s="3">
        <f>IF($A38+J$1-1&lt;=MAX(portfolio_returns!$A$2:$A$50),(I38+VLOOKUP(J$1-1,DEFAULT_CONTRIBUTION!$A$2:$B$11,2,1))*(1+VLOOKUP($A38+J$1-1,portfolio_returns!$A$2:$B$49,2,1)),NA())</f>
        <v>2.3306320497313449</v>
      </c>
      <c r="K38" s="3">
        <f>IF($A38+K$1-1&lt;=MAX(portfolio_returns!$A$2:$A$50),(J38+VLOOKUP(K$1-1,DEFAULT_CONTRIBUTION!$A$2:$B$11,2,1))*(1+VLOOKUP($A38+K$1-1,portfolio_returns!$A$2:$B$49,2,1)),NA())</f>
        <v>2.3370412878681059</v>
      </c>
      <c r="L38" s="3">
        <f>IF($A38+L$1-1&lt;=MAX(portfolio_returns!$A$2:$A$50),(K38+VLOOKUP(L$1-1,DEFAULT_CONTRIBUTION!$A$2:$B$11,2,1))*(1+VLOOKUP($A38+L$1-1,portfolio_returns!$A$2:$B$49,2,1)),NA())</f>
        <v>2.0361472220550874</v>
      </c>
      <c r="M38" s="3">
        <f>IF($A38+M$1-1&lt;=MAX(portfolio_returns!$A$2:$A$50),(L38+VLOOKUP(M$1-1,DEFAULT_CONTRIBUTION!$A$2:$B$11,2,1))*(1+VLOOKUP($A38+M$1-1,portfolio_returns!$A$2:$B$49,2,1)),NA())</f>
        <v>2.2204185456510728</v>
      </c>
      <c r="N38" s="3">
        <f>IF($A38+N$1-1&lt;=MAX(portfolio_returns!$A$2:$A$50),(M38+VLOOKUP(N$1-1,DEFAULT_CONTRIBUTION!$A$2:$B$11,2,1))*(1+VLOOKUP($A38+N$1-1,portfolio_returns!$A$2:$B$49,2,1)),NA())</f>
        <v>2.6073264772307723</v>
      </c>
      <c r="O38" s="3" t="e">
        <f>IF($A38+O$1-1&lt;=MAX(portfolio_returns!$A$2:$A$50),(N38+VLOOKUP(O$1-1,DEFAULT_CONTRIBUTION!$A$2:$B$11,2,1))*(1+VLOOKUP($A38+O$1-1,portfolio_returns!$A$2:$B$49,2,1)),NA())</f>
        <v>#N/A</v>
      </c>
      <c r="P38" s="3" t="e">
        <f>IF($A38+P$1-1&lt;=MAX(portfolio_returns!$A$2:$A$50),(O38+VLOOKUP(P$1-1,DEFAULT_CONTRIBUTION!$A$2:$B$11,2,1))*(1+VLOOKUP($A38+P$1-1,portfolio_returns!$A$2:$B$49,2,1)),NA())</f>
        <v>#N/A</v>
      </c>
      <c r="Q38" s="3" t="e">
        <f>IF($A38+Q$1-1&lt;=MAX(portfolio_returns!$A$2:$A$50),(P38+VLOOKUP(Q$1-1,DEFAULT_CONTRIBUTION!$A$2:$B$11,2,1))*(1+VLOOKUP($A38+Q$1-1,portfolio_returns!$A$2:$B$49,2,1)),NA())</f>
        <v>#N/A</v>
      </c>
      <c r="R38" s="3" t="e">
        <f>IF($A38+R$1-1&lt;=MAX(portfolio_returns!$A$2:$A$50),(Q38+VLOOKUP(R$1-1,DEFAULT_CONTRIBUTION!$A$2:$B$11,2,1))*(1+VLOOKUP($A38+R$1-1,portfolio_returns!$A$2:$B$49,2,1)),NA())</f>
        <v>#N/A</v>
      </c>
      <c r="S38" s="3" t="e">
        <f>IF($A38+S$1-1&lt;=MAX(portfolio_returns!$A$2:$A$50),(R38+VLOOKUP(S$1-1,DEFAULT_CONTRIBUTION!$A$2:$B$11,2,1))*(1+VLOOKUP($A38+S$1-1,portfolio_returns!$A$2:$B$49,2,1)),NA())</f>
        <v>#N/A</v>
      </c>
      <c r="T38" s="3" t="e">
        <f>IF($A38+T$1-1&lt;=MAX(portfolio_returns!$A$2:$A$50),(S38+VLOOKUP(T$1-1,DEFAULT_CONTRIBUTION!$A$2:$B$11,2,1))*(1+VLOOKUP($A38+T$1-1,portfolio_returns!$A$2:$B$49,2,1)),NA())</f>
        <v>#N/A</v>
      </c>
      <c r="U38" s="3" t="e">
        <f>IF($A38+U$1-1&lt;=MAX(portfolio_returns!$A$2:$A$50),(T38+VLOOKUP(U$1-1,DEFAULT_CONTRIBUTION!$A$2:$B$11,2,1))*(1+VLOOKUP($A38+U$1-1,portfolio_returns!$A$2:$B$49,2,1)),NA())</f>
        <v>#N/A</v>
      </c>
      <c r="V38" s="3" t="e">
        <f>IF($A38+V$1-1&lt;=MAX(portfolio_returns!$A$2:$A$50),(U38+VLOOKUP(V$1-1,DEFAULT_CONTRIBUTION!$A$2:$B$11,2,1))*(1+VLOOKUP($A38+V$1-1,portfolio_returns!$A$2:$B$49,2,1)),NA())</f>
        <v>#N/A</v>
      </c>
      <c r="W38" s="3" t="e">
        <f>IF($A38+W$1-1&lt;=MAX(portfolio_returns!$A$2:$A$50),(V38+VLOOKUP(W$1-1,DEFAULT_CONTRIBUTION!$A$2:$B$11,2,1))*(1+VLOOKUP($A38+W$1-1,portfolio_returns!$A$2:$B$49,2,1)),NA())</f>
        <v>#N/A</v>
      </c>
      <c r="X38" s="3" t="e">
        <f>IF($A38+X$1-1&lt;=MAX(portfolio_returns!$A$2:$A$50),(W38+VLOOKUP(X$1-1,DEFAULT_CONTRIBUTION!$A$2:$B$11,2,1))*(1+VLOOKUP($A38+X$1-1,portfolio_returns!$A$2:$B$49,2,1)),NA())</f>
        <v>#N/A</v>
      </c>
      <c r="Y38" s="3" t="e">
        <f>IF($A38+Y$1-1&lt;=MAX(portfolio_returns!$A$2:$A$50),(X38+VLOOKUP(Y$1-1,DEFAULT_CONTRIBUTION!$A$2:$B$11,2,1))*(1+VLOOKUP($A38+Y$1-1,portfolio_returns!$A$2:$B$49,2,1)),NA())</f>
        <v>#N/A</v>
      </c>
      <c r="Z38" s="3" t="e">
        <f>IF($A38+Z$1-1&lt;=MAX(portfolio_returns!$A$2:$A$50),(Y38+VLOOKUP(Z$1-1,DEFAULT_CONTRIBUTION!$A$2:$B$11,2,1))*(1+VLOOKUP($A38+Z$1-1,portfolio_returns!$A$2:$B$49,2,1)),NA())</f>
        <v>#N/A</v>
      </c>
      <c r="AA38" s="3" t="e">
        <f>IF($A38+AA$1-1&lt;=MAX(portfolio_returns!$A$2:$A$50),(Z38+VLOOKUP(AA$1-1,DEFAULT_CONTRIBUTION!$A$2:$B$11,2,1))*(1+VLOOKUP($A38+AA$1-1,portfolio_returns!$A$2:$B$49,2,1)),NA())</f>
        <v>#N/A</v>
      </c>
      <c r="AB38" s="3" t="e">
        <f>IF($A38+AB$1-1&lt;=MAX(portfolio_returns!$A$2:$A$50),(AA38+VLOOKUP(AB$1-1,DEFAULT_CONTRIBUTION!$A$2:$B$11,2,1))*(1+VLOOKUP($A38+AB$1-1,portfolio_returns!$A$2:$B$49,2,1)),NA())</f>
        <v>#N/A</v>
      </c>
      <c r="AC38" s="3" t="e">
        <f>IF($A38+AC$1-1&lt;=MAX(portfolio_returns!$A$2:$A$50),(AB38+VLOOKUP(AC$1-1,DEFAULT_CONTRIBUTION!$A$2:$B$11,2,1))*(1+VLOOKUP($A38+AC$1-1,portfolio_returns!$A$2:$B$49,2,1)),NA())</f>
        <v>#N/A</v>
      </c>
      <c r="AD38" s="3" t="e">
        <f>IF($A38+AD$1-1&lt;=MAX(portfolio_returns!$A$2:$A$50),(AC38+VLOOKUP(AD$1-1,DEFAULT_CONTRIBUTION!$A$2:$B$11,2,1))*(1+VLOOKUP($A38+AD$1-1,portfolio_returns!$A$2:$B$49,2,1)),NA())</f>
        <v>#N/A</v>
      </c>
      <c r="AE38" s="3" t="e">
        <f>IF($A38+AE$1-1&lt;=MAX(portfolio_returns!$A$2:$A$50),(AD38+VLOOKUP(AE$1-1,DEFAULT_CONTRIBUTION!$A$2:$B$11,2,1))*(1+VLOOKUP($A38+AE$1-1,portfolio_returns!$A$2:$B$49,2,1)),NA())</f>
        <v>#N/A</v>
      </c>
      <c r="AF38" s="3" t="e">
        <f>IF($A38+AF$1-1&lt;=MAX(portfolio_returns!$A$2:$A$50),(AE38+VLOOKUP(AF$1-1,DEFAULT_CONTRIBUTION!$A$2:$B$11,2,1))*(1+VLOOKUP($A38+AF$1-1,portfolio_returns!$A$2:$B$49,2,1)),NA())</f>
        <v>#N/A</v>
      </c>
      <c r="AG38" s="3" t="e">
        <f>IF($A38+AG$1-1&lt;=MAX(portfolio_returns!$A$2:$A$50),(AF38+VLOOKUP(AG$1-1,DEFAULT_CONTRIBUTION!$A$2:$B$11,2,1))*(1+VLOOKUP($A38+AG$1-1,portfolio_returns!$A$2:$B$49,2,1)),NA())</f>
        <v>#N/A</v>
      </c>
      <c r="AH38" s="3" t="e">
        <f>IF($A38+AH$1-1&lt;=MAX(portfolio_returns!$A$2:$A$50),(AG38+VLOOKUP(AH$1-1,DEFAULT_CONTRIBUTION!$A$2:$B$11,2,1))*(1+VLOOKUP($A38+AH$1-1,portfolio_returns!$A$2:$B$49,2,1)),NA())</f>
        <v>#N/A</v>
      </c>
      <c r="AI38" s="3" t="e">
        <f>IF($A38+AI$1-1&lt;=MAX(portfolio_returns!$A$2:$A$50),(AH38+VLOOKUP(AI$1-1,DEFAULT_CONTRIBUTION!$A$2:$B$11,2,1))*(1+VLOOKUP($A38+AI$1-1,portfolio_returns!$A$2:$B$49,2,1)),NA())</f>
        <v>#N/A</v>
      </c>
      <c r="AJ38" s="3" t="e">
        <f>IF($A38+AJ$1-1&lt;=MAX(portfolio_returns!$A$2:$A$50),(AI38+VLOOKUP(AJ$1-1,DEFAULT_CONTRIBUTION!$A$2:$B$11,2,1))*(1+VLOOKUP($A38+AJ$1-1,portfolio_returns!$A$2:$B$49,2,1)),NA())</f>
        <v>#N/A</v>
      </c>
      <c r="AK38" s="3" t="e">
        <f>IF($A38+AK$1-1&lt;=MAX(portfolio_returns!$A$2:$A$50),(AJ38+VLOOKUP(AK$1-1,DEFAULT_CONTRIBUTION!$A$2:$B$11,2,1))*(1+VLOOKUP($A38+AK$1-1,portfolio_returns!$A$2:$B$49,2,1)),NA())</f>
        <v>#N/A</v>
      </c>
      <c r="AL38" s="3" t="e">
        <f>IF($A38+AL$1-1&lt;=MAX(portfolio_returns!$A$2:$A$50),(AK38+VLOOKUP(AL$1-1,DEFAULT_CONTRIBUTION!$A$2:$B$11,2,1))*(1+VLOOKUP($A38+AL$1-1,portfolio_returns!$A$2:$B$49,2,1)),NA())</f>
        <v>#N/A</v>
      </c>
      <c r="AM38" s="3" t="e">
        <f>IF($A38+AM$1-1&lt;=MAX(portfolio_returns!$A$2:$A$50),(AL38+VLOOKUP(AM$1-1,DEFAULT_CONTRIBUTION!$A$2:$B$11,2,1))*(1+VLOOKUP($A38+AM$1-1,portfolio_returns!$A$2:$B$49,2,1)),NA())</f>
        <v>#N/A</v>
      </c>
      <c r="AN38" s="3" t="e">
        <f>IF($A38+AN$1-1&lt;=MAX(portfolio_returns!$A$2:$A$50),(AM38+VLOOKUP(AN$1-1,DEFAULT_CONTRIBUTION!$A$2:$B$11,2,1))*(1+VLOOKUP($A38+AN$1-1,portfolio_returns!$A$2:$B$49,2,1)),NA())</f>
        <v>#N/A</v>
      </c>
      <c r="AO38" s="3" t="e">
        <f>IF($A38+AO$1-1&lt;=MAX(portfolio_returns!$A$2:$A$50),(AN38+VLOOKUP(AO$1-1,DEFAULT_CONTRIBUTION!$A$2:$B$11,2,1))*(1+VLOOKUP($A38+AO$1-1,portfolio_returns!$A$2:$B$49,2,1)),NA())</f>
        <v>#N/A</v>
      </c>
      <c r="AP38" s="3" t="e">
        <f>IF($A38+AP$1-1&lt;=MAX(portfolio_returns!$A$2:$A$50),(AO38+VLOOKUP(AP$1-1,DEFAULT_CONTRIBUTION!$A$2:$B$11,2,1))*(1+VLOOKUP($A38+AP$1-1,portfolio_returns!$A$2:$B$49,2,1)),NA())</f>
        <v>#N/A</v>
      </c>
      <c r="AQ38" s="3" t="e">
        <f>IF($A38+AQ$1-1&lt;=MAX(portfolio_returns!$A$2:$A$50),(AP38+VLOOKUP(AQ$1-1,DEFAULT_CONTRIBUTION!$A$2:$B$11,2,1))*(1+VLOOKUP($A38+AQ$1-1,portfolio_returns!$A$2:$B$49,2,1)),NA())</f>
        <v>#N/A</v>
      </c>
      <c r="AR38" s="3" t="e">
        <f>IF($A38+AR$1-1&lt;=MAX(portfolio_returns!$A$2:$A$50),(AQ38+VLOOKUP(AR$1-1,DEFAULT_CONTRIBUTION!$A$2:$B$11,2,1))*(1+VLOOKUP($A38+AR$1-1,portfolio_returns!$A$2:$B$49,2,1)),NA())</f>
        <v>#N/A</v>
      </c>
      <c r="AS38" s="3" t="e">
        <f>IF($A38+AS$1-1&lt;=MAX(portfolio_returns!$A$2:$A$50),(AR38+VLOOKUP(AS$1-1,DEFAULT_CONTRIBUTION!$A$2:$B$11,2,1))*(1+VLOOKUP($A38+AS$1-1,portfolio_returns!$A$2:$B$49,2,1)),NA())</f>
        <v>#N/A</v>
      </c>
      <c r="AT38" s="3" t="e">
        <f>IF($A38+AT$1-1&lt;=MAX(portfolio_returns!$A$2:$A$50),(AS38+VLOOKUP(AT$1-1,DEFAULT_CONTRIBUTION!$A$2:$B$11,2,1))*(1+VLOOKUP($A38+AT$1-1,portfolio_returns!$A$2:$B$49,2,1)),NA())</f>
        <v>#N/A</v>
      </c>
      <c r="AU38" s="3" t="e">
        <f>IF($A38+AU$1-1&lt;=MAX(portfolio_returns!$A$2:$A$50),(AT38+VLOOKUP(AU$1-1,DEFAULT_CONTRIBUTION!$A$2:$B$11,2,1))*(1+VLOOKUP($A38+AU$1-1,portfolio_returns!$A$2:$B$49,2,1)),NA())</f>
        <v>#N/A</v>
      </c>
      <c r="AV38" s="3" t="e">
        <f>IF($A38+AV$1-1&lt;=MAX(portfolio_returns!$A$2:$A$50),(AU38+VLOOKUP(AV$1-1,DEFAULT_CONTRIBUTION!$A$2:$B$11,2,1))*(1+VLOOKUP($A38+AV$1-1,portfolio_returns!$A$2:$B$49,2,1)),NA())</f>
        <v>#N/A</v>
      </c>
      <c r="AW38" s="3" t="e">
        <f>IF($A38+AW$1-1&lt;=MAX(portfolio_returns!$A$2:$A$50),(AV38+VLOOKUP(AW$1-1,DEFAULT_CONTRIBUTION!$A$2:$B$11,2,1))*(1+VLOOKUP($A38+AW$1-1,portfolio_returns!$A$2:$B$49,2,1)),NA())</f>
        <v>#N/A</v>
      </c>
      <c r="AX38" s="3" t="e">
        <f>IF($A38+AX$1-1&lt;=MAX(portfolio_returns!$A$2:$A$50),(AW38+VLOOKUP(AX$1-1,DEFAULT_CONTRIBUTION!$A$2:$B$11,2,1))*(1+VLOOKUP($A38+AX$1-1,portfolio_returns!$A$2:$B$49,2,1)),NA())</f>
        <v>#N/A</v>
      </c>
    </row>
    <row r="39" spans="1:50" x14ac:dyDescent="0.25">
      <c r="A39">
        <v>2007</v>
      </c>
      <c r="B39" s="5" t="e">
        <v>#N/A</v>
      </c>
      <c r="C39" s="3">
        <f>VLOOKUP(C$1-1,DEFAULT_CONTRIBUTION!$A$2:$B$11,2,1)*(1+VLOOKUP($A39+C$1-1,portfolio_returns!$A$2:$B$49,2,1))</f>
        <v>1.33775</v>
      </c>
      <c r="D39" s="3">
        <f>IF($A39+D$1-1&lt;=MAX(portfolio_returns!$A$2:$A$50),(C39+VLOOKUP(D$1-1,DEFAULT_CONTRIBUTION!$A$2:$B$11,2,1))*(1+VLOOKUP($A39+D$1-1,portfolio_returns!$A$2:$B$49,2,1)),NA())</f>
        <v>1.2046438749999999</v>
      </c>
      <c r="E39" s="3">
        <f>IF($A39+E$1-1&lt;=MAX(portfolio_returns!$A$2:$A$50),(D39+VLOOKUP(E$1-1,DEFAULT_CONTRIBUTION!$A$2:$B$11,2,1))*(1+VLOOKUP($A39+E$1-1,portfolio_returns!$A$2:$B$49,2,1)),NA())</f>
        <v>1.6612039036249999</v>
      </c>
      <c r="F39" s="3">
        <f>IF($A39+F$1-1&lt;=MAX(portfolio_returns!$A$2:$A$50),(E39+VLOOKUP(F$1-1,DEFAULT_CONTRIBUTION!$A$2:$B$11,2,1))*(1+VLOOKUP($A39+F$1-1,portfolio_returns!$A$2:$B$49,2,1)),NA())</f>
        <v>2.1051606468687813</v>
      </c>
      <c r="G39" s="3">
        <f>IF($A39+G$1-1&lt;=MAX(portfolio_returns!$A$2:$A$50),(F39+VLOOKUP(G$1-1,DEFAULT_CONTRIBUTION!$A$2:$B$11,2,1))*(1+VLOOKUP($A39+G$1-1,portfolio_returns!$A$2:$B$49,2,1)),NA())</f>
        <v>2.1483164401295913</v>
      </c>
      <c r="H39" s="3">
        <f>IF($A39+H$1-1&lt;=MAX(portfolio_returns!$A$2:$A$50),(G39+VLOOKUP(H$1-1,DEFAULT_CONTRIBUTION!$A$2:$B$11,2,1))*(1+VLOOKUP($A39+H$1-1,portfolio_returns!$A$2:$B$49,2,1)),NA())</f>
        <v>2.3840941694338138</v>
      </c>
      <c r="I39" s="3">
        <f>IF($A39+I$1-1&lt;=MAX(portfolio_returns!$A$2:$A$50),(H39+VLOOKUP(I$1-1,DEFAULT_CONTRIBUTION!$A$2:$B$11,2,1))*(1+VLOOKUP($A39+I$1-1,portfolio_returns!$A$2:$B$49,2,1)),NA())</f>
        <v>1.866745734666676</v>
      </c>
      <c r="J39" s="3">
        <f>IF($A39+J$1-1&lt;=MAX(portfolio_returns!$A$2:$A$50),(I39+VLOOKUP(J$1-1,DEFAULT_CONTRIBUTION!$A$2:$B$11,2,1))*(1+VLOOKUP($A39+J$1-1,portfolio_returns!$A$2:$B$49,2,1)),NA())</f>
        <v>1.8718792854370094</v>
      </c>
      <c r="K39" s="3">
        <f>IF($A39+K$1-1&lt;=MAX(portfolio_returns!$A$2:$A$50),(J39+VLOOKUP(K$1-1,DEFAULT_CONTRIBUTION!$A$2:$B$11,2,1))*(1+VLOOKUP($A39+K$1-1,portfolio_returns!$A$2:$B$49,2,1)),NA())</f>
        <v>1.6308748274369944</v>
      </c>
      <c r="L39" s="3">
        <f>IF($A39+L$1-1&lt;=MAX(portfolio_returns!$A$2:$A$50),(K39+VLOOKUP(L$1-1,DEFAULT_CONTRIBUTION!$A$2:$B$11,2,1))*(1+VLOOKUP($A39+L$1-1,portfolio_returns!$A$2:$B$49,2,1)),NA())</f>
        <v>1.7784689993200424</v>
      </c>
      <c r="M39" s="3">
        <f>IF($A39+M$1-1&lt;=MAX(portfolio_returns!$A$2:$A$50),(L39+VLOOKUP(M$1-1,DEFAULT_CONTRIBUTION!$A$2:$B$11,2,1))*(1+VLOOKUP($A39+M$1-1,portfolio_returns!$A$2:$B$49,2,1)),NA())</f>
        <v>2.0883672224515597</v>
      </c>
      <c r="N39" s="3" t="e">
        <f>IF($A39+N$1-1&lt;=MAX(portfolio_returns!$A$2:$A$50),(M39+VLOOKUP(N$1-1,DEFAULT_CONTRIBUTION!$A$2:$B$11,2,1))*(1+VLOOKUP($A39+N$1-1,portfolio_returns!$A$2:$B$49,2,1)),NA())</f>
        <v>#N/A</v>
      </c>
      <c r="O39" s="3" t="e">
        <f>IF($A39+O$1-1&lt;=MAX(portfolio_returns!$A$2:$A$50),(N39+VLOOKUP(O$1-1,DEFAULT_CONTRIBUTION!$A$2:$B$11,2,1))*(1+VLOOKUP($A39+O$1-1,portfolio_returns!$A$2:$B$49,2,1)),NA())</f>
        <v>#N/A</v>
      </c>
      <c r="P39" s="3" t="e">
        <f>IF($A39+P$1-1&lt;=MAX(portfolio_returns!$A$2:$A$50),(O39+VLOOKUP(P$1-1,DEFAULT_CONTRIBUTION!$A$2:$B$11,2,1))*(1+VLOOKUP($A39+P$1-1,portfolio_returns!$A$2:$B$49,2,1)),NA())</f>
        <v>#N/A</v>
      </c>
      <c r="Q39" s="3" t="e">
        <f>IF($A39+Q$1-1&lt;=MAX(portfolio_returns!$A$2:$A$50),(P39+VLOOKUP(Q$1-1,DEFAULT_CONTRIBUTION!$A$2:$B$11,2,1))*(1+VLOOKUP($A39+Q$1-1,portfolio_returns!$A$2:$B$49,2,1)),NA())</f>
        <v>#N/A</v>
      </c>
      <c r="R39" s="3" t="e">
        <f>IF($A39+R$1-1&lt;=MAX(portfolio_returns!$A$2:$A$50),(Q39+VLOOKUP(R$1-1,DEFAULT_CONTRIBUTION!$A$2:$B$11,2,1))*(1+VLOOKUP($A39+R$1-1,portfolio_returns!$A$2:$B$49,2,1)),NA())</f>
        <v>#N/A</v>
      </c>
      <c r="S39" s="3" t="e">
        <f>IF($A39+S$1-1&lt;=MAX(portfolio_returns!$A$2:$A$50),(R39+VLOOKUP(S$1-1,DEFAULT_CONTRIBUTION!$A$2:$B$11,2,1))*(1+VLOOKUP($A39+S$1-1,portfolio_returns!$A$2:$B$49,2,1)),NA())</f>
        <v>#N/A</v>
      </c>
      <c r="T39" s="3" t="e">
        <f>IF($A39+T$1-1&lt;=MAX(portfolio_returns!$A$2:$A$50),(S39+VLOOKUP(T$1-1,DEFAULT_CONTRIBUTION!$A$2:$B$11,2,1))*(1+VLOOKUP($A39+T$1-1,portfolio_returns!$A$2:$B$49,2,1)),NA())</f>
        <v>#N/A</v>
      </c>
      <c r="U39" s="3" t="e">
        <f>IF($A39+U$1-1&lt;=MAX(portfolio_returns!$A$2:$A$50),(T39+VLOOKUP(U$1-1,DEFAULT_CONTRIBUTION!$A$2:$B$11,2,1))*(1+VLOOKUP($A39+U$1-1,portfolio_returns!$A$2:$B$49,2,1)),NA())</f>
        <v>#N/A</v>
      </c>
      <c r="V39" s="3" t="e">
        <f>IF($A39+V$1-1&lt;=MAX(portfolio_returns!$A$2:$A$50),(U39+VLOOKUP(V$1-1,DEFAULT_CONTRIBUTION!$A$2:$B$11,2,1))*(1+VLOOKUP($A39+V$1-1,portfolio_returns!$A$2:$B$49,2,1)),NA())</f>
        <v>#N/A</v>
      </c>
      <c r="W39" s="3" t="e">
        <f>IF($A39+W$1-1&lt;=MAX(portfolio_returns!$A$2:$A$50),(V39+VLOOKUP(W$1-1,DEFAULT_CONTRIBUTION!$A$2:$B$11,2,1))*(1+VLOOKUP($A39+W$1-1,portfolio_returns!$A$2:$B$49,2,1)),NA())</f>
        <v>#N/A</v>
      </c>
      <c r="X39" s="3" t="e">
        <f>IF($A39+X$1-1&lt;=MAX(portfolio_returns!$A$2:$A$50),(W39+VLOOKUP(X$1-1,DEFAULT_CONTRIBUTION!$A$2:$B$11,2,1))*(1+VLOOKUP($A39+X$1-1,portfolio_returns!$A$2:$B$49,2,1)),NA())</f>
        <v>#N/A</v>
      </c>
      <c r="Y39" s="3" t="e">
        <f>IF($A39+Y$1-1&lt;=MAX(portfolio_returns!$A$2:$A$50),(X39+VLOOKUP(Y$1-1,DEFAULT_CONTRIBUTION!$A$2:$B$11,2,1))*(1+VLOOKUP($A39+Y$1-1,portfolio_returns!$A$2:$B$49,2,1)),NA())</f>
        <v>#N/A</v>
      </c>
      <c r="Z39" s="3" t="e">
        <f>IF($A39+Z$1-1&lt;=MAX(portfolio_returns!$A$2:$A$50),(Y39+VLOOKUP(Z$1-1,DEFAULT_CONTRIBUTION!$A$2:$B$11,2,1))*(1+VLOOKUP($A39+Z$1-1,portfolio_returns!$A$2:$B$49,2,1)),NA())</f>
        <v>#N/A</v>
      </c>
      <c r="AA39" s="3" t="e">
        <f>IF($A39+AA$1-1&lt;=MAX(portfolio_returns!$A$2:$A$50),(Z39+VLOOKUP(AA$1-1,DEFAULT_CONTRIBUTION!$A$2:$B$11,2,1))*(1+VLOOKUP($A39+AA$1-1,portfolio_returns!$A$2:$B$49,2,1)),NA())</f>
        <v>#N/A</v>
      </c>
      <c r="AB39" s="3" t="e">
        <f>IF($A39+AB$1-1&lt;=MAX(portfolio_returns!$A$2:$A$50),(AA39+VLOOKUP(AB$1-1,DEFAULT_CONTRIBUTION!$A$2:$B$11,2,1))*(1+VLOOKUP($A39+AB$1-1,portfolio_returns!$A$2:$B$49,2,1)),NA())</f>
        <v>#N/A</v>
      </c>
      <c r="AC39" s="3" t="e">
        <f>IF($A39+AC$1-1&lt;=MAX(portfolio_returns!$A$2:$A$50),(AB39+VLOOKUP(AC$1-1,DEFAULT_CONTRIBUTION!$A$2:$B$11,2,1))*(1+VLOOKUP($A39+AC$1-1,portfolio_returns!$A$2:$B$49,2,1)),NA())</f>
        <v>#N/A</v>
      </c>
      <c r="AD39" s="3" t="e">
        <f>IF($A39+AD$1-1&lt;=MAX(portfolio_returns!$A$2:$A$50),(AC39+VLOOKUP(AD$1-1,DEFAULT_CONTRIBUTION!$A$2:$B$11,2,1))*(1+VLOOKUP($A39+AD$1-1,portfolio_returns!$A$2:$B$49,2,1)),NA())</f>
        <v>#N/A</v>
      </c>
      <c r="AE39" s="3" t="e">
        <f>IF($A39+AE$1-1&lt;=MAX(portfolio_returns!$A$2:$A$50),(AD39+VLOOKUP(AE$1-1,DEFAULT_CONTRIBUTION!$A$2:$B$11,2,1))*(1+VLOOKUP($A39+AE$1-1,portfolio_returns!$A$2:$B$49,2,1)),NA())</f>
        <v>#N/A</v>
      </c>
      <c r="AF39" s="3" t="e">
        <f>IF($A39+AF$1-1&lt;=MAX(portfolio_returns!$A$2:$A$50),(AE39+VLOOKUP(AF$1-1,DEFAULT_CONTRIBUTION!$A$2:$B$11,2,1))*(1+VLOOKUP($A39+AF$1-1,portfolio_returns!$A$2:$B$49,2,1)),NA())</f>
        <v>#N/A</v>
      </c>
      <c r="AG39" s="3" t="e">
        <f>IF($A39+AG$1-1&lt;=MAX(portfolio_returns!$A$2:$A$50),(AF39+VLOOKUP(AG$1-1,DEFAULT_CONTRIBUTION!$A$2:$B$11,2,1))*(1+VLOOKUP($A39+AG$1-1,portfolio_returns!$A$2:$B$49,2,1)),NA())</f>
        <v>#N/A</v>
      </c>
      <c r="AH39" s="3" t="e">
        <f>IF($A39+AH$1-1&lt;=MAX(portfolio_returns!$A$2:$A$50),(AG39+VLOOKUP(AH$1-1,DEFAULT_CONTRIBUTION!$A$2:$B$11,2,1))*(1+VLOOKUP($A39+AH$1-1,portfolio_returns!$A$2:$B$49,2,1)),NA())</f>
        <v>#N/A</v>
      </c>
      <c r="AI39" s="3" t="e">
        <f>IF($A39+AI$1-1&lt;=MAX(portfolio_returns!$A$2:$A$50),(AH39+VLOOKUP(AI$1-1,DEFAULT_CONTRIBUTION!$A$2:$B$11,2,1))*(1+VLOOKUP($A39+AI$1-1,portfolio_returns!$A$2:$B$49,2,1)),NA())</f>
        <v>#N/A</v>
      </c>
      <c r="AJ39" s="3" t="e">
        <f>IF($A39+AJ$1-1&lt;=MAX(portfolio_returns!$A$2:$A$50),(AI39+VLOOKUP(AJ$1-1,DEFAULT_CONTRIBUTION!$A$2:$B$11,2,1))*(1+VLOOKUP($A39+AJ$1-1,portfolio_returns!$A$2:$B$49,2,1)),NA())</f>
        <v>#N/A</v>
      </c>
      <c r="AK39" s="3" t="e">
        <f>IF($A39+AK$1-1&lt;=MAX(portfolio_returns!$A$2:$A$50),(AJ39+VLOOKUP(AK$1-1,DEFAULT_CONTRIBUTION!$A$2:$B$11,2,1))*(1+VLOOKUP($A39+AK$1-1,portfolio_returns!$A$2:$B$49,2,1)),NA())</f>
        <v>#N/A</v>
      </c>
      <c r="AL39" s="3" t="e">
        <f>IF($A39+AL$1-1&lt;=MAX(portfolio_returns!$A$2:$A$50),(AK39+VLOOKUP(AL$1-1,DEFAULT_CONTRIBUTION!$A$2:$B$11,2,1))*(1+VLOOKUP($A39+AL$1-1,portfolio_returns!$A$2:$B$49,2,1)),NA())</f>
        <v>#N/A</v>
      </c>
      <c r="AM39" s="3" t="e">
        <f>IF($A39+AM$1-1&lt;=MAX(portfolio_returns!$A$2:$A$50),(AL39+VLOOKUP(AM$1-1,DEFAULT_CONTRIBUTION!$A$2:$B$11,2,1))*(1+VLOOKUP($A39+AM$1-1,portfolio_returns!$A$2:$B$49,2,1)),NA())</f>
        <v>#N/A</v>
      </c>
      <c r="AN39" s="3" t="e">
        <f>IF($A39+AN$1-1&lt;=MAX(portfolio_returns!$A$2:$A$50),(AM39+VLOOKUP(AN$1-1,DEFAULT_CONTRIBUTION!$A$2:$B$11,2,1))*(1+VLOOKUP($A39+AN$1-1,portfolio_returns!$A$2:$B$49,2,1)),NA())</f>
        <v>#N/A</v>
      </c>
      <c r="AO39" s="3" t="e">
        <f>IF($A39+AO$1-1&lt;=MAX(portfolio_returns!$A$2:$A$50),(AN39+VLOOKUP(AO$1-1,DEFAULT_CONTRIBUTION!$A$2:$B$11,2,1))*(1+VLOOKUP($A39+AO$1-1,portfolio_returns!$A$2:$B$49,2,1)),NA())</f>
        <v>#N/A</v>
      </c>
      <c r="AP39" s="3" t="e">
        <f>IF($A39+AP$1-1&lt;=MAX(portfolio_returns!$A$2:$A$50),(AO39+VLOOKUP(AP$1-1,DEFAULT_CONTRIBUTION!$A$2:$B$11,2,1))*(1+VLOOKUP($A39+AP$1-1,portfolio_returns!$A$2:$B$49,2,1)),NA())</f>
        <v>#N/A</v>
      </c>
      <c r="AQ39" s="3" t="e">
        <f>IF($A39+AQ$1-1&lt;=MAX(portfolio_returns!$A$2:$A$50),(AP39+VLOOKUP(AQ$1-1,DEFAULT_CONTRIBUTION!$A$2:$B$11,2,1))*(1+VLOOKUP($A39+AQ$1-1,portfolio_returns!$A$2:$B$49,2,1)),NA())</f>
        <v>#N/A</v>
      </c>
      <c r="AR39" s="3" t="e">
        <f>IF($A39+AR$1-1&lt;=MAX(portfolio_returns!$A$2:$A$50),(AQ39+VLOOKUP(AR$1-1,DEFAULT_CONTRIBUTION!$A$2:$B$11,2,1))*(1+VLOOKUP($A39+AR$1-1,portfolio_returns!$A$2:$B$49,2,1)),NA())</f>
        <v>#N/A</v>
      </c>
      <c r="AS39" s="3" t="e">
        <f>IF($A39+AS$1-1&lt;=MAX(portfolio_returns!$A$2:$A$50),(AR39+VLOOKUP(AS$1-1,DEFAULT_CONTRIBUTION!$A$2:$B$11,2,1))*(1+VLOOKUP($A39+AS$1-1,portfolio_returns!$A$2:$B$49,2,1)),NA())</f>
        <v>#N/A</v>
      </c>
      <c r="AT39" s="3" t="e">
        <f>IF($A39+AT$1-1&lt;=MAX(portfolio_returns!$A$2:$A$50),(AS39+VLOOKUP(AT$1-1,DEFAULT_CONTRIBUTION!$A$2:$B$11,2,1))*(1+VLOOKUP($A39+AT$1-1,portfolio_returns!$A$2:$B$49,2,1)),NA())</f>
        <v>#N/A</v>
      </c>
      <c r="AU39" s="3" t="e">
        <f>IF($A39+AU$1-1&lt;=MAX(portfolio_returns!$A$2:$A$50),(AT39+VLOOKUP(AU$1-1,DEFAULT_CONTRIBUTION!$A$2:$B$11,2,1))*(1+VLOOKUP($A39+AU$1-1,portfolio_returns!$A$2:$B$49,2,1)),NA())</f>
        <v>#N/A</v>
      </c>
      <c r="AV39" s="3" t="e">
        <f>IF($A39+AV$1-1&lt;=MAX(portfolio_returns!$A$2:$A$50),(AU39+VLOOKUP(AV$1-1,DEFAULT_CONTRIBUTION!$A$2:$B$11,2,1))*(1+VLOOKUP($A39+AV$1-1,portfolio_returns!$A$2:$B$49,2,1)),NA())</f>
        <v>#N/A</v>
      </c>
      <c r="AW39" s="3" t="e">
        <f>IF($A39+AW$1-1&lt;=MAX(portfolio_returns!$A$2:$A$50),(AV39+VLOOKUP(AW$1-1,DEFAULT_CONTRIBUTION!$A$2:$B$11,2,1))*(1+VLOOKUP($A39+AW$1-1,portfolio_returns!$A$2:$B$49,2,1)),NA())</f>
        <v>#N/A</v>
      </c>
      <c r="AX39" s="3" t="e">
        <f>IF($A39+AX$1-1&lt;=MAX(portfolio_returns!$A$2:$A$50),(AW39+VLOOKUP(AX$1-1,DEFAULT_CONTRIBUTION!$A$2:$B$11,2,1))*(1+VLOOKUP($A39+AX$1-1,portfolio_returns!$A$2:$B$49,2,1)),NA())</f>
        <v>#N/A</v>
      </c>
    </row>
    <row r="40" spans="1:50" x14ac:dyDescent="0.25">
      <c r="A40">
        <v>2008</v>
      </c>
      <c r="B40" s="5" t="e">
        <v>#N/A</v>
      </c>
      <c r="C40" s="3">
        <f>VLOOKUP(C$1-1,DEFAULT_CONTRIBUTION!$A$2:$B$11,2,1)*(1+VLOOKUP($A40+C$1-1,portfolio_returns!$A$2:$B$49,2,1))</f>
        <v>0.90049999999999997</v>
      </c>
      <c r="D40" s="3">
        <f>IF($A40+D$1-1&lt;=MAX(portfolio_returns!$A$2:$A$50),(C40+VLOOKUP(D$1-1,DEFAULT_CONTRIBUTION!$A$2:$B$11,2,1))*(1+VLOOKUP($A40+D$1-1,portfolio_returns!$A$2:$B$49,2,1)),NA())</f>
        <v>1.2417894999999999</v>
      </c>
      <c r="E40" s="3">
        <f>IF($A40+E$1-1&lt;=MAX(portfolio_returns!$A$2:$A$50),(D40+VLOOKUP(E$1-1,DEFAULT_CONTRIBUTION!$A$2:$B$11,2,1))*(1+VLOOKUP($A40+E$1-1,portfolio_returns!$A$2:$B$49,2,1)),NA())</f>
        <v>1.5736577438749999</v>
      </c>
      <c r="F40" s="3">
        <f>IF($A40+F$1-1&lt;=MAX(portfolio_returns!$A$2:$A$50),(E40+VLOOKUP(F$1-1,DEFAULT_CONTRIBUTION!$A$2:$B$11,2,1))*(1+VLOOKUP($A40+F$1-1,portfolio_returns!$A$2:$B$49,2,1)),NA())</f>
        <v>1.6059177276244374</v>
      </c>
      <c r="G40" s="3">
        <f>IF($A40+G$1-1&lt;=MAX(portfolio_returns!$A$2:$A$50),(F40+VLOOKUP(G$1-1,DEFAULT_CONTRIBUTION!$A$2:$B$11,2,1))*(1+VLOOKUP($A40+G$1-1,portfolio_returns!$A$2:$B$49,2,1)),NA())</f>
        <v>1.7821671982312195</v>
      </c>
      <c r="H40" s="3">
        <f>IF($A40+H$1-1&lt;=MAX(portfolio_returns!$A$2:$A$50),(G40+VLOOKUP(H$1-1,DEFAULT_CONTRIBUTION!$A$2:$B$11,2,1))*(1+VLOOKUP($A40+H$1-1,portfolio_returns!$A$2:$B$49,2,1)),NA())</f>
        <v>1.3954369162150446</v>
      </c>
      <c r="I40" s="3">
        <f>IF($A40+I$1-1&lt;=MAX(portfolio_returns!$A$2:$A$50),(H40+VLOOKUP(I$1-1,DEFAULT_CONTRIBUTION!$A$2:$B$11,2,1))*(1+VLOOKUP($A40+I$1-1,portfolio_returns!$A$2:$B$49,2,1)),NA())</f>
        <v>1.399274367734636</v>
      </c>
      <c r="J40" s="3">
        <f>IF($A40+J$1-1&lt;=MAX(portfolio_returns!$A$2:$A$50),(I40+VLOOKUP(J$1-1,DEFAULT_CONTRIBUTION!$A$2:$B$11,2,1))*(1+VLOOKUP($A40+J$1-1,portfolio_returns!$A$2:$B$49,2,1)),NA())</f>
        <v>1.2191177928888015</v>
      </c>
      <c r="K40" s="3">
        <f>IF($A40+K$1-1&lt;=MAX(portfolio_returns!$A$2:$A$50),(J40+VLOOKUP(K$1-1,DEFAULT_CONTRIBUTION!$A$2:$B$11,2,1))*(1+VLOOKUP($A40+K$1-1,portfolio_returns!$A$2:$B$49,2,1)),NA())</f>
        <v>1.3294479531452381</v>
      </c>
      <c r="L40" s="3">
        <f>IF($A40+L$1-1&lt;=MAX(portfolio_returns!$A$2:$A$50),(K40+VLOOKUP(L$1-1,DEFAULT_CONTRIBUTION!$A$2:$B$11,2,1))*(1+VLOOKUP($A40+L$1-1,portfolio_returns!$A$2:$B$49,2,1)),NA())</f>
        <v>1.561104258980796</v>
      </c>
      <c r="M40" s="3" t="e">
        <f>IF($A40+M$1-1&lt;=MAX(portfolio_returns!$A$2:$A$50),(L40+VLOOKUP(M$1-1,DEFAULT_CONTRIBUTION!$A$2:$B$11,2,1))*(1+VLOOKUP($A40+M$1-1,portfolio_returns!$A$2:$B$49,2,1)),NA())</f>
        <v>#N/A</v>
      </c>
      <c r="N40" s="3" t="e">
        <f>IF($A40+N$1-1&lt;=MAX(portfolio_returns!$A$2:$A$50),(M40+VLOOKUP(N$1-1,DEFAULT_CONTRIBUTION!$A$2:$B$11,2,1))*(1+VLOOKUP($A40+N$1-1,portfolio_returns!$A$2:$B$49,2,1)),NA())</f>
        <v>#N/A</v>
      </c>
      <c r="O40" s="3" t="e">
        <f>IF($A40+O$1-1&lt;=MAX(portfolio_returns!$A$2:$A$50),(N40+VLOOKUP(O$1-1,DEFAULT_CONTRIBUTION!$A$2:$B$11,2,1))*(1+VLOOKUP($A40+O$1-1,portfolio_returns!$A$2:$B$49,2,1)),NA())</f>
        <v>#N/A</v>
      </c>
      <c r="P40" s="3" t="e">
        <f>IF($A40+P$1-1&lt;=MAX(portfolio_returns!$A$2:$A$50),(O40+VLOOKUP(P$1-1,DEFAULT_CONTRIBUTION!$A$2:$B$11,2,1))*(1+VLOOKUP($A40+P$1-1,portfolio_returns!$A$2:$B$49,2,1)),NA())</f>
        <v>#N/A</v>
      </c>
      <c r="Q40" s="3" t="e">
        <f>IF($A40+Q$1-1&lt;=MAX(portfolio_returns!$A$2:$A$50),(P40+VLOOKUP(Q$1-1,DEFAULT_CONTRIBUTION!$A$2:$B$11,2,1))*(1+VLOOKUP($A40+Q$1-1,portfolio_returns!$A$2:$B$49,2,1)),NA())</f>
        <v>#N/A</v>
      </c>
      <c r="R40" s="3" t="e">
        <f>IF($A40+R$1-1&lt;=MAX(portfolio_returns!$A$2:$A$50),(Q40+VLOOKUP(R$1-1,DEFAULT_CONTRIBUTION!$A$2:$B$11,2,1))*(1+VLOOKUP($A40+R$1-1,portfolio_returns!$A$2:$B$49,2,1)),NA())</f>
        <v>#N/A</v>
      </c>
      <c r="S40" s="3" t="e">
        <f>IF($A40+S$1-1&lt;=MAX(portfolio_returns!$A$2:$A$50),(R40+VLOOKUP(S$1-1,DEFAULT_CONTRIBUTION!$A$2:$B$11,2,1))*(1+VLOOKUP($A40+S$1-1,portfolio_returns!$A$2:$B$49,2,1)),NA())</f>
        <v>#N/A</v>
      </c>
      <c r="T40" s="3" t="e">
        <f>IF($A40+T$1-1&lt;=MAX(portfolio_returns!$A$2:$A$50),(S40+VLOOKUP(T$1-1,DEFAULT_CONTRIBUTION!$A$2:$B$11,2,1))*(1+VLOOKUP($A40+T$1-1,portfolio_returns!$A$2:$B$49,2,1)),NA())</f>
        <v>#N/A</v>
      </c>
      <c r="U40" s="3" t="e">
        <f>IF($A40+U$1-1&lt;=MAX(portfolio_returns!$A$2:$A$50),(T40+VLOOKUP(U$1-1,DEFAULT_CONTRIBUTION!$A$2:$B$11,2,1))*(1+VLOOKUP($A40+U$1-1,portfolio_returns!$A$2:$B$49,2,1)),NA())</f>
        <v>#N/A</v>
      </c>
      <c r="V40" s="3" t="e">
        <f>IF($A40+V$1-1&lt;=MAX(portfolio_returns!$A$2:$A$50),(U40+VLOOKUP(V$1-1,DEFAULT_CONTRIBUTION!$A$2:$B$11,2,1))*(1+VLOOKUP($A40+V$1-1,portfolio_returns!$A$2:$B$49,2,1)),NA())</f>
        <v>#N/A</v>
      </c>
      <c r="W40" s="3" t="e">
        <f>IF($A40+W$1-1&lt;=MAX(portfolio_returns!$A$2:$A$50),(V40+VLOOKUP(W$1-1,DEFAULT_CONTRIBUTION!$A$2:$B$11,2,1))*(1+VLOOKUP($A40+W$1-1,portfolio_returns!$A$2:$B$49,2,1)),NA())</f>
        <v>#N/A</v>
      </c>
      <c r="X40" s="3" t="e">
        <f>IF($A40+X$1-1&lt;=MAX(portfolio_returns!$A$2:$A$50),(W40+VLOOKUP(X$1-1,DEFAULT_CONTRIBUTION!$A$2:$B$11,2,1))*(1+VLOOKUP($A40+X$1-1,portfolio_returns!$A$2:$B$49,2,1)),NA())</f>
        <v>#N/A</v>
      </c>
      <c r="Y40" s="3" t="e">
        <f>IF($A40+Y$1-1&lt;=MAX(portfolio_returns!$A$2:$A$50),(X40+VLOOKUP(Y$1-1,DEFAULT_CONTRIBUTION!$A$2:$B$11,2,1))*(1+VLOOKUP($A40+Y$1-1,portfolio_returns!$A$2:$B$49,2,1)),NA())</f>
        <v>#N/A</v>
      </c>
      <c r="Z40" s="3" t="e">
        <f>IF($A40+Z$1-1&lt;=MAX(portfolio_returns!$A$2:$A$50),(Y40+VLOOKUP(Z$1-1,DEFAULT_CONTRIBUTION!$A$2:$B$11,2,1))*(1+VLOOKUP($A40+Z$1-1,portfolio_returns!$A$2:$B$49,2,1)),NA())</f>
        <v>#N/A</v>
      </c>
      <c r="AA40" s="3" t="e">
        <f>IF($A40+AA$1-1&lt;=MAX(portfolio_returns!$A$2:$A$50),(Z40+VLOOKUP(AA$1-1,DEFAULT_CONTRIBUTION!$A$2:$B$11,2,1))*(1+VLOOKUP($A40+AA$1-1,portfolio_returns!$A$2:$B$49,2,1)),NA())</f>
        <v>#N/A</v>
      </c>
      <c r="AB40" s="3" t="e">
        <f>IF($A40+AB$1-1&lt;=MAX(portfolio_returns!$A$2:$A$50),(AA40+VLOOKUP(AB$1-1,DEFAULT_CONTRIBUTION!$A$2:$B$11,2,1))*(1+VLOOKUP($A40+AB$1-1,portfolio_returns!$A$2:$B$49,2,1)),NA())</f>
        <v>#N/A</v>
      </c>
      <c r="AC40" s="3" t="e">
        <f>IF($A40+AC$1-1&lt;=MAX(portfolio_returns!$A$2:$A$50),(AB40+VLOOKUP(AC$1-1,DEFAULT_CONTRIBUTION!$A$2:$B$11,2,1))*(1+VLOOKUP($A40+AC$1-1,portfolio_returns!$A$2:$B$49,2,1)),NA())</f>
        <v>#N/A</v>
      </c>
      <c r="AD40" s="3" t="e">
        <f>IF($A40+AD$1-1&lt;=MAX(portfolio_returns!$A$2:$A$50),(AC40+VLOOKUP(AD$1-1,DEFAULT_CONTRIBUTION!$A$2:$B$11,2,1))*(1+VLOOKUP($A40+AD$1-1,portfolio_returns!$A$2:$B$49,2,1)),NA())</f>
        <v>#N/A</v>
      </c>
      <c r="AE40" s="3" t="e">
        <f>IF($A40+AE$1-1&lt;=MAX(portfolio_returns!$A$2:$A$50),(AD40+VLOOKUP(AE$1-1,DEFAULT_CONTRIBUTION!$A$2:$B$11,2,1))*(1+VLOOKUP($A40+AE$1-1,portfolio_returns!$A$2:$B$49,2,1)),NA())</f>
        <v>#N/A</v>
      </c>
      <c r="AF40" s="3" t="e">
        <f>IF($A40+AF$1-1&lt;=MAX(portfolio_returns!$A$2:$A$50),(AE40+VLOOKUP(AF$1-1,DEFAULT_CONTRIBUTION!$A$2:$B$11,2,1))*(1+VLOOKUP($A40+AF$1-1,portfolio_returns!$A$2:$B$49,2,1)),NA())</f>
        <v>#N/A</v>
      </c>
      <c r="AG40" s="3" t="e">
        <f>IF($A40+AG$1-1&lt;=MAX(portfolio_returns!$A$2:$A$50),(AF40+VLOOKUP(AG$1-1,DEFAULT_CONTRIBUTION!$A$2:$B$11,2,1))*(1+VLOOKUP($A40+AG$1-1,portfolio_returns!$A$2:$B$49,2,1)),NA())</f>
        <v>#N/A</v>
      </c>
      <c r="AH40" s="3" t="e">
        <f>IF($A40+AH$1-1&lt;=MAX(portfolio_returns!$A$2:$A$50),(AG40+VLOOKUP(AH$1-1,DEFAULT_CONTRIBUTION!$A$2:$B$11,2,1))*(1+VLOOKUP($A40+AH$1-1,portfolio_returns!$A$2:$B$49,2,1)),NA())</f>
        <v>#N/A</v>
      </c>
      <c r="AI40" s="3" t="e">
        <f>IF($A40+AI$1-1&lt;=MAX(portfolio_returns!$A$2:$A$50),(AH40+VLOOKUP(AI$1-1,DEFAULT_CONTRIBUTION!$A$2:$B$11,2,1))*(1+VLOOKUP($A40+AI$1-1,portfolio_returns!$A$2:$B$49,2,1)),NA())</f>
        <v>#N/A</v>
      </c>
      <c r="AJ40" s="3" t="e">
        <f>IF($A40+AJ$1-1&lt;=MAX(portfolio_returns!$A$2:$A$50),(AI40+VLOOKUP(AJ$1-1,DEFAULT_CONTRIBUTION!$A$2:$B$11,2,1))*(1+VLOOKUP($A40+AJ$1-1,portfolio_returns!$A$2:$B$49,2,1)),NA())</f>
        <v>#N/A</v>
      </c>
      <c r="AK40" s="3" t="e">
        <f>IF($A40+AK$1-1&lt;=MAX(portfolio_returns!$A$2:$A$50),(AJ40+VLOOKUP(AK$1-1,DEFAULT_CONTRIBUTION!$A$2:$B$11,2,1))*(1+VLOOKUP($A40+AK$1-1,portfolio_returns!$A$2:$B$49,2,1)),NA())</f>
        <v>#N/A</v>
      </c>
      <c r="AL40" s="3" t="e">
        <f>IF($A40+AL$1-1&lt;=MAX(portfolio_returns!$A$2:$A$50),(AK40+VLOOKUP(AL$1-1,DEFAULT_CONTRIBUTION!$A$2:$B$11,2,1))*(1+VLOOKUP($A40+AL$1-1,portfolio_returns!$A$2:$B$49,2,1)),NA())</f>
        <v>#N/A</v>
      </c>
      <c r="AM40" s="3" t="e">
        <f>IF($A40+AM$1-1&lt;=MAX(portfolio_returns!$A$2:$A$50),(AL40+VLOOKUP(AM$1-1,DEFAULT_CONTRIBUTION!$A$2:$B$11,2,1))*(1+VLOOKUP($A40+AM$1-1,portfolio_returns!$A$2:$B$49,2,1)),NA())</f>
        <v>#N/A</v>
      </c>
      <c r="AN40" s="3" t="e">
        <f>IF($A40+AN$1-1&lt;=MAX(portfolio_returns!$A$2:$A$50),(AM40+VLOOKUP(AN$1-1,DEFAULT_CONTRIBUTION!$A$2:$B$11,2,1))*(1+VLOOKUP($A40+AN$1-1,portfolio_returns!$A$2:$B$49,2,1)),NA())</f>
        <v>#N/A</v>
      </c>
      <c r="AO40" s="3" t="e">
        <f>IF($A40+AO$1-1&lt;=MAX(portfolio_returns!$A$2:$A$50),(AN40+VLOOKUP(AO$1-1,DEFAULT_CONTRIBUTION!$A$2:$B$11,2,1))*(1+VLOOKUP($A40+AO$1-1,portfolio_returns!$A$2:$B$49,2,1)),NA())</f>
        <v>#N/A</v>
      </c>
      <c r="AP40" s="3" t="e">
        <f>IF($A40+AP$1-1&lt;=MAX(portfolio_returns!$A$2:$A$50),(AO40+VLOOKUP(AP$1-1,DEFAULT_CONTRIBUTION!$A$2:$B$11,2,1))*(1+VLOOKUP($A40+AP$1-1,portfolio_returns!$A$2:$B$49,2,1)),NA())</f>
        <v>#N/A</v>
      </c>
      <c r="AQ40" s="3" t="e">
        <f>IF($A40+AQ$1-1&lt;=MAX(portfolio_returns!$A$2:$A$50),(AP40+VLOOKUP(AQ$1-1,DEFAULT_CONTRIBUTION!$A$2:$B$11,2,1))*(1+VLOOKUP($A40+AQ$1-1,portfolio_returns!$A$2:$B$49,2,1)),NA())</f>
        <v>#N/A</v>
      </c>
      <c r="AR40" s="3" t="e">
        <f>IF($A40+AR$1-1&lt;=MAX(portfolio_returns!$A$2:$A$50),(AQ40+VLOOKUP(AR$1-1,DEFAULT_CONTRIBUTION!$A$2:$B$11,2,1))*(1+VLOOKUP($A40+AR$1-1,portfolio_returns!$A$2:$B$49,2,1)),NA())</f>
        <v>#N/A</v>
      </c>
      <c r="AS40" s="3" t="e">
        <f>IF($A40+AS$1-1&lt;=MAX(portfolio_returns!$A$2:$A$50),(AR40+VLOOKUP(AS$1-1,DEFAULT_CONTRIBUTION!$A$2:$B$11,2,1))*(1+VLOOKUP($A40+AS$1-1,portfolio_returns!$A$2:$B$49,2,1)),NA())</f>
        <v>#N/A</v>
      </c>
      <c r="AT40" s="3" t="e">
        <f>IF($A40+AT$1-1&lt;=MAX(portfolio_returns!$A$2:$A$50),(AS40+VLOOKUP(AT$1-1,DEFAULT_CONTRIBUTION!$A$2:$B$11,2,1))*(1+VLOOKUP($A40+AT$1-1,portfolio_returns!$A$2:$B$49,2,1)),NA())</f>
        <v>#N/A</v>
      </c>
      <c r="AU40" s="3" t="e">
        <f>IF($A40+AU$1-1&lt;=MAX(portfolio_returns!$A$2:$A$50),(AT40+VLOOKUP(AU$1-1,DEFAULT_CONTRIBUTION!$A$2:$B$11,2,1))*(1+VLOOKUP($A40+AU$1-1,portfolio_returns!$A$2:$B$49,2,1)),NA())</f>
        <v>#N/A</v>
      </c>
      <c r="AV40" s="3" t="e">
        <f>IF($A40+AV$1-1&lt;=MAX(portfolio_returns!$A$2:$A$50),(AU40+VLOOKUP(AV$1-1,DEFAULT_CONTRIBUTION!$A$2:$B$11,2,1))*(1+VLOOKUP($A40+AV$1-1,portfolio_returns!$A$2:$B$49,2,1)),NA())</f>
        <v>#N/A</v>
      </c>
      <c r="AW40" s="3" t="e">
        <f>IF($A40+AW$1-1&lt;=MAX(portfolio_returns!$A$2:$A$50),(AV40+VLOOKUP(AW$1-1,DEFAULT_CONTRIBUTION!$A$2:$B$11,2,1))*(1+VLOOKUP($A40+AW$1-1,portfolio_returns!$A$2:$B$49,2,1)),NA())</f>
        <v>#N/A</v>
      </c>
      <c r="AX40" s="3" t="e">
        <f>IF($A40+AX$1-1&lt;=MAX(portfolio_returns!$A$2:$A$50),(AW40+VLOOKUP(AX$1-1,DEFAULT_CONTRIBUTION!$A$2:$B$11,2,1))*(1+VLOOKUP($A40+AX$1-1,portfolio_returns!$A$2:$B$49,2,1)),NA())</f>
        <v>#N/A</v>
      </c>
    </row>
    <row r="41" spans="1:50" x14ac:dyDescent="0.25">
      <c r="A41">
        <v>2009</v>
      </c>
      <c r="B41" s="5" t="e">
        <v>#N/A</v>
      </c>
      <c r="C41" s="3">
        <f>VLOOKUP(C$1-1,DEFAULT_CONTRIBUTION!$A$2:$B$11,2,1)*(1+VLOOKUP($A41+C$1-1,portfolio_returns!$A$2:$B$49,2,1))</f>
        <v>1.379</v>
      </c>
      <c r="D41" s="3">
        <f>IF($A41+D$1-1&lt;=MAX(portfolio_returns!$A$2:$A$50),(C41+VLOOKUP(D$1-1,DEFAULT_CONTRIBUTION!$A$2:$B$11,2,1))*(1+VLOOKUP($A41+D$1-1,portfolio_returns!$A$2:$B$49,2,1)),NA())</f>
        <v>1.74753775</v>
      </c>
      <c r="E41" s="3">
        <f>IF($A41+E$1-1&lt;=MAX(portfolio_returns!$A$2:$A$50),(D41+VLOOKUP(E$1-1,DEFAULT_CONTRIBUTION!$A$2:$B$11,2,1))*(1+VLOOKUP($A41+E$1-1,portfolio_returns!$A$2:$B$49,2,1)),NA())</f>
        <v>1.7833622738749999</v>
      </c>
      <c r="F41" s="3">
        <f>IF($A41+F$1-1&lt;=MAX(portfolio_returns!$A$2:$A$50),(E41+VLOOKUP(F$1-1,DEFAULT_CONTRIBUTION!$A$2:$B$11,2,1))*(1+VLOOKUP($A41+F$1-1,portfolio_returns!$A$2:$B$49,2,1)),NA())</f>
        <v>1.9790862834327811</v>
      </c>
      <c r="G41" s="3">
        <f>IF($A41+G$1-1&lt;=MAX(portfolio_returns!$A$2:$A$50),(F41+VLOOKUP(G$1-1,DEFAULT_CONTRIBUTION!$A$2:$B$11,2,1))*(1+VLOOKUP($A41+G$1-1,portfolio_returns!$A$2:$B$49,2,1)),NA())</f>
        <v>1.5496245599278675</v>
      </c>
      <c r="H41" s="3">
        <f>IF($A41+H$1-1&lt;=MAX(portfolio_returns!$A$2:$A$50),(G41+VLOOKUP(H$1-1,DEFAULT_CONTRIBUTION!$A$2:$B$11,2,1))*(1+VLOOKUP($A41+H$1-1,portfolio_returns!$A$2:$B$49,2,1)),NA())</f>
        <v>1.5538860274676691</v>
      </c>
      <c r="I41" s="3">
        <f>IF($A41+I$1-1&lt;=MAX(portfolio_returns!$A$2:$A$50),(H41+VLOOKUP(I$1-1,DEFAULT_CONTRIBUTION!$A$2:$B$11,2,1))*(1+VLOOKUP($A41+I$1-1,portfolio_returns!$A$2:$B$49,2,1)),NA())</f>
        <v>1.3538232014312066</v>
      </c>
      <c r="J41" s="3">
        <f>IF($A41+J$1-1&lt;=MAX(portfolio_returns!$A$2:$A$50),(I41+VLOOKUP(J$1-1,DEFAULT_CONTRIBUTION!$A$2:$B$11,2,1))*(1+VLOOKUP($A41+J$1-1,portfolio_returns!$A$2:$B$49,2,1)),NA())</f>
        <v>1.4763442011607308</v>
      </c>
      <c r="K41" s="3">
        <f>IF($A41+K$1-1&lt;=MAX(portfolio_returns!$A$2:$A$50),(J41+VLOOKUP(K$1-1,DEFAULT_CONTRIBUTION!$A$2:$B$11,2,1))*(1+VLOOKUP($A41+K$1-1,portfolio_returns!$A$2:$B$49,2,1)),NA())</f>
        <v>1.7335971782129882</v>
      </c>
      <c r="L41" s="3" t="e">
        <f>IF($A41+L$1-1&lt;=MAX(portfolio_returns!$A$2:$A$50),(K41+VLOOKUP(L$1-1,DEFAULT_CONTRIBUTION!$A$2:$B$11,2,1))*(1+VLOOKUP($A41+L$1-1,portfolio_returns!$A$2:$B$49,2,1)),NA())</f>
        <v>#N/A</v>
      </c>
      <c r="M41" s="3" t="e">
        <f>IF($A41+M$1-1&lt;=MAX(portfolio_returns!$A$2:$A$50),(L41+VLOOKUP(M$1-1,DEFAULT_CONTRIBUTION!$A$2:$B$11,2,1))*(1+VLOOKUP($A41+M$1-1,portfolio_returns!$A$2:$B$49,2,1)),NA())</f>
        <v>#N/A</v>
      </c>
      <c r="N41" s="3" t="e">
        <f>IF($A41+N$1-1&lt;=MAX(portfolio_returns!$A$2:$A$50),(M41+VLOOKUP(N$1-1,DEFAULT_CONTRIBUTION!$A$2:$B$11,2,1))*(1+VLOOKUP($A41+N$1-1,portfolio_returns!$A$2:$B$49,2,1)),NA())</f>
        <v>#N/A</v>
      </c>
      <c r="O41" s="3" t="e">
        <f>IF($A41+O$1-1&lt;=MAX(portfolio_returns!$A$2:$A$50),(N41+VLOOKUP(O$1-1,DEFAULT_CONTRIBUTION!$A$2:$B$11,2,1))*(1+VLOOKUP($A41+O$1-1,portfolio_returns!$A$2:$B$49,2,1)),NA())</f>
        <v>#N/A</v>
      </c>
      <c r="P41" s="3" t="e">
        <f>IF($A41+P$1-1&lt;=MAX(portfolio_returns!$A$2:$A$50),(O41+VLOOKUP(P$1-1,DEFAULT_CONTRIBUTION!$A$2:$B$11,2,1))*(1+VLOOKUP($A41+P$1-1,portfolio_returns!$A$2:$B$49,2,1)),NA())</f>
        <v>#N/A</v>
      </c>
      <c r="Q41" s="3" t="e">
        <f>IF($A41+Q$1-1&lt;=MAX(portfolio_returns!$A$2:$A$50),(P41+VLOOKUP(Q$1-1,DEFAULT_CONTRIBUTION!$A$2:$B$11,2,1))*(1+VLOOKUP($A41+Q$1-1,portfolio_returns!$A$2:$B$49,2,1)),NA())</f>
        <v>#N/A</v>
      </c>
      <c r="R41" s="3" t="e">
        <f>IF($A41+R$1-1&lt;=MAX(portfolio_returns!$A$2:$A$50),(Q41+VLOOKUP(R$1-1,DEFAULT_CONTRIBUTION!$A$2:$B$11,2,1))*(1+VLOOKUP($A41+R$1-1,portfolio_returns!$A$2:$B$49,2,1)),NA())</f>
        <v>#N/A</v>
      </c>
      <c r="S41" s="3" t="e">
        <f>IF($A41+S$1-1&lt;=MAX(portfolio_returns!$A$2:$A$50),(R41+VLOOKUP(S$1-1,DEFAULT_CONTRIBUTION!$A$2:$B$11,2,1))*(1+VLOOKUP($A41+S$1-1,portfolio_returns!$A$2:$B$49,2,1)),NA())</f>
        <v>#N/A</v>
      </c>
      <c r="T41" s="3" t="e">
        <f>IF($A41+T$1-1&lt;=MAX(portfolio_returns!$A$2:$A$50),(S41+VLOOKUP(T$1-1,DEFAULT_CONTRIBUTION!$A$2:$B$11,2,1))*(1+VLOOKUP($A41+T$1-1,portfolio_returns!$A$2:$B$49,2,1)),NA())</f>
        <v>#N/A</v>
      </c>
      <c r="U41" s="3" t="e">
        <f>IF($A41+U$1-1&lt;=MAX(portfolio_returns!$A$2:$A$50),(T41+VLOOKUP(U$1-1,DEFAULT_CONTRIBUTION!$A$2:$B$11,2,1))*(1+VLOOKUP($A41+U$1-1,portfolio_returns!$A$2:$B$49,2,1)),NA())</f>
        <v>#N/A</v>
      </c>
      <c r="V41" s="3" t="e">
        <f>IF($A41+V$1-1&lt;=MAX(portfolio_returns!$A$2:$A$50),(U41+VLOOKUP(V$1-1,DEFAULT_CONTRIBUTION!$A$2:$B$11,2,1))*(1+VLOOKUP($A41+V$1-1,portfolio_returns!$A$2:$B$49,2,1)),NA())</f>
        <v>#N/A</v>
      </c>
      <c r="W41" s="3" t="e">
        <f>IF($A41+W$1-1&lt;=MAX(portfolio_returns!$A$2:$A$50),(V41+VLOOKUP(W$1-1,DEFAULT_CONTRIBUTION!$A$2:$B$11,2,1))*(1+VLOOKUP($A41+W$1-1,portfolio_returns!$A$2:$B$49,2,1)),NA())</f>
        <v>#N/A</v>
      </c>
      <c r="X41" s="3" t="e">
        <f>IF($A41+X$1-1&lt;=MAX(portfolio_returns!$A$2:$A$50),(W41+VLOOKUP(X$1-1,DEFAULT_CONTRIBUTION!$A$2:$B$11,2,1))*(1+VLOOKUP($A41+X$1-1,portfolio_returns!$A$2:$B$49,2,1)),NA())</f>
        <v>#N/A</v>
      </c>
      <c r="Y41" s="3" t="e">
        <f>IF($A41+Y$1-1&lt;=MAX(portfolio_returns!$A$2:$A$50),(X41+VLOOKUP(Y$1-1,DEFAULT_CONTRIBUTION!$A$2:$B$11,2,1))*(1+VLOOKUP($A41+Y$1-1,portfolio_returns!$A$2:$B$49,2,1)),NA())</f>
        <v>#N/A</v>
      </c>
      <c r="Z41" s="3" t="e">
        <f>IF($A41+Z$1-1&lt;=MAX(portfolio_returns!$A$2:$A$50),(Y41+VLOOKUP(Z$1-1,DEFAULT_CONTRIBUTION!$A$2:$B$11,2,1))*(1+VLOOKUP($A41+Z$1-1,portfolio_returns!$A$2:$B$49,2,1)),NA())</f>
        <v>#N/A</v>
      </c>
      <c r="AA41" s="3" t="e">
        <f>IF($A41+AA$1-1&lt;=MAX(portfolio_returns!$A$2:$A$50),(Z41+VLOOKUP(AA$1-1,DEFAULT_CONTRIBUTION!$A$2:$B$11,2,1))*(1+VLOOKUP($A41+AA$1-1,portfolio_returns!$A$2:$B$49,2,1)),NA())</f>
        <v>#N/A</v>
      </c>
      <c r="AB41" s="3" t="e">
        <f>IF($A41+AB$1-1&lt;=MAX(portfolio_returns!$A$2:$A$50),(AA41+VLOOKUP(AB$1-1,DEFAULT_CONTRIBUTION!$A$2:$B$11,2,1))*(1+VLOOKUP($A41+AB$1-1,portfolio_returns!$A$2:$B$49,2,1)),NA())</f>
        <v>#N/A</v>
      </c>
      <c r="AC41" s="3" t="e">
        <f>IF($A41+AC$1-1&lt;=MAX(portfolio_returns!$A$2:$A$50),(AB41+VLOOKUP(AC$1-1,DEFAULT_CONTRIBUTION!$A$2:$B$11,2,1))*(1+VLOOKUP($A41+AC$1-1,portfolio_returns!$A$2:$B$49,2,1)),NA())</f>
        <v>#N/A</v>
      </c>
      <c r="AD41" s="3" t="e">
        <f>IF($A41+AD$1-1&lt;=MAX(portfolio_returns!$A$2:$A$50),(AC41+VLOOKUP(AD$1-1,DEFAULT_CONTRIBUTION!$A$2:$B$11,2,1))*(1+VLOOKUP($A41+AD$1-1,portfolio_returns!$A$2:$B$49,2,1)),NA())</f>
        <v>#N/A</v>
      </c>
      <c r="AE41" s="3" t="e">
        <f>IF($A41+AE$1-1&lt;=MAX(portfolio_returns!$A$2:$A$50),(AD41+VLOOKUP(AE$1-1,DEFAULT_CONTRIBUTION!$A$2:$B$11,2,1))*(1+VLOOKUP($A41+AE$1-1,portfolio_returns!$A$2:$B$49,2,1)),NA())</f>
        <v>#N/A</v>
      </c>
      <c r="AF41" s="3" t="e">
        <f>IF($A41+AF$1-1&lt;=MAX(portfolio_returns!$A$2:$A$50),(AE41+VLOOKUP(AF$1-1,DEFAULT_CONTRIBUTION!$A$2:$B$11,2,1))*(1+VLOOKUP($A41+AF$1-1,portfolio_returns!$A$2:$B$49,2,1)),NA())</f>
        <v>#N/A</v>
      </c>
      <c r="AG41" s="3" t="e">
        <f>IF($A41+AG$1-1&lt;=MAX(portfolio_returns!$A$2:$A$50),(AF41+VLOOKUP(AG$1-1,DEFAULT_CONTRIBUTION!$A$2:$B$11,2,1))*(1+VLOOKUP($A41+AG$1-1,portfolio_returns!$A$2:$B$49,2,1)),NA())</f>
        <v>#N/A</v>
      </c>
      <c r="AH41" s="3" t="e">
        <f>IF($A41+AH$1-1&lt;=MAX(portfolio_returns!$A$2:$A$50),(AG41+VLOOKUP(AH$1-1,DEFAULT_CONTRIBUTION!$A$2:$B$11,2,1))*(1+VLOOKUP($A41+AH$1-1,portfolio_returns!$A$2:$B$49,2,1)),NA())</f>
        <v>#N/A</v>
      </c>
      <c r="AI41" s="3" t="e">
        <f>IF($A41+AI$1-1&lt;=MAX(portfolio_returns!$A$2:$A$50),(AH41+VLOOKUP(AI$1-1,DEFAULT_CONTRIBUTION!$A$2:$B$11,2,1))*(1+VLOOKUP($A41+AI$1-1,portfolio_returns!$A$2:$B$49,2,1)),NA())</f>
        <v>#N/A</v>
      </c>
      <c r="AJ41" s="3" t="e">
        <f>IF($A41+AJ$1-1&lt;=MAX(portfolio_returns!$A$2:$A$50),(AI41+VLOOKUP(AJ$1-1,DEFAULT_CONTRIBUTION!$A$2:$B$11,2,1))*(1+VLOOKUP($A41+AJ$1-1,portfolio_returns!$A$2:$B$49,2,1)),NA())</f>
        <v>#N/A</v>
      </c>
      <c r="AK41" s="3" t="e">
        <f>IF($A41+AK$1-1&lt;=MAX(portfolio_returns!$A$2:$A$50),(AJ41+VLOOKUP(AK$1-1,DEFAULT_CONTRIBUTION!$A$2:$B$11,2,1))*(1+VLOOKUP($A41+AK$1-1,portfolio_returns!$A$2:$B$49,2,1)),NA())</f>
        <v>#N/A</v>
      </c>
      <c r="AL41" s="3" t="e">
        <f>IF($A41+AL$1-1&lt;=MAX(portfolio_returns!$A$2:$A$50),(AK41+VLOOKUP(AL$1-1,DEFAULT_CONTRIBUTION!$A$2:$B$11,2,1))*(1+VLOOKUP($A41+AL$1-1,portfolio_returns!$A$2:$B$49,2,1)),NA())</f>
        <v>#N/A</v>
      </c>
      <c r="AM41" s="3" t="e">
        <f>IF($A41+AM$1-1&lt;=MAX(portfolio_returns!$A$2:$A$50),(AL41+VLOOKUP(AM$1-1,DEFAULT_CONTRIBUTION!$A$2:$B$11,2,1))*(1+VLOOKUP($A41+AM$1-1,portfolio_returns!$A$2:$B$49,2,1)),NA())</f>
        <v>#N/A</v>
      </c>
      <c r="AN41" s="3" t="e">
        <f>IF($A41+AN$1-1&lt;=MAX(portfolio_returns!$A$2:$A$50),(AM41+VLOOKUP(AN$1-1,DEFAULT_CONTRIBUTION!$A$2:$B$11,2,1))*(1+VLOOKUP($A41+AN$1-1,portfolio_returns!$A$2:$B$49,2,1)),NA())</f>
        <v>#N/A</v>
      </c>
      <c r="AO41" s="3" t="e">
        <f>IF($A41+AO$1-1&lt;=MAX(portfolio_returns!$A$2:$A$50),(AN41+VLOOKUP(AO$1-1,DEFAULT_CONTRIBUTION!$A$2:$B$11,2,1))*(1+VLOOKUP($A41+AO$1-1,portfolio_returns!$A$2:$B$49,2,1)),NA())</f>
        <v>#N/A</v>
      </c>
      <c r="AP41" s="3" t="e">
        <f>IF($A41+AP$1-1&lt;=MAX(portfolio_returns!$A$2:$A$50),(AO41+VLOOKUP(AP$1-1,DEFAULT_CONTRIBUTION!$A$2:$B$11,2,1))*(1+VLOOKUP($A41+AP$1-1,portfolio_returns!$A$2:$B$49,2,1)),NA())</f>
        <v>#N/A</v>
      </c>
      <c r="AQ41" s="3" t="e">
        <f>IF($A41+AQ$1-1&lt;=MAX(portfolio_returns!$A$2:$A$50),(AP41+VLOOKUP(AQ$1-1,DEFAULT_CONTRIBUTION!$A$2:$B$11,2,1))*(1+VLOOKUP($A41+AQ$1-1,portfolio_returns!$A$2:$B$49,2,1)),NA())</f>
        <v>#N/A</v>
      </c>
      <c r="AR41" s="3" t="e">
        <f>IF($A41+AR$1-1&lt;=MAX(portfolio_returns!$A$2:$A$50),(AQ41+VLOOKUP(AR$1-1,DEFAULT_CONTRIBUTION!$A$2:$B$11,2,1))*(1+VLOOKUP($A41+AR$1-1,portfolio_returns!$A$2:$B$49,2,1)),NA())</f>
        <v>#N/A</v>
      </c>
      <c r="AS41" s="3" t="e">
        <f>IF($A41+AS$1-1&lt;=MAX(portfolio_returns!$A$2:$A$50),(AR41+VLOOKUP(AS$1-1,DEFAULT_CONTRIBUTION!$A$2:$B$11,2,1))*(1+VLOOKUP($A41+AS$1-1,portfolio_returns!$A$2:$B$49,2,1)),NA())</f>
        <v>#N/A</v>
      </c>
      <c r="AT41" s="3" t="e">
        <f>IF($A41+AT$1-1&lt;=MAX(portfolio_returns!$A$2:$A$50),(AS41+VLOOKUP(AT$1-1,DEFAULT_CONTRIBUTION!$A$2:$B$11,2,1))*(1+VLOOKUP($A41+AT$1-1,portfolio_returns!$A$2:$B$49,2,1)),NA())</f>
        <v>#N/A</v>
      </c>
      <c r="AU41" s="3" t="e">
        <f>IF($A41+AU$1-1&lt;=MAX(portfolio_returns!$A$2:$A$50),(AT41+VLOOKUP(AU$1-1,DEFAULT_CONTRIBUTION!$A$2:$B$11,2,1))*(1+VLOOKUP($A41+AU$1-1,portfolio_returns!$A$2:$B$49,2,1)),NA())</f>
        <v>#N/A</v>
      </c>
      <c r="AV41" s="3" t="e">
        <f>IF($A41+AV$1-1&lt;=MAX(portfolio_returns!$A$2:$A$50),(AU41+VLOOKUP(AV$1-1,DEFAULT_CONTRIBUTION!$A$2:$B$11,2,1))*(1+VLOOKUP($A41+AV$1-1,portfolio_returns!$A$2:$B$49,2,1)),NA())</f>
        <v>#N/A</v>
      </c>
      <c r="AW41" s="3" t="e">
        <f>IF($A41+AW$1-1&lt;=MAX(portfolio_returns!$A$2:$A$50),(AV41+VLOOKUP(AW$1-1,DEFAULT_CONTRIBUTION!$A$2:$B$11,2,1))*(1+VLOOKUP($A41+AW$1-1,portfolio_returns!$A$2:$B$49,2,1)),NA())</f>
        <v>#N/A</v>
      </c>
      <c r="AX41" s="3" t="e">
        <f>IF($A41+AX$1-1&lt;=MAX(portfolio_returns!$A$2:$A$50),(AW41+VLOOKUP(AX$1-1,DEFAULT_CONTRIBUTION!$A$2:$B$11,2,1))*(1+VLOOKUP($A41+AX$1-1,portfolio_returns!$A$2:$B$49,2,1)),NA())</f>
        <v>#N/A</v>
      </c>
    </row>
    <row r="42" spans="1:50" x14ac:dyDescent="0.25">
      <c r="A42">
        <v>2010</v>
      </c>
      <c r="B42" s="5" t="e">
        <v>#N/A</v>
      </c>
      <c r="C42" s="3">
        <f>VLOOKUP(C$1-1,DEFAULT_CONTRIBUTION!$A$2:$B$11,2,1)*(1+VLOOKUP($A42+C$1-1,portfolio_returns!$A$2:$B$49,2,1))</f>
        <v>1.26725</v>
      </c>
      <c r="D42" s="3">
        <f>IF($A42+D$1-1&lt;=MAX(portfolio_returns!$A$2:$A$50),(C42+VLOOKUP(D$1-1,DEFAULT_CONTRIBUTION!$A$2:$B$11,2,1))*(1+VLOOKUP($A42+D$1-1,portfolio_returns!$A$2:$B$49,2,1)),NA())</f>
        <v>1.293228625</v>
      </c>
      <c r="E42" s="3">
        <f>IF($A42+E$1-1&lt;=MAX(portfolio_returns!$A$2:$A$50),(D42+VLOOKUP(E$1-1,DEFAULT_CONTRIBUTION!$A$2:$B$11,2,1))*(1+VLOOKUP($A42+E$1-1,portfolio_returns!$A$2:$B$49,2,1)),NA())</f>
        <v>1.4351604665937501</v>
      </c>
      <c r="F42" s="3">
        <f>IF($A42+F$1-1&lt;=MAX(portfolio_returns!$A$2:$A$50),(E42+VLOOKUP(F$1-1,DEFAULT_CONTRIBUTION!$A$2:$B$11,2,1))*(1+VLOOKUP($A42+F$1-1,portfolio_returns!$A$2:$B$49,2,1)),NA())</f>
        <v>1.1237306453429061</v>
      </c>
      <c r="G42" s="3">
        <f>IF($A42+G$1-1&lt;=MAX(portfolio_returns!$A$2:$A$50),(F42+VLOOKUP(G$1-1,DEFAULT_CONTRIBUTION!$A$2:$B$11,2,1))*(1+VLOOKUP($A42+G$1-1,portfolio_returns!$A$2:$B$49,2,1)),NA())</f>
        <v>1.1268209046175992</v>
      </c>
      <c r="H42" s="3">
        <f>IF($A42+H$1-1&lt;=MAX(portfolio_returns!$A$2:$A$50),(G42+VLOOKUP(H$1-1,DEFAULT_CONTRIBUTION!$A$2:$B$11,2,1))*(1+VLOOKUP($A42+H$1-1,portfolio_returns!$A$2:$B$49,2,1)),NA())</f>
        <v>0.98174271314808326</v>
      </c>
      <c r="I42" s="3">
        <f>IF($A42+I$1-1&lt;=MAX(portfolio_returns!$A$2:$A$50),(H42+VLOOKUP(I$1-1,DEFAULT_CONTRIBUTION!$A$2:$B$11,2,1))*(1+VLOOKUP($A42+I$1-1,portfolio_returns!$A$2:$B$49,2,1)),NA())</f>
        <v>1.0705904286879848</v>
      </c>
      <c r="J42" s="3">
        <f>IF($A42+J$1-1&lt;=MAX(portfolio_returns!$A$2:$A$50),(I42+VLOOKUP(J$1-1,DEFAULT_CONTRIBUTION!$A$2:$B$11,2,1))*(1+VLOOKUP($A42+J$1-1,portfolio_returns!$A$2:$B$49,2,1)),NA())</f>
        <v>1.2571408108868662</v>
      </c>
      <c r="K42" s="3" t="e">
        <f>IF($A42+K$1-1&lt;=MAX(portfolio_returns!$A$2:$A$50),(J42+VLOOKUP(K$1-1,DEFAULT_CONTRIBUTION!$A$2:$B$11,2,1))*(1+VLOOKUP($A42+K$1-1,portfolio_returns!$A$2:$B$49,2,1)),NA())</f>
        <v>#N/A</v>
      </c>
      <c r="L42" s="3" t="e">
        <f>IF($A42+L$1-1&lt;=MAX(portfolio_returns!$A$2:$A$50),(K42+VLOOKUP(L$1-1,DEFAULT_CONTRIBUTION!$A$2:$B$11,2,1))*(1+VLOOKUP($A42+L$1-1,portfolio_returns!$A$2:$B$49,2,1)),NA())</f>
        <v>#N/A</v>
      </c>
      <c r="M42" s="3" t="e">
        <f>IF($A42+M$1-1&lt;=MAX(portfolio_returns!$A$2:$A$50),(L42+VLOOKUP(M$1-1,DEFAULT_CONTRIBUTION!$A$2:$B$11,2,1))*(1+VLOOKUP($A42+M$1-1,portfolio_returns!$A$2:$B$49,2,1)),NA())</f>
        <v>#N/A</v>
      </c>
      <c r="N42" s="3" t="e">
        <f>IF($A42+N$1-1&lt;=MAX(portfolio_returns!$A$2:$A$50),(M42+VLOOKUP(N$1-1,DEFAULT_CONTRIBUTION!$A$2:$B$11,2,1))*(1+VLOOKUP($A42+N$1-1,portfolio_returns!$A$2:$B$49,2,1)),NA())</f>
        <v>#N/A</v>
      </c>
      <c r="O42" s="3" t="e">
        <f>IF($A42+O$1-1&lt;=MAX(portfolio_returns!$A$2:$A$50),(N42+VLOOKUP(O$1-1,DEFAULT_CONTRIBUTION!$A$2:$B$11,2,1))*(1+VLOOKUP($A42+O$1-1,portfolio_returns!$A$2:$B$49,2,1)),NA())</f>
        <v>#N/A</v>
      </c>
      <c r="P42" s="3" t="e">
        <f>IF($A42+P$1-1&lt;=MAX(portfolio_returns!$A$2:$A$50),(O42+VLOOKUP(P$1-1,DEFAULT_CONTRIBUTION!$A$2:$B$11,2,1))*(1+VLOOKUP($A42+P$1-1,portfolio_returns!$A$2:$B$49,2,1)),NA())</f>
        <v>#N/A</v>
      </c>
      <c r="Q42" s="3" t="e">
        <f>IF($A42+Q$1-1&lt;=MAX(portfolio_returns!$A$2:$A$50),(P42+VLOOKUP(Q$1-1,DEFAULT_CONTRIBUTION!$A$2:$B$11,2,1))*(1+VLOOKUP($A42+Q$1-1,portfolio_returns!$A$2:$B$49,2,1)),NA())</f>
        <v>#N/A</v>
      </c>
      <c r="R42" s="3" t="e">
        <f>IF($A42+R$1-1&lt;=MAX(portfolio_returns!$A$2:$A$50),(Q42+VLOOKUP(R$1-1,DEFAULT_CONTRIBUTION!$A$2:$B$11,2,1))*(1+VLOOKUP($A42+R$1-1,portfolio_returns!$A$2:$B$49,2,1)),NA())</f>
        <v>#N/A</v>
      </c>
      <c r="S42" s="3" t="e">
        <f>IF($A42+S$1-1&lt;=MAX(portfolio_returns!$A$2:$A$50),(R42+VLOOKUP(S$1-1,DEFAULT_CONTRIBUTION!$A$2:$B$11,2,1))*(1+VLOOKUP($A42+S$1-1,portfolio_returns!$A$2:$B$49,2,1)),NA())</f>
        <v>#N/A</v>
      </c>
      <c r="T42" s="3" t="e">
        <f>IF($A42+T$1-1&lt;=MAX(portfolio_returns!$A$2:$A$50),(S42+VLOOKUP(T$1-1,DEFAULT_CONTRIBUTION!$A$2:$B$11,2,1))*(1+VLOOKUP($A42+T$1-1,portfolio_returns!$A$2:$B$49,2,1)),NA())</f>
        <v>#N/A</v>
      </c>
      <c r="U42" s="3" t="e">
        <f>IF($A42+U$1-1&lt;=MAX(portfolio_returns!$A$2:$A$50),(T42+VLOOKUP(U$1-1,DEFAULT_CONTRIBUTION!$A$2:$B$11,2,1))*(1+VLOOKUP($A42+U$1-1,portfolio_returns!$A$2:$B$49,2,1)),NA())</f>
        <v>#N/A</v>
      </c>
      <c r="V42" s="3" t="e">
        <f>IF($A42+V$1-1&lt;=MAX(portfolio_returns!$A$2:$A$50),(U42+VLOOKUP(V$1-1,DEFAULT_CONTRIBUTION!$A$2:$B$11,2,1))*(1+VLOOKUP($A42+V$1-1,portfolio_returns!$A$2:$B$49,2,1)),NA())</f>
        <v>#N/A</v>
      </c>
      <c r="W42" s="3" t="e">
        <f>IF($A42+W$1-1&lt;=MAX(portfolio_returns!$A$2:$A$50),(V42+VLOOKUP(W$1-1,DEFAULT_CONTRIBUTION!$A$2:$B$11,2,1))*(1+VLOOKUP($A42+W$1-1,portfolio_returns!$A$2:$B$49,2,1)),NA())</f>
        <v>#N/A</v>
      </c>
      <c r="X42" s="3" t="e">
        <f>IF($A42+X$1-1&lt;=MAX(portfolio_returns!$A$2:$A$50),(W42+VLOOKUP(X$1-1,DEFAULT_CONTRIBUTION!$A$2:$B$11,2,1))*(1+VLOOKUP($A42+X$1-1,portfolio_returns!$A$2:$B$49,2,1)),NA())</f>
        <v>#N/A</v>
      </c>
      <c r="Y42" s="3" t="e">
        <f>IF($A42+Y$1-1&lt;=MAX(portfolio_returns!$A$2:$A$50),(X42+VLOOKUP(Y$1-1,DEFAULT_CONTRIBUTION!$A$2:$B$11,2,1))*(1+VLOOKUP($A42+Y$1-1,portfolio_returns!$A$2:$B$49,2,1)),NA())</f>
        <v>#N/A</v>
      </c>
      <c r="Z42" s="3" t="e">
        <f>IF($A42+Z$1-1&lt;=MAX(portfolio_returns!$A$2:$A$50),(Y42+VLOOKUP(Z$1-1,DEFAULT_CONTRIBUTION!$A$2:$B$11,2,1))*(1+VLOOKUP($A42+Z$1-1,portfolio_returns!$A$2:$B$49,2,1)),NA())</f>
        <v>#N/A</v>
      </c>
      <c r="AA42" s="3" t="e">
        <f>IF($A42+AA$1-1&lt;=MAX(portfolio_returns!$A$2:$A$50),(Z42+VLOOKUP(AA$1-1,DEFAULT_CONTRIBUTION!$A$2:$B$11,2,1))*(1+VLOOKUP($A42+AA$1-1,portfolio_returns!$A$2:$B$49,2,1)),NA())</f>
        <v>#N/A</v>
      </c>
      <c r="AB42" s="3" t="e">
        <f>IF($A42+AB$1-1&lt;=MAX(portfolio_returns!$A$2:$A$50),(AA42+VLOOKUP(AB$1-1,DEFAULT_CONTRIBUTION!$A$2:$B$11,2,1))*(1+VLOOKUP($A42+AB$1-1,portfolio_returns!$A$2:$B$49,2,1)),NA())</f>
        <v>#N/A</v>
      </c>
      <c r="AC42" s="3" t="e">
        <f>IF($A42+AC$1-1&lt;=MAX(portfolio_returns!$A$2:$A$50),(AB42+VLOOKUP(AC$1-1,DEFAULT_CONTRIBUTION!$A$2:$B$11,2,1))*(1+VLOOKUP($A42+AC$1-1,portfolio_returns!$A$2:$B$49,2,1)),NA())</f>
        <v>#N/A</v>
      </c>
      <c r="AD42" s="3" t="e">
        <f>IF($A42+AD$1-1&lt;=MAX(portfolio_returns!$A$2:$A$50),(AC42+VLOOKUP(AD$1-1,DEFAULT_CONTRIBUTION!$A$2:$B$11,2,1))*(1+VLOOKUP($A42+AD$1-1,portfolio_returns!$A$2:$B$49,2,1)),NA())</f>
        <v>#N/A</v>
      </c>
      <c r="AE42" s="3" t="e">
        <f>IF($A42+AE$1-1&lt;=MAX(portfolio_returns!$A$2:$A$50),(AD42+VLOOKUP(AE$1-1,DEFAULT_CONTRIBUTION!$A$2:$B$11,2,1))*(1+VLOOKUP($A42+AE$1-1,portfolio_returns!$A$2:$B$49,2,1)),NA())</f>
        <v>#N/A</v>
      </c>
      <c r="AF42" s="3" t="e">
        <f>IF($A42+AF$1-1&lt;=MAX(portfolio_returns!$A$2:$A$50),(AE42+VLOOKUP(AF$1-1,DEFAULT_CONTRIBUTION!$A$2:$B$11,2,1))*(1+VLOOKUP($A42+AF$1-1,portfolio_returns!$A$2:$B$49,2,1)),NA())</f>
        <v>#N/A</v>
      </c>
      <c r="AG42" s="3" t="e">
        <f>IF($A42+AG$1-1&lt;=MAX(portfolio_returns!$A$2:$A$50),(AF42+VLOOKUP(AG$1-1,DEFAULT_CONTRIBUTION!$A$2:$B$11,2,1))*(1+VLOOKUP($A42+AG$1-1,portfolio_returns!$A$2:$B$49,2,1)),NA())</f>
        <v>#N/A</v>
      </c>
      <c r="AH42" s="3" t="e">
        <f>IF($A42+AH$1-1&lt;=MAX(portfolio_returns!$A$2:$A$50),(AG42+VLOOKUP(AH$1-1,DEFAULT_CONTRIBUTION!$A$2:$B$11,2,1))*(1+VLOOKUP($A42+AH$1-1,portfolio_returns!$A$2:$B$49,2,1)),NA())</f>
        <v>#N/A</v>
      </c>
      <c r="AI42" s="3" t="e">
        <f>IF($A42+AI$1-1&lt;=MAX(portfolio_returns!$A$2:$A$50),(AH42+VLOOKUP(AI$1-1,DEFAULT_CONTRIBUTION!$A$2:$B$11,2,1))*(1+VLOOKUP($A42+AI$1-1,portfolio_returns!$A$2:$B$49,2,1)),NA())</f>
        <v>#N/A</v>
      </c>
      <c r="AJ42" s="3" t="e">
        <f>IF($A42+AJ$1-1&lt;=MAX(portfolio_returns!$A$2:$A$50),(AI42+VLOOKUP(AJ$1-1,DEFAULT_CONTRIBUTION!$A$2:$B$11,2,1))*(1+VLOOKUP($A42+AJ$1-1,portfolio_returns!$A$2:$B$49,2,1)),NA())</f>
        <v>#N/A</v>
      </c>
      <c r="AK42" s="3" t="e">
        <f>IF($A42+AK$1-1&lt;=MAX(portfolio_returns!$A$2:$A$50),(AJ42+VLOOKUP(AK$1-1,DEFAULT_CONTRIBUTION!$A$2:$B$11,2,1))*(1+VLOOKUP($A42+AK$1-1,portfolio_returns!$A$2:$B$49,2,1)),NA())</f>
        <v>#N/A</v>
      </c>
      <c r="AL42" s="3" t="e">
        <f>IF($A42+AL$1-1&lt;=MAX(portfolio_returns!$A$2:$A$50),(AK42+VLOOKUP(AL$1-1,DEFAULT_CONTRIBUTION!$A$2:$B$11,2,1))*(1+VLOOKUP($A42+AL$1-1,portfolio_returns!$A$2:$B$49,2,1)),NA())</f>
        <v>#N/A</v>
      </c>
      <c r="AM42" s="3" t="e">
        <f>IF($A42+AM$1-1&lt;=MAX(portfolio_returns!$A$2:$A$50),(AL42+VLOOKUP(AM$1-1,DEFAULT_CONTRIBUTION!$A$2:$B$11,2,1))*(1+VLOOKUP($A42+AM$1-1,portfolio_returns!$A$2:$B$49,2,1)),NA())</f>
        <v>#N/A</v>
      </c>
      <c r="AN42" s="3" t="e">
        <f>IF($A42+AN$1-1&lt;=MAX(portfolio_returns!$A$2:$A$50),(AM42+VLOOKUP(AN$1-1,DEFAULT_CONTRIBUTION!$A$2:$B$11,2,1))*(1+VLOOKUP($A42+AN$1-1,portfolio_returns!$A$2:$B$49,2,1)),NA())</f>
        <v>#N/A</v>
      </c>
      <c r="AO42" s="3" t="e">
        <f>IF($A42+AO$1-1&lt;=MAX(portfolio_returns!$A$2:$A$50),(AN42+VLOOKUP(AO$1-1,DEFAULT_CONTRIBUTION!$A$2:$B$11,2,1))*(1+VLOOKUP($A42+AO$1-1,portfolio_returns!$A$2:$B$49,2,1)),NA())</f>
        <v>#N/A</v>
      </c>
      <c r="AP42" s="3" t="e">
        <f>IF($A42+AP$1-1&lt;=MAX(portfolio_returns!$A$2:$A$50),(AO42+VLOOKUP(AP$1-1,DEFAULT_CONTRIBUTION!$A$2:$B$11,2,1))*(1+VLOOKUP($A42+AP$1-1,portfolio_returns!$A$2:$B$49,2,1)),NA())</f>
        <v>#N/A</v>
      </c>
      <c r="AQ42" s="3" t="e">
        <f>IF($A42+AQ$1-1&lt;=MAX(portfolio_returns!$A$2:$A$50),(AP42+VLOOKUP(AQ$1-1,DEFAULT_CONTRIBUTION!$A$2:$B$11,2,1))*(1+VLOOKUP($A42+AQ$1-1,portfolio_returns!$A$2:$B$49,2,1)),NA())</f>
        <v>#N/A</v>
      </c>
      <c r="AR42" s="3" t="e">
        <f>IF($A42+AR$1-1&lt;=MAX(portfolio_returns!$A$2:$A$50),(AQ42+VLOOKUP(AR$1-1,DEFAULT_CONTRIBUTION!$A$2:$B$11,2,1))*(1+VLOOKUP($A42+AR$1-1,portfolio_returns!$A$2:$B$49,2,1)),NA())</f>
        <v>#N/A</v>
      </c>
      <c r="AS42" s="3" t="e">
        <f>IF($A42+AS$1-1&lt;=MAX(portfolio_returns!$A$2:$A$50),(AR42+VLOOKUP(AS$1-1,DEFAULT_CONTRIBUTION!$A$2:$B$11,2,1))*(1+VLOOKUP($A42+AS$1-1,portfolio_returns!$A$2:$B$49,2,1)),NA())</f>
        <v>#N/A</v>
      </c>
      <c r="AT42" s="3" t="e">
        <f>IF($A42+AT$1-1&lt;=MAX(portfolio_returns!$A$2:$A$50),(AS42+VLOOKUP(AT$1-1,DEFAULT_CONTRIBUTION!$A$2:$B$11,2,1))*(1+VLOOKUP($A42+AT$1-1,portfolio_returns!$A$2:$B$49,2,1)),NA())</f>
        <v>#N/A</v>
      </c>
      <c r="AU42" s="3" t="e">
        <f>IF($A42+AU$1-1&lt;=MAX(portfolio_returns!$A$2:$A$50),(AT42+VLOOKUP(AU$1-1,DEFAULT_CONTRIBUTION!$A$2:$B$11,2,1))*(1+VLOOKUP($A42+AU$1-1,portfolio_returns!$A$2:$B$49,2,1)),NA())</f>
        <v>#N/A</v>
      </c>
      <c r="AV42" s="3" t="e">
        <f>IF($A42+AV$1-1&lt;=MAX(portfolio_returns!$A$2:$A$50),(AU42+VLOOKUP(AV$1-1,DEFAULT_CONTRIBUTION!$A$2:$B$11,2,1))*(1+VLOOKUP($A42+AV$1-1,portfolio_returns!$A$2:$B$49,2,1)),NA())</f>
        <v>#N/A</v>
      </c>
      <c r="AW42" s="3" t="e">
        <f>IF($A42+AW$1-1&lt;=MAX(portfolio_returns!$A$2:$A$50),(AV42+VLOOKUP(AW$1-1,DEFAULT_CONTRIBUTION!$A$2:$B$11,2,1))*(1+VLOOKUP($A42+AW$1-1,portfolio_returns!$A$2:$B$49,2,1)),NA())</f>
        <v>#N/A</v>
      </c>
      <c r="AX42" s="3" t="e">
        <f>IF($A42+AX$1-1&lt;=MAX(portfolio_returns!$A$2:$A$50),(AW42+VLOOKUP(AX$1-1,DEFAULT_CONTRIBUTION!$A$2:$B$11,2,1))*(1+VLOOKUP($A42+AX$1-1,portfolio_returns!$A$2:$B$49,2,1)),NA())</f>
        <v>#N/A</v>
      </c>
    </row>
    <row r="43" spans="1:50" x14ac:dyDescent="0.25">
      <c r="A43">
        <v>2011</v>
      </c>
      <c r="B43" s="5" t="e">
        <v>#N/A</v>
      </c>
      <c r="C43" s="3">
        <f>VLOOKUP(C$1-1,DEFAULT_CONTRIBUTION!$A$2:$B$11,2,1)*(1+VLOOKUP($A43+C$1-1,portfolio_returns!$A$2:$B$49,2,1))</f>
        <v>1.0205</v>
      </c>
      <c r="D43" s="3">
        <f>IF($A43+D$1-1&lt;=MAX(portfolio_returns!$A$2:$A$50),(C43+VLOOKUP(D$1-1,DEFAULT_CONTRIBUTION!$A$2:$B$11,2,1))*(1+VLOOKUP($A43+D$1-1,portfolio_returns!$A$2:$B$49,2,1)),NA())</f>
        <v>1.1324998749999999</v>
      </c>
      <c r="E43" s="3">
        <f>IF($A43+E$1-1&lt;=MAX(portfolio_returns!$A$2:$A$50),(D43+VLOOKUP(E$1-1,DEFAULT_CONTRIBUTION!$A$2:$B$11,2,1))*(1+VLOOKUP($A43+E$1-1,portfolio_returns!$A$2:$B$49,2,1)),NA())</f>
        <v>0.88674740212499981</v>
      </c>
      <c r="F43" s="3">
        <f>IF($A43+F$1-1&lt;=MAX(portfolio_returns!$A$2:$A$50),(E43+VLOOKUP(F$1-1,DEFAULT_CONTRIBUTION!$A$2:$B$11,2,1))*(1+VLOOKUP($A43+F$1-1,portfolio_returns!$A$2:$B$49,2,1)),NA())</f>
        <v>0.88918595748084361</v>
      </c>
      <c r="G43" s="3">
        <f>IF($A43+G$1-1&lt;=MAX(portfolio_returns!$A$2:$A$50),(F43+VLOOKUP(G$1-1,DEFAULT_CONTRIBUTION!$A$2:$B$11,2,1))*(1+VLOOKUP($A43+G$1-1,portfolio_returns!$A$2:$B$49,2,1)),NA())</f>
        <v>0.77470326545518498</v>
      </c>
      <c r="H43" s="3">
        <f>IF($A43+H$1-1&lt;=MAX(portfolio_returns!$A$2:$A$50),(G43+VLOOKUP(H$1-1,DEFAULT_CONTRIBUTION!$A$2:$B$11,2,1))*(1+VLOOKUP($A43+H$1-1,portfolio_returns!$A$2:$B$49,2,1)),NA())</f>
        <v>0.84481391097887926</v>
      </c>
      <c r="I43" s="3">
        <f>IF($A43+I$1-1&lt;=MAX(portfolio_returns!$A$2:$A$50),(H43+VLOOKUP(I$1-1,DEFAULT_CONTRIBUTION!$A$2:$B$11,2,1))*(1+VLOOKUP($A43+I$1-1,portfolio_returns!$A$2:$B$49,2,1)),NA())</f>
        <v>0.99202273496694893</v>
      </c>
      <c r="J43" s="3" t="e">
        <f>IF($A43+J$1-1&lt;=MAX(portfolio_returns!$A$2:$A$50),(I43+VLOOKUP(J$1-1,DEFAULT_CONTRIBUTION!$A$2:$B$11,2,1))*(1+VLOOKUP($A43+J$1-1,portfolio_returns!$A$2:$B$49,2,1)),NA())</f>
        <v>#N/A</v>
      </c>
      <c r="K43" s="3" t="e">
        <f>IF($A43+K$1-1&lt;=MAX(portfolio_returns!$A$2:$A$50),(J43+VLOOKUP(K$1-1,DEFAULT_CONTRIBUTION!$A$2:$B$11,2,1))*(1+VLOOKUP($A43+K$1-1,portfolio_returns!$A$2:$B$49,2,1)),NA())</f>
        <v>#N/A</v>
      </c>
      <c r="L43" s="3" t="e">
        <f>IF($A43+L$1-1&lt;=MAX(portfolio_returns!$A$2:$A$50),(K43+VLOOKUP(L$1-1,DEFAULT_CONTRIBUTION!$A$2:$B$11,2,1))*(1+VLOOKUP($A43+L$1-1,portfolio_returns!$A$2:$B$49,2,1)),NA())</f>
        <v>#N/A</v>
      </c>
      <c r="M43" s="3" t="e">
        <f>IF($A43+M$1-1&lt;=MAX(portfolio_returns!$A$2:$A$50),(L43+VLOOKUP(M$1-1,DEFAULT_CONTRIBUTION!$A$2:$B$11,2,1))*(1+VLOOKUP($A43+M$1-1,portfolio_returns!$A$2:$B$49,2,1)),NA())</f>
        <v>#N/A</v>
      </c>
      <c r="N43" s="3" t="e">
        <f>IF($A43+N$1-1&lt;=MAX(portfolio_returns!$A$2:$A$50),(M43+VLOOKUP(N$1-1,DEFAULT_CONTRIBUTION!$A$2:$B$11,2,1))*(1+VLOOKUP($A43+N$1-1,portfolio_returns!$A$2:$B$49,2,1)),NA())</f>
        <v>#N/A</v>
      </c>
      <c r="O43" s="3" t="e">
        <f>IF($A43+O$1-1&lt;=MAX(portfolio_returns!$A$2:$A$50),(N43+VLOOKUP(O$1-1,DEFAULT_CONTRIBUTION!$A$2:$B$11,2,1))*(1+VLOOKUP($A43+O$1-1,portfolio_returns!$A$2:$B$49,2,1)),NA())</f>
        <v>#N/A</v>
      </c>
      <c r="P43" s="3" t="e">
        <f>IF($A43+P$1-1&lt;=MAX(portfolio_returns!$A$2:$A$50),(O43+VLOOKUP(P$1-1,DEFAULT_CONTRIBUTION!$A$2:$B$11,2,1))*(1+VLOOKUP($A43+P$1-1,portfolio_returns!$A$2:$B$49,2,1)),NA())</f>
        <v>#N/A</v>
      </c>
      <c r="Q43" s="3" t="e">
        <f>IF($A43+Q$1-1&lt;=MAX(portfolio_returns!$A$2:$A$50),(P43+VLOOKUP(Q$1-1,DEFAULT_CONTRIBUTION!$A$2:$B$11,2,1))*(1+VLOOKUP($A43+Q$1-1,portfolio_returns!$A$2:$B$49,2,1)),NA())</f>
        <v>#N/A</v>
      </c>
      <c r="R43" s="3" t="e">
        <f>IF($A43+R$1-1&lt;=MAX(portfolio_returns!$A$2:$A$50),(Q43+VLOOKUP(R$1-1,DEFAULT_CONTRIBUTION!$A$2:$B$11,2,1))*(1+VLOOKUP($A43+R$1-1,portfolio_returns!$A$2:$B$49,2,1)),NA())</f>
        <v>#N/A</v>
      </c>
      <c r="S43" s="3" t="e">
        <f>IF($A43+S$1-1&lt;=MAX(portfolio_returns!$A$2:$A$50),(R43+VLOOKUP(S$1-1,DEFAULT_CONTRIBUTION!$A$2:$B$11,2,1))*(1+VLOOKUP($A43+S$1-1,portfolio_returns!$A$2:$B$49,2,1)),NA())</f>
        <v>#N/A</v>
      </c>
      <c r="T43" s="3" t="e">
        <f>IF($A43+T$1-1&lt;=MAX(portfolio_returns!$A$2:$A$50),(S43+VLOOKUP(T$1-1,DEFAULT_CONTRIBUTION!$A$2:$B$11,2,1))*(1+VLOOKUP($A43+T$1-1,portfolio_returns!$A$2:$B$49,2,1)),NA())</f>
        <v>#N/A</v>
      </c>
      <c r="U43" s="3" t="e">
        <f>IF($A43+U$1-1&lt;=MAX(portfolio_returns!$A$2:$A$50),(T43+VLOOKUP(U$1-1,DEFAULT_CONTRIBUTION!$A$2:$B$11,2,1))*(1+VLOOKUP($A43+U$1-1,portfolio_returns!$A$2:$B$49,2,1)),NA())</f>
        <v>#N/A</v>
      </c>
      <c r="V43" s="3" t="e">
        <f>IF($A43+V$1-1&lt;=MAX(portfolio_returns!$A$2:$A$50),(U43+VLOOKUP(V$1-1,DEFAULT_CONTRIBUTION!$A$2:$B$11,2,1))*(1+VLOOKUP($A43+V$1-1,portfolio_returns!$A$2:$B$49,2,1)),NA())</f>
        <v>#N/A</v>
      </c>
      <c r="W43" s="3" t="e">
        <f>IF($A43+W$1-1&lt;=MAX(portfolio_returns!$A$2:$A$50),(V43+VLOOKUP(W$1-1,DEFAULT_CONTRIBUTION!$A$2:$B$11,2,1))*(1+VLOOKUP($A43+W$1-1,portfolio_returns!$A$2:$B$49,2,1)),NA())</f>
        <v>#N/A</v>
      </c>
      <c r="X43" s="3" t="e">
        <f>IF($A43+X$1-1&lt;=MAX(portfolio_returns!$A$2:$A$50),(W43+VLOOKUP(X$1-1,DEFAULT_CONTRIBUTION!$A$2:$B$11,2,1))*(1+VLOOKUP($A43+X$1-1,portfolio_returns!$A$2:$B$49,2,1)),NA())</f>
        <v>#N/A</v>
      </c>
      <c r="Y43" s="3" t="e">
        <f>IF($A43+Y$1-1&lt;=MAX(portfolio_returns!$A$2:$A$50),(X43+VLOOKUP(Y$1-1,DEFAULT_CONTRIBUTION!$A$2:$B$11,2,1))*(1+VLOOKUP($A43+Y$1-1,portfolio_returns!$A$2:$B$49,2,1)),NA())</f>
        <v>#N/A</v>
      </c>
      <c r="Z43" s="3" t="e">
        <f>IF($A43+Z$1-1&lt;=MAX(portfolio_returns!$A$2:$A$50),(Y43+VLOOKUP(Z$1-1,DEFAULT_CONTRIBUTION!$A$2:$B$11,2,1))*(1+VLOOKUP($A43+Z$1-1,portfolio_returns!$A$2:$B$49,2,1)),NA())</f>
        <v>#N/A</v>
      </c>
      <c r="AA43" s="3" t="e">
        <f>IF($A43+AA$1-1&lt;=MAX(portfolio_returns!$A$2:$A$50),(Z43+VLOOKUP(AA$1-1,DEFAULT_CONTRIBUTION!$A$2:$B$11,2,1))*(1+VLOOKUP($A43+AA$1-1,portfolio_returns!$A$2:$B$49,2,1)),NA())</f>
        <v>#N/A</v>
      </c>
      <c r="AB43" s="3" t="e">
        <f>IF($A43+AB$1-1&lt;=MAX(portfolio_returns!$A$2:$A$50),(AA43+VLOOKUP(AB$1-1,DEFAULT_CONTRIBUTION!$A$2:$B$11,2,1))*(1+VLOOKUP($A43+AB$1-1,portfolio_returns!$A$2:$B$49,2,1)),NA())</f>
        <v>#N/A</v>
      </c>
      <c r="AC43" s="3" t="e">
        <f>IF($A43+AC$1-1&lt;=MAX(portfolio_returns!$A$2:$A$50),(AB43+VLOOKUP(AC$1-1,DEFAULT_CONTRIBUTION!$A$2:$B$11,2,1))*(1+VLOOKUP($A43+AC$1-1,portfolio_returns!$A$2:$B$49,2,1)),NA())</f>
        <v>#N/A</v>
      </c>
      <c r="AD43" s="3" t="e">
        <f>IF($A43+AD$1-1&lt;=MAX(portfolio_returns!$A$2:$A$50),(AC43+VLOOKUP(AD$1-1,DEFAULT_CONTRIBUTION!$A$2:$B$11,2,1))*(1+VLOOKUP($A43+AD$1-1,portfolio_returns!$A$2:$B$49,2,1)),NA())</f>
        <v>#N/A</v>
      </c>
      <c r="AE43" s="3" t="e">
        <f>IF($A43+AE$1-1&lt;=MAX(portfolio_returns!$A$2:$A$50),(AD43+VLOOKUP(AE$1-1,DEFAULT_CONTRIBUTION!$A$2:$B$11,2,1))*(1+VLOOKUP($A43+AE$1-1,portfolio_returns!$A$2:$B$49,2,1)),NA())</f>
        <v>#N/A</v>
      </c>
      <c r="AF43" s="3" t="e">
        <f>IF($A43+AF$1-1&lt;=MAX(portfolio_returns!$A$2:$A$50),(AE43+VLOOKUP(AF$1-1,DEFAULT_CONTRIBUTION!$A$2:$B$11,2,1))*(1+VLOOKUP($A43+AF$1-1,portfolio_returns!$A$2:$B$49,2,1)),NA())</f>
        <v>#N/A</v>
      </c>
      <c r="AG43" s="3" t="e">
        <f>IF($A43+AG$1-1&lt;=MAX(portfolio_returns!$A$2:$A$50),(AF43+VLOOKUP(AG$1-1,DEFAULT_CONTRIBUTION!$A$2:$B$11,2,1))*(1+VLOOKUP($A43+AG$1-1,portfolio_returns!$A$2:$B$49,2,1)),NA())</f>
        <v>#N/A</v>
      </c>
      <c r="AH43" s="3" t="e">
        <f>IF($A43+AH$1-1&lt;=MAX(portfolio_returns!$A$2:$A$50),(AG43+VLOOKUP(AH$1-1,DEFAULT_CONTRIBUTION!$A$2:$B$11,2,1))*(1+VLOOKUP($A43+AH$1-1,portfolio_returns!$A$2:$B$49,2,1)),NA())</f>
        <v>#N/A</v>
      </c>
      <c r="AI43" s="3" t="e">
        <f>IF($A43+AI$1-1&lt;=MAX(portfolio_returns!$A$2:$A$50),(AH43+VLOOKUP(AI$1-1,DEFAULT_CONTRIBUTION!$A$2:$B$11,2,1))*(1+VLOOKUP($A43+AI$1-1,portfolio_returns!$A$2:$B$49,2,1)),NA())</f>
        <v>#N/A</v>
      </c>
      <c r="AJ43" s="3" t="e">
        <f>IF($A43+AJ$1-1&lt;=MAX(portfolio_returns!$A$2:$A$50),(AI43+VLOOKUP(AJ$1-1,DEFAULT_CONTRIBUTION!$A$2:$B$11,2,1))*(1+VLOOKUP($A43+AJ$1-1,portfolio_returns!$A$2:$B$49,2,1)),NA())</f>
        <v>#N/A</v>
      </c>
      <c r="AK43" s="3" t="e">
        <f>IF($A43+AK$1-1&lt;=MAX(portfolio_returns!$A$2:$A$50),(AJ43+VLOOKUP(AK$1-1,DEFAULT_CONTRIBUTION!$A$2:$B$11,2,1))*(1+VLOOKUP($A43+AK$1-1,portfolio_returns!$A$2:$B$49,2,1)),NA())</f>
        <v>#N/A</v>
      </c>
      <c r="AL43" s="3" t="e">
        <f>IF($A43+AL$1-1&lt;=MAX(portfolio_returns!$A$2:$A$50),(AK43+VLOOKUP(AL$1-1,DEFAULT_CONTRIBUTION!$A$2:$B$11,2,1))*(1+VLOOKUP($A43+AL$1-1,portfolio_returns!$A$2:$B$49,2,1)),NA())</f>
        <v>#N/A</v>
      </c>
      <c r="AM43" s="3" t="e">
        <f>IF($A43+AM$1-1&lt;=MAX(portfolio_returns!$A$2:$A$50),(AL43+VLOOKUP(AM$1-1,DEFAULT_CONTRIBUTION!$A$2:$B$11,2,1))*(1+VLOOKUP($A43+AM$1-1,portfolio_returns!$A$2:$B$49,2,1)),NA())</f>
        <v>#N/A</v>
      </c>
      <c r="AN43" s="3" t="e">
        <f>IF($A43+AN$1-1&lt;=MAX(portfolio_returns!$A$2:$A$50),(AM43+VLOOKUP(AN$1-1,DEFAULT_CONTRIBUTION!$A$2:$B$11,2,1))*(1+VLOOKUP($A43+AN$1-1,portfolio_returns!$A$2:$B$49,2,1)),NA())</f>
        <v>#N/A</v>
      </c>
      <c r="AO43" s="3" t="e">
        <f>IF($A43+AO$1-1&lt;=MAX(portfolio_returns!$A$2:$A$50),(AN43+VLOOKUP(AO$1-1,DEFAULT_CONTRIBUTION!$A$2:$B$11,2,1))*(1+VLOOKUP($A43+AO$1-1,portfolio_returns!$A$2:$B$49,2,1)),NA())</f>
        <v>#N/A</v>
      </c>
      <c r="AP43" s="3" t="e">
        <f>IF($A43+AP$1-1&lt;=MAX(portfolio_returns!$A$2:$A$50),(AO43+VLOOKUP(AP$1-1,DEFAULT_CONTRIBUTION!$A$2:$B$11,2,1))*(1+VLOOKUP($A43+AP$1-1,portfolio_returns!$A$2:$B$49,2,1)),NA())</f>
        <v>#N/A</v>
      </c>
      <c r="AQ43" s="3" t="e">
        <f>IF($A43+AQ$1-1&lt;=MAX(portfolio_returns!$A$2:$A$50),(AP43+VLOOKUP(AQ$1-1,DEFAULT_CONTRIBUTION!$A$2:$B$11,2,1))*(1+VLOOKUP($A43+AQ$1-1,portfolio_returns!$A$2:$B$49,2,1)),NA())</f>
        <v>#N/A</v>
      </c>
      <c r="AR43" s="3" t="e">
        <f>IF($A43+AR$1-1&lt;=MAX(portfolio_returns!$A$2:$A$50),(AQ43+VLOOKUP(AR$1-1,DEFAULT_CONTRIBUTION!$A$2:$B$11,2,1))*(1+VLOOKUP($A43+AR$1-1,portfolio_returns!$A$2:$B$49,2,1)),NA())</f>
        <v>#N/A</v>
      </c>
      <c r="AS43" s="3" t="e">
        <f>IF($A43+AS$1-1&lt;=MAX(portfolio_returns!$A$2:$A$50),(AR43+VLOOKUP(AS$1-1,DEFAULT_CONTRIBUTION!$A$2:$B$11,2,1))*(1+VLOOKUP($A43+AS$1-1,portfolio_returns!$A$2:$B$49,2,1)),NA())</f>
        <v>#N/A</v>
      </c>
      <c r="AT43" s="3" t="e">
        <f>IF($A43+AT$1-1&lt;=MAX(portfolio_returns!$A$2:$A$50),(AS43+VLOOKUP(AT$1-1,DEFAULT_CONTRIBUTION!$A$2:$B$11,2,1))*(1+VLOOKUP($A43+AT$1-1,portfolio_returns!$A$2:$B$49,2,1)),NA())</f>
        <v>#N/A</v>
      </c>
      <c r="AU43" s="3" t="e">
        <f>IF($A43+AU$1-1&lt;=MAX(portfolio_returns!$A$2:$A$50),(AT43+VLOOKUP(AU$1-1,DEFAULT_CONTRIBUTION!$A$2:$B$11,2,1))*(1+VLOOKUP($A43+AU$1-1,portfolio_returns!$A$2:$B$49,2,1)),NA())</f>
        <v>#N/A</v>
      </c>
      <c r="AV43" s="3" t="e">
        <f>IF($A43+AV$1-1&lt;=MAX(portfolio_returns!$A$2:$A$50),(AU43+VLOOKUP(AV$1-1,DEFAULT_CONTRIBUTION!$A$2:$B$11,2,1))*(1+VLOOKUP($A43+AV$1-1,portfolio_returns!$A$2:$B$49,2,1)),NA())</f>
        <v>#N/A</v>
      </c>
      <c r="AW43" s="3" t="e">
        <f>IF($A43+AW$1-1&lt;=MAX(portfolio_returns!$A$2:$A$50),(AV43+VLOOKUP(AW$1-1,DEFAULT_CONTRIBUTION!$A$2:$B$11,2,1))*(1+VLOOKUP($A43+AW$1-1,portfolio_returns!$A$2:$B$49,2,1)),NA())</f>
        <v>#N/A</v>
      </c>
      <c r="AX43" s="3" t="e">
        <f>IF($A43+AX$1-1&lt;=MAX(portfolio_returns!$A$2:$A$50),(AW43+VLOOKUP(AX$1-1,DEFAULT_CONTRIBUTION!$A$2:$B$11,2,1))*(1+VLOOKUP($A43+AX$1-1,portfolio_returns!$A$2:$B$49,2,1)),NA())</f>
        <v>#N/A</v>
      </c>
    </row>
    <row r="44" spans="1:50" x14ac:dyDescent="0.25">
      <c r="A44">
        <v>2012</v>
      </c>
      <c r="B44" s="5" t="e">
        <v>#N/A</v>
      </c>
      <c r="C44" s="3">
        <f>VLOOKUP(C$1-1,DEFAULT_CONTRIBUTION!$A$2:$B$11,2,1)*(1+VLOOKUP($A44+C$1-1,portfolio_returns!$A$2:$B$49,2,1))</f>
        <v>1.10975</v>
      </c>
      <c r="D44" s="3">
        <f>IF($A44+D$1-1&lt;=MAX(portfolio_returns!$A$2:$A$50),(C44+VLOOKUP(D$1-1,DEFAULT_CONTRIBUTION!$A$2:$B$11,2,1))*(1+VLOOKUP($A44+D$1-1,portfolio_returns!$A$2:$B$49,2,1)),NA())</f>
        <v>0.86893424999999991</v>
      </c>
      <c r="E44" s="3">
        <f>IF($A44+E$1-1&lt;=MAX(portfolio_returns!$A$2:$A$50),(D44+VLOOKUP(E$1-1,DEFAULT_CONTRIBUTION!$A$2:$B$11,2,1))*(1+VLOOKUP($A44+E$1-1,portfolio_returns!$A$2:$B$49,2,1)),NA())</f>
        <v>0.8713238191874999</v>
      </c>
      <c r="F44" s="3">
        <f>IF($A44+F$1-1&lt;=MAX(portfolio_returns!$A$2:$A$50),(E44+VLOOKUP(F$1-1,DEFAULT_CONTRIBUTION!$A$2:$B$11,2,1))*(1+VLOOKUP($A44+F$1-1,portfolio_returns!$A$2:$B$49,2,1)),NA())</f>
        <v>0.75914087746710923</v>
      </c>
      <c r="G44" s="3">
        <f>IF($A44+G$1-1&lt;=MAX(portfolio_returns!$A$2:$A$50),(F44+VLOOKUP(G$1-1,DEFAULT_CONTRIBUTION!$A$2:$B$11,2,1))*(1+VLOOKUP($A44+G$1-1,portfolio_returns!$A$2:$B$49,2,1)),NA())</f>
        <v>0.82784312687788264</v>
      </c>
      <c r="H44" s="3">
        <f>IF($A44+H$1-1&lt;=MAX(portfolio_returns!$A$2:$A$50),(G44+VLOOKUP(H$1-1,DEFAULT_CONTRIBUTION!$A$2:$B$11,2,1))*(1+VLOOKUP($A44+H$1-1,portfolio_returns!$A$2:$B$49,2,1)),NA())</f>
        <v>0.97209479173635371</v>
      </c>
      <c r="I44" s="3" t="e">
        <f>IF($A44+I$1-1&lt;=MAX(portfolio_returns!$A$2:$A$50),(H44+VLOOKUP(I$1-1,DEFAULT_CONTRIBUTION!$A$2:$B$11,2,1))*(1+VLOOKUP($A44+I$1-1,portfolio_returns!$A$2:$B$49,2,1)),NA())</f>
        <v>#N/A</v>
      </c>
      <c r="J44" s="3" t="e">
        <f>IF($A44+J$1-1&lt;=MAX(portfolio_returns!$A$2:$A$50),(I44+VLOOKUP(J$1-1,DEFAULT_CONTRIBUTION!$A$2:$B$11,2,1))*(1+VLOOKUP($A44+J$1-1,portfolio_returns!$A$2:$B$49,2,1)),NA())</f>
        <v>#N/A</v>
      </c>
      <c r="K44" s="3" t="e">
        <f>IF($A44+K$1-1&lt;=MAX(portfolio_returns!$A$2:$A$50),(J44+VLOOKUP(K$1-1,DEFAULT_CONTRIBUTION!$A$2:$B$11,2,1))*(1+VLOOKUP($A44+K$1-1,portfolio_returns!$A$2:$B$49,2,1)),NA())</f>
        <v>#N/A</v>
      </c>
      <c r="L44" s="3" t="e">
        <f>IF($A44+L$1-1&lt;=MAX(portfolio_returns!$A$2:$A$50),(K44+VLOOKUP(L$1-1,DEFAULT_CONTRIBUTION!$A$2:$B$11,2,1))*(1+VLOOKUP($A44+L$1-1,portfolio_returns!$A$2:$B$49,2,1)),NA())</f>
        <v>#N/A</v>
      </c>
      <c r="M44" s="3" t="e">
        <f>IF($A44+M$1-1&lt;=MAX(portfolio_returns!$A$2:$A$50),(L44+VLOOKUP(M$1-1,DEFAULT_CONTRIBUTION!$A$2:$B$11,2,1))*(1+VLOOKUP($A44+M$1-1,portfolio_returns!$A$2:$B$49,2,1)),NA())</f>
        <v>#N/A</v>
      </c>
      <c r="N44" s="3" t="e">
        <f>IF($A44+N$1-1&lt;=MAX(portfolio_returns!$A$2:$A$50),(M44+VLOOKUP(N$1-1,DEFAULT_CONTRIBUTION!$A$2:$B$11,2,1))*(1+VLOOKUP($A44+N$1-1,portfolio_returns!$A$2:$B$49,2,1)),NA())</f>
        <v>#N/A</v>
      </c>
      <c r="O44" s="3" t="e">
        <f>IF($A44+O$1-1&lt;=MAX(portfolio_returns!$A$2:$A$50),(N44+VLOOKUP(O$1-1,DEFAULT_CONTRIBUTION!$A$2:$B$11,2,1))*(1+VLOOKUP($A44+O$1-1,portfolio_returns!$A$2:$B$49,2,1)),NA())</f>
        <v>#N/A</v>
      </c>
      <c r="P44" s="3" t="e">
        <f>IF($A44+P$1-1&lt;=MAX(portfolio_returns!$A$2:$A$50),(O44+VLOOKUP(P$1-1,DEFAULT_CONTRIBUTION!$A$2:$B$11,2,1))*(1+VLOOKUP($A44+P$1-1,portfolio_returns!$A$2:$B$49,2,1)),NA())</f>
        <v>#N/A</v>
      </c>
      <c r="Q44" s="3" t="e">
        <f>IF($A44+Q$1-1&lt;=MAX(portfolio_returns!$A$2:$A$50),(P44+VLOOKUP(Q$1-1,DEFAULT_CONTRIBUTION!$A$2:$B$11,2,1))*(1+VLOOKUP($A44+Q$1-1,portfolio_returns!$A$2:$B$49,2,1)),NA())</f>
        <v>#N/A</v>
      </c>
      <c r="R44" s="3" t="e">
        <f>IF($A44+R$1-1&lt;=MAX(portfolio_returns!$A$2:$A$50),(Q44+VLOOKUP(R$1-1,DEFAULT_CONTRIBUTION!$A$2:$B$11,2,1))*(1+VLOOKUP($A44+R$1-1,portfolio_returns!$A$2:$B$49,2,1)),NA())</f>
        <v>#N/A</v>
      </c>
      <c r="S44" s="3" t="e">
        <f>IF($A44+S$1-1&lt;=MAX(portfolio_returns!$A$2:$A$50),(R44+VLOOKUP(S$1-1,DEFAULT_CONTRIBUTION!$A$2:$B$11,2,1))*(1+VLOOKUP($A44+S$1-1,portfolio_returns!$A$2:$B$49,2,1)),NA())</f>
        <v>#N/A</v>
      </c>
      <c r="T44" s="3" t="e">
        <f>IF($A44+T$1-1&lt;=MAX(portfolio_returns!$A$2:$A$50),(S44+VLOOKUP(T$1-1,DEFAULT_CONTRIBUTION!$A$2:$B$11,2,1))*(1+VLOOKUP($A44+T$1-1,portfolio_returns!$A$2:$B$49,2,1)),NA())</f>
        <v>#N/A</v>
      </c>
      <c r="U44" s="3" t="e">
        <f>IF($A44+U$1-1&lt;=MAX(portfolio_returns!$A$2:$A$50),(T44+VLOOKUP(U$1-1,DEFAULT_CONTRIBUTION!$A$2:$B$11,2,1))*(1+VLOOKUP($A44+U$1-1,portfolio_returns!$A$2:$B$49,2,1)),NA())</f>
        <v>#N/A</v>
      </c>
      <c r="V44" s="3" t="e">
        <f>IF($A44+V$1-1&lt;=MAX(portfolio_returns!$A$2:$A$50),(U44+VLOOKUP(V$1-1,DEFAULT_CONTRIBUTION!$A$2:$B$11,2,1))*(1+VLOOKUP($A44+V$1-1,portfolio_returns!$A$2:$B$49,2,1)),NA())</f>
        <v>#N/A</v>
      </c>
      <c r="W44" s="3" t="e">
        <f>IF($A44+W$1-1&lt;=MAX(portfolio_returns!$A$2:$A$50),(V44+VLOOKUP(W$1-1,DEFAULT_CONTRIBUTION!$A$2:$B$11,2,1))*(1+VLOOKUP($A44+W$1-1,portfolio_returns!$A$2:$B$49,2,1)),NA())</f>
        <v>#N/A</v>
      </c>
      <c r="X44" s="3" t="e">
        <f>IF($A44+X$1-1&lt;=MAX(portfolio_returns!$A$2:$A$50),(W44+VLOOKUP(X$1-1,DEFAULT_CONTRIBUTION!$A$2:$B$11,2,1))*(1+VLOOKUP($A44+X$1-1,portfolio_returns!$A$2:$B$49,2,1)),NA())</f>
        <v>#N/A</v>
      </c>
      <c r="Y44" s="3" t="e">
        <f>IF($A44+Y$1-1&lt;=MAX(portfolio_returns!$A$2:$A$50),(X44+VLOOKUP(Y$1-1,DEFAULT_CONTRIBUTION!$A$2:$B$11,2,1))*(1+VLOOKUP($A44+Y$1-1,portfolio_returns!$A$2:$B$49,2,1)),NA())</f>
        <v>#N/A</v>
      </c>
      <c r="Z44" s="3" t="e">
        <f>IF($A44+Z$1-1&lt;=MAX(portfolio_returns!$A$2:$A$50),(Y44+VLOOKUP(Z$1-1,DEFAULT_CONTRIBUTION!$A$2:$B$11,2,1))*(1+VLOOKUP($A44+Z$1-1,portfolio_returns!$A$2:$B$49,2,1)),NA())</f>
        <v>#N/A</v>
      </c>
      <c r="AA44" s="3" t="e">
        <f>IF($A44+AA$1-1&lt;=MAX(portfolio_returns!$A$2:$A$50),(Z44+VLOOKUP(AA$1-1,DEFAULT_CONTRIBUTION!$A$2:$B$11,2,1))*(1+VLOOKUP($A44+AA$1-1,portfolio_returns!$A$2:$B$49,2,1)),NA())</f>
        <v>#N/A</v>
      </c>
      <c r="AB44" s="3" t="e">
        <f>IF($A44+AB$1-1&lt;=MAX(portfolio_returns!$A$2:$A$50),(AA44+VLOOKUP(AB$1-1,DEFAULT_CONTRIBUTION!$A$2:$B$11,2,1))*(1+VLOOKUP($A44+AB$1-1,portfolio_returns!$A$2:$B$49,2,1)),NA())</f>
        <v>#N/A</v>
      </c>
      <c r="AC44" s="3" t="e">
        <f>IF($A44+AC$1-1&lt;=MAX(portfolio_returns!$A$2:$A$50),(AB44+VLOOKUP(AC$1-1,DEFAULT_CONTRIBUTION!$A$2:$B$11,2,1))*(1+VLOOKUP($A44+AC$1-1,portfolio_returns!$A$2:$B$49,2,1)),NA())</f>
        <v>#N/A</v>
      </c>
      <c r="AD44" s="3" t="e">
        <f>IF($A44+AD$1-1&lt;=MAX(portfolio_returns!$A$2:$A$50),(AC44+VLOOKUP(AD$1-1,DEFAULT_CONTRIBUTION!$A$2:$B$11,2,1))*(1+VLOOKUP($A44+AD$1-1,portfolio_returns!$A$2:$B$49,2,1)),NA())</f>
        <v>#N/A</v>
      </c>
      <c r="AE44" s="3" t="e">
        <f>IF($A44+AE$1-1&lt;=MAX(portfolio_returns!$A$2:$A$50),(AD44+VLOOKUP(AE$1-1,DEFAULT_CONTRIBUTION!$A$2:$B$11,2,1))*(1+VLOOKUP($A44+AE$1-1,portfolio_returns!$A$2:$B$49,2,1)),NA())</f>
        <v>#N/A</v>
      </c>
      <c r="AF44" s="3" t="e">
        <f>IF($A44+AF$1-1&lt;=MAX(portfolio_returns!$A$2:$A$50),(AE44+VLOOKUP(AF$1-1,DEFAULT_CONTRIBUTION!$A$2:$B$11,2,1))*(1+VLOOKUP($A44+AF$1-1,portfolio_returns!$A$2:$B$49,2,1)),NA())</f>
        <v>#N/A</v>
      </c>
      <c r="AG44" s="3" t="e">
        <f>IF($A44+AG$1-1&lt;=MAX(portfolio_returns!$A$2:$A$50),(AF44+VLOOKUP(AG$1-1,DEFAULT_CONTRIBUTION!$A$2:$B$11,2,1))*(1+VLOOKUP($A44+AG$1-1,portfolio_returns!$A$2:$B$49,2,1)),NA())</f>
        <v>#N/A</v>
      </c>
      <c r="AH44" s="3" t="e">
        <f>IF($A44+AH$1-1&lt;=MAX(portfolio_returns!$A$2:$A$50),(AG44+VLOOKUP(AH$1-1,DEFAULT_CONTRIBUTION!$A$2:$B$11,2,1))*(1+VLOOKUP($A44+AH$1-1,portfolio_returns!$A$2:$B$49,2,1)),NA())</f>
        <v>#N/A</v>
      </c>
      <c r="AI44" s="3" t="e">
        <f>IF($A44+AI$1-1&lt;=MAX(portfolio_returns!$A$2:$A$50),(AH44+VLOOKUP(AI$1-1,DEFAULT_CONTRIBUTION!$A$2:$B$11,2,1))*(1+VLOOKUP($A44+AI$1-1,portfolio_returns!$A$2:$B$49,2,1)),NA())</f>
        <v>#N/A</v>
      </c>
      <c r="AJ44" s="3" t="e">
        <f>IF($A44+AJ$1-1&lt;=MAX(portfolio_returns!$A$2:$A$50),(AI44+VLOOKUP(AJ$1-1,DEFAULT_CONTRIBUTION!$A$2:$B$11,2,1))*(1+VLOOKUP($A44+AJ$1-1,portfolio_returns!$A$2:$B$49,2,1)),NA())</f>
        <v>#N/A</v>
      </c>
      <c r="AK44" s="3" t="e">
        <f>IF($A44+AK$1-1&lt;=MAX(portfolio_returns!$A$2:$A$50),(AJ44+VLOOKUP(AK$1-1,DEFAULT_CONTRIBUTION!$A$2:$B$11,2,1))*(1+VLOOKUP($A44+AK$1-1,portfolio_returns!$A$2:$B$49,2,1)),NA())</f>
        <v>#N/A</v>
      </c>
      <c r="AL44" s="3" t="e">
        <f>IF($A44+AL$1-1&lt;=MAX(portfolio_returns!$A$2:$A$50),(AK44+VLOOKUP(AL$1-1,DEFAULT_CONTRIBUTION!$A$2:$B$11,2,1))*(1+VLOOKUP($A44+AL$1-1,portfolio_returns!$A$2:$B$49,2,1)),NA())</f>
        <v>#N/A</v>
      </c>
      <c r="AM44" s="3" t="e">
        <f>IF($A44+AM$1-1&lt;=MAX(portfolio_returns!$A$2:$A$50),(AL44+VLOOKUP(AM$1-1,DEFAULT_CONTRIBUTION!$A$2:$B$11,2,1))*(1+VLOOKUP($A44+AM$1-1,portfolio_returns!$A$2:$B$49,2,1)),NA())</f>
        <v>#N/A</v>
      </c>
      <c r="AN44" s="3" t="e">
        <f>IF($A44+AN$1-1&lt;=MAX(portfolio_returns!$A$2:$A$50),(AM44+VLOOKUP(AN$1-1,DEFAULT_CONTRIBUTION!$A$2:$B$11,2,1))*(1+VLOOKUP($A44+AN$1-1,portfolio_returns!$A$2:$B$49,2,1)),NA())</f>
        <v>#N/A</v>
      </c>
      <c r="AO44" s="3" t="e">
        <f>IF($A44+AO$1-1&lt;=MAX(portfolio_returns!$A$2:$A$50),(AN44+VLOOKUP(AO$1-1,DEFAULT_CONTRIBUTION!$A$2:$B$11,2,1))*(1+VLOOKUP($A44+AO$1-1,portfolio_returns!$A$2:$B$49,2,1)),NA())</f>
        <v>#N/A</v>
      </c>
      <c r="AP44" s="3" t="e">
        <f>IF($A44+AP$1-1&lt;=MAX(portfolio_returns!$A$2:$A$50),(AO44+VLOOKUP(AP$1-1,DEFAULT_CONTRIBUTION!$A$2:$B$11,2,1))*(1+VLOOKUP($A44+AP$1-1,portfolio_returns!$A$2:$B$49,2,1)),NA())</f>
        <v>#N/A</v>
      </c>
      <c r="AQ44" s="3" t="e">
        <f>IF($A44+AQ$1-1&lt;=MAX(portfolio_returns!$A$2:$A$50),(AP44+VLOOKUP(AQ$1-1,DEFAULT_CONTRIBUTION!$A$2:$B$11,2,1))*(1+VLOOKUP($A44+AQ$1-1,portfolio_returns!$A$2:$B$49,2,1)),NA())</f>
        <v>#N/A</v>
      </c>
      <c r="AR44" s="3" t="e">
        <f>IF($A44+AR$1-1&lt;=MAX(portfolio_returns!$A$2:$A$50),(AQ44+VLOOKUP(AR$1-1,DEFAULT_CONTRIBUTION!$A$2:$B$11,2,1))*(1+VLOOKUP($A44+AR$1-1,portfolio_returns!$A$2:$B$49,2,1)),NA())</f>
        <v>#N/A</v>
      </c>
      <c r="AS44" s="3" t="e">
        <f>IF($A44+AS$1-1&lt;=MAX(portfolio_returns!$A$2:$A$50),(AR44+VLOOKUP(AS$1-1,DEFAULT_CONTRIBUTION!$A$2:$B$11,2,1))*(1+VLOOKUP($A44+AS$1-1,portfolio_returns!$A$2:$B$49,2,1)),NA())</f>
        <v>#N/A</v>
      </c>
      <c r="AT44" s="3" t="e">
        <f>IF($A44+AT$1-1&lt;=MAX(portfolio_returns!$A$2:$A$50),(AS44+VLOOKUP(AT$1-1,DEFAULT_CONTRIBUTION!$A$2:$B$11,2,1))*(1+VLOOKUP($A44+AT$1-1,portfolio_returns!$A$2:$B$49,2,1)),NA())</f>
        <v>#N/A</v>
      </c>
      <c r="AU44" s="3" t="e">
        <f>IF($A44+AU$1-1&lt;=MAX(portfolio_returns!$A$2:$A$50),(AT44+VLOOKUP(AU$1-1,DEFAULT_CONTRIBUTION!$A$2:$B$11,2,1))*(1+VLOOKUP($A44+AU$1-1,portfolio_returns!$A$2:$B$49,2,1)),NA())</f>
        <v>#N/A</v>
      </c>
      <c r="AV44" s="3" t="e">
        <f>IF($A44+AV$1-1&lt;=MAX(portfolio_returns!$A$2:$A$50),(AU44+VLOOKUP(AV$1-1,DEFAULT_CONTRIBUTION!$A$2:$B$11,2,1))*(1+VLOOKUP($A44+AV$1-1,portfolio_returns!$A$2:$B$49,2,1)),NA())</f>
        <v>#N/A</v>
      </c>
      <c r="AW44" s="3" t="e">
        <f>IF($A44+AW$1-1&lt;=MAX(portfolio_returns!$A$2:$A$50),(AV44+VLOOKUP(AW$1-1,DEFAULT_CONTRIBUTION!$A$2:$B$11,2,1))*(1+VLOOKUP($A44+AW$1-1,portfolio_returns!$A$2:$B$49,2,1)),NA())</f>
        <v>#N/A</v>
      </c>
      <c r="AX44" s="3" t="e">
        <f>IF($A44+AX$1-1&lt;=MAX(portfolio_returns!$A$2:$A$50),(AW44+VLOOKUP(AX$1-1,DEFAULT_CONTRIBUTION!$A$2:$B$11,2,1))*(1+VLOOKUP($A44+AX$1-1,portfolio_returns!$A$2:$B$49,2,1)),NA())</f>
        <v>#N/A</v>
      </c>
    </row>
    <row r="45" spans="1:50" x14ac:dyDescent="0.25">
      <c r="A45">
        <v>2013</v>
      </c>
      <c r="B45" s="5" t="e">
        <v>#N/A</v>
      </c>
      <c r="C45" s="3">
        <f>VLOOKUP(C$1-1,DEFAULT_CONTRIBUTION!$A$2:$B$11,2,1)*(1+VLOOKUP($A45+C$1-1,portfolio_returns!$A$2:$B$49,2,1))</f>
        <v>0.78299999999999992</v>
      </c>
      <c r="D45" s="3">
        <f>IF($A45+D$1-1&lt;=MAX(portfolio_returns!$A$2:$A$50),(C45+VLOOKUP(D$1-1,DEFAULT_CONTRIBUTION!$A$2:$B$11,2,1))*(1+VLOOKUP($A45+D$1-1,portfolio_returns!$A$2:$B$49,2,1)),NA())</f>
        <v>0.78515324999999991</v>
      </c>
      <c r="E45" s="3">
        <f>IF($A45+E$1-1&lt;=MAX(portfolio_returns!$A$2:$A$50),(D45+VLOOKUP(E$1-1,DEFAULT_CONTRIBUTION!$A$2:$B$11,2,1))*(1+VLOOKUP($A45+E$1-1,portfolio_returns!$A$2:$B$49,2,1)),NA())</f>
        <v>0.68406476906249991</v>
      </c>
      <c r="F45" s="3">
        <f>IF($A45+F$1-1&lt;=MAX(portfolio_returns!$A$2:$A$50),(E45+VLOOKUP(F$1-1,DEFAULT_CONTRIBUTION!$A$2:$B$11,2,1))*(1+VLOOKUP($A45+F$1-1,portfolio_returns!$A$2:$B$49,2,1)),NA())</f>
        <v>0.74597263066265618</v>
      </c>
      <c r="G45" s="3">
        <f>IF($A45+G$1-1&lt;=MAX(portfolio_returns!$A$2:$A$50),(F45+VLOOKUP(G$1-1,DEFAULT_CONTRIBUTION!$A$2:$B$11,2,1))*(1+VLOOKUP($A45+G$1-1,portfolio_returns!$A$2:$B$49,2,1)),NA())</f>
        <v>0.87595836155562401</v>
      </c>
      <c r="H45" s="3" t="e">
        <f>IF($A45+H$1-1&lt;=MAX(portfolio_returns!$A$2:$A$50),(G45+VLOOKUP(H$1-1,DEFAULT_CONTRIBUTION!$A$2:$B$11,2,1))*(1+VLOOKUP($A45+H$1-1,portfolio_returns!$A$2:$B$49,2,1)),NA())</f>
        <v>#N/A</v>
      </c>
      <c r="I45" s="3" t="e">
        <f>IF($A45+I$1-1&lt;=MAX(portfolio_returns!$A$2:$A$50),(H45+VLOOKUP(I$1-1,DEFAULT_CONTRIBUTION!$A$2:$B$11,2,1))*(1+VLOOKUP($A45+I$1-1,portfolio_returns!$A$2:$B$49,2,1)),NA())</f>
        <v>#N/A</v>
      </c>
      <c r="J45" s="3" t="e">
        <f>IF($A45+J$1-1&lt;=MAX(portfolio_returns!$A$2:$A$50),(I45+VLOOKUP(J$1-1,DEFAULT_CONTRIBUTION!$A$2:$B$11,2,1))*(1+VLOOKUP($A45+J$1-1,portfolio_returns!$A$2:$B$49,2,1)),NA())</f>
        <v>#N/A</v>
      </c>
      <c r="K45" s="3" t="e">
        <f>IF($A45+K$1-1&lt;=MAX(portfolio_returns!$A$2:$A$50),(J45+VLOOKUP(K$1-1,DEFAULT_CONTRIBUTION!$A$2:$B$11,2,1))*(1+VLOOKUP($A45+K$1-1,portfolio_returns!$A$2:$B$49,2,1)),NA())</f>
        <v>#N/A</v>
      </c>
      <c r="L45" s="3" t="e">
        <f>IF($A45+L$1-1&lt;=MAX(portfolio_returns!$A$2:$A$50),(K45+VLOOKUP(L$1-1,DEFAULT_CONTRIBUTION!$A$2:$B$11,2,1))*(1+VLOOKUP($A45+L$1-1,portfolio_returns!$A$2:$B$49,2,1)),NA())</f>
        <v>#N/A</v>
      </c>
      <c r="M45" s="3" t="e">
        <f>IF($A45+M$1-1&lt;=MAX(portfolio_returns!$A$2:$A$50),(L45+VLOOKUP(M$1-1,DEFAULT_CONTRIBUTION!$A$2:$B$11,2,1))*(1+VLOOKUP($A45+M$1-1,portfolio_returns!$A$2:$B$49,2,1)),NA())</f>
        <v>#N/A</v>
      </c>
      <c r="N45" s="3" t="e">
        <f>IF($A45+N$1-1&lt;=MAX(portfolio_returns!$A$2:$A$50),(M45+VLOOKUP(N$1-1,DEFAULT_CONTRIBUTION!$A$2:$B$11,2,1))*(1+VLOOKUP($A45+N$1-1,portfolio_returns!$A$2:$B$49,2,1)),NA())</f>
        <v>#N/A</v>
      </c>
      <c r="O45" s="3" t="e">
        <f>IF($A45+O$1-1&lt;=MAX(portfolio_returns!$A$2:$A$50),(N45+VLOOKUP(O$1-1,DEFAULT_CONTRIBUTION!$A$2:$B$11,2,1))*(1+VLOOKUP($A45+O$1-1,portfolio_returns!$A$2:$B$49,2,1)),NA())</f>
        <v>#N/A</v>
      </c>
      <c r="P45" s="3" t="e">
        <f>IF($A45+P$1-1&lt;=MAX(portfolio_returns!$A$2:$A$50),(O45+VLOOKUP(P$1-1,DEFAULT_CONTRIBUTION!$A$2:$B$11,2,1))*(1+VLOOKUP($A45+P$1-1,portfolio_returns!$A$2:$B$49,2,1)),NA())</f>
        <v>#N/A</v>
      </c>
      <c r="Q45" s="3" t="e">
        <f>IF($A45+Q$1-1&lt;=MAX(portfolio_returns!$A$2:$A$50),(P45+VLOOKUP(Q$1-1,DEFAULT_CONTRIBUTION!$A$2:$B$11,2,1))*(1+VLOOKUP($A45+Q$1-1,portfolio_returns!$A$2:$B$49,2,1)),NA())</f>
        <v>#N/A</v>
      </c>
      <c r="R45" s="3" t="e">
        <f>IF($A45+R$1-1&lt;=MAX(portfolio_returns!$A$2:$A$50),(Q45+VLOOKUP(R$1-1,DEFAULT_CONTRIBUTION!$A$2:$B$11,2,1))*(1+VLOOKUP($A45+R$1-1,portfolio_returns!$A$2:$B$49,2,1)),NA())</f>
        <v>#N/A</v>
      </c>
      <c r="S45" s="3" t="e">
        <f>IF($A45+S$1-1&lt;=MAX(portfolio_returns!$A$2:$A$50),(R45+VLOOKUP(S$1-1,DEFAULT_CONTRIBUTION!$A$2:$B$11,2,1))*(1+VLOOKUP($A45+S$1-1,portfolio_returns!$A$2:$B$49,2,1)),NA())</f>
        <v>#N/A</v>
      </c>
      <c r="T45" s="3" t="e">
        <f>IF($A45+T$1-1&lt;=MAX(portfolio_returns!$A$2:$A$50),(S45+VLOOKUP(T$1-1,DEFAULT_CONTRIBUTION!$A$2:$B$11,2,1))*(1+VLOOKUP($A45+T$1-1,portfolio_returns!$A$2:$B$49,2,1)),NA())</f>
        <v>#N/A</v>
      </c>
      <c r="U45" s="3" t="e">
        <f>IF($A45+U$1-1&lt;=MAX(portfolio_returns!$A$2:$A$50),(T45+VLOOKUP(U$1-1,DEFAULT_CONTRIBUTION!$A$2:$B$11,2,1))*(1+VLOOKUP($A45+U$1-1,portfolio_returns!$A$2:$B$49,2,1)),NA())</f>
        <v>#N/A</v>
      </c>
      <c r="V45" s="3" t="e">
        <f>IF($A45+V$1-1&lt;=MAX(portfolio_returns!$A$2:$A$50),(U45+VLOOKUP(V$1-1,DEFAULT_CONTRIBUTION!$A$2:$B$11,2,1))*(1+VLOOKUP($A45+V$1-1,portfolio_returns!$A$2:$B$49,2,1)),NA())</f>
        <v>#N/A</v>
      </c>
      <c r="W45" s="3" t="e">
        <f>IF($A45+W$1-1&lt;=MAX(portfolio_returns!$A$2:$A$50),(V45+VLOOKUP(W$1-1,DEFAULT_CONTRIBUTION!$A$2:$B$11,2,1))*(1+VLOOKUP($A45+W$1-1,portfolio_returns!$A$2:$B$49,2,1)),NA())</f>
        <v>#N/A</v>
      </c>
      <c r="X45" s="3" t="e">
        <f>IF($A45+X$1-1&lt;=MAX(portfolio_returns!$A$2:$A$50),(W45+VLOOKUP(X$1-1,DEFAULT_CONTRIBUTION!$A$2:$B$11,2,1))*(1+VLOOKUP($A45+X$1-1,portfolio_returns!$A$2:$B$49,2,1)),NA())</f>
        <v>#N/A</v>
      </c>
      <c r="Y45" s="3" t="e">
        <f>IF($A45+Y$1-1&lt;=MAX(portfolio_returns!$A$2:$A$50),(X45+VLOOKUP(Y$1-1,DEFAULT_CONTRIBUTION!$A$2:$B$11,2,1))*(1+VLOOKUP($A45+Y$1-1,portfolio_returns!$A$2:$B$49,2,1)),NA())</f>
        <v>#N/A</v>
      </c>
      <c r="Z45" s="3" t="e">
        <f>IF($A45+Z$1-1&lt;=MAX(portfolio_returns!$A$2:$A$50),(Y45+VLOOKUP(Z$1-1,DEFAULT_CONTRIBUTION!$A$2:$B$11,2,1))*(1+VLOOKUP($A45+Z$1-1,portfolio_returns!$A$2:$B$49,2,1)),NA())</f>
        <v>#N/A</v>
      </c>
      <c r="AA45" s="3" t="e">
        <f>IF($A45+AA$1-1&lt;=MAX(portfolio_returns!$A$2:$A$50),(Z45+VLOOKUP(AA$1-1,DEFAULT_CONTRIBUTION!$A$2:$B$11,2,1))*(1+VLOOKUP($A45+AA$1-1,portfolio_returns!$A$2:$B$49,2,1)),NA())</f>
        <v>#N/A</v>
      </c>
      <c r="AB45" s="3" t="e">
        <f>IF($A45+AB$1-1&lt;=MAX(portfolio_returns!$A$2:$A$50),(AA45+VLOOKUP(AB$1-1,DEFAULT_CONTRIBUTION!$A$2:$B$11,2,1))*(1+VLOOKUP($A45+AB$1-1,portfolio_returns!$A$2:$B$49,2,1)),NA())</f>
        <v>#N/A</v>
      </c>
      <c r="AC45" s="3" t="e">
        <f>IF($A45+AC$1-1&lt;=MAX(portfolio_returns!$A$2:$A$50),(AB45+VLOOKUP(AC$1-1,DEFAULT_CONTRIBUTION!$A$2:$B$11,2,1))*(1+VLOOKUP($A45+AC$1-1,portfolio_returns!$A$2:$B$49,2,1)),NA())</f>
        <v>#N/A</v>
      </c>
      <c r="AD45" s="3" t="e">
        <f>IF($A45+AD$1-1&lt;=MAX(portfolio_returns!$A$2:$A$50),(AC45+VLOOKUP(AD$1-1,DEFAULT_CONTRIBUTION!$A$2:$B$11,2,1))*(1+VLOOKUP($A45+AD$1-1,portfolio_returns!$A$2:$B$49,2,1)),NA())</f>
        <v>#N/A</v>
      </c>
      <c r="AE45" s="3" t="e">
        <f>IF($A45+AE$1-1&lt;=MAX(portfolio_returns!$A$2:$A$50),(AD45+VLOOKUP(AE$1-1,DEFAULT_CONTRIBUTION!$A$2:$B$11,2,1))*(1+VLOOKUP($A45+AE$1-1,portfolio_returns!$A$2:$B$49,2,1)),NA())</f>
        <v>#N/A</v>
      </c>
      <c r="AF45" s="3" t="e">
        <f>IF($A45+AF$1-1&lt;=MAX(portfolio_returns!$A$2:$A$50),(AE45+VLOOKUP(AF$1-1,DEFAULT_CONTRIBUTION!$A$2:$B$11,2,1))*(1+VLOOKUP($A45+AF$1-1,portfolio_returns!$A$2:$B$49,2,1)),NA())</f>
        <v>#N/A</v>
      </c>
      <c r="AG45" s="3" t="e">
        <f>IF($A45+AG$1-1&lt;=MAX(portfolio_returns!$A$2:$A$50),(AF45+VLOOKUP(AG$1-1,DEFAULT_CONTRIBUTION!$A$2:$B$11,2,1))*(1+VLOOKUP($A45+AG$1-1,portfolio_returns!$A$2:$B$49,2,1)),NA())</f>
        <v>#N/A</v>
      </c>
      <c r="AH45" s="3" t="e">
        <f>IF($A45+AH$1-1&lt;=MAX(portfolio_returns!$A$2:$A$50),(AG45+VLOOKUP(AH$1-1,DEFAULT_CONTRIBUTION!$A$2:$B$11,2,1))*(1+VLOOKUP($A45+AH$1-1,portfolio_returns!$A$2:$B$49,2,1)),NA())</f>
        <v>#N/A</v>
      </c>
      <c r="AI45" s="3" t="e">
        <f>IF($A45+AI$1-1&lt;=MAX(portfolio_returns!$A$2:$A$50),(AH45+VLOOKUP(AI$1-1,DEFAULT_CONTRIBUTION!$A$2:$B$11,2,1))*(1+VLOOKUP($A45+AI$1-1,portfolio_returns!$A$2:$B$49,2,1)),NA())</f>
        <v>#N/A</v>
      </c>
      <c r="AJ45" s="3" t="e">
        <f>IF($A45+AJ$1-1&lt;=MAX(portfolio_returns!$A$2:$A$50),(AI45+VLOOKUP(AJ$1-1,DEFAULT_CONTRIBUTION!$A$2:$B$11,2,1))*(1+VLOOKUP($A45+AJ$1-1,portfolio_returns!$A$2:$B$49,2,1)),NA())</f>
        <v>#N/A</v>
      </c>
      <c r="AK45" s="3" t="e">
        <f>IF($A45+AK$1-1&lt;=MAX(portfolio_returns!$A$2:$A$50),(AJ45+VLOOKUP(AK$1-1,DEFAULT_CONTRIBUTION!$A$2:$B$11,2,1))*(1+VLOOKUP($A45+AK$1-1,portfolio_returns!$A$2:$B$49,2,1)),NA())</f>
        <v>#N/A</v>
      </c>
      <c r="AL45" s="3" t="e">
        <f>IF($A45+AL$1-1&lt;=MAX(portfolio_returns!$A$2:$A$50),(AK45+VLOOKUP(AL$1-1,DEFAULT_CONTRIBUTION!$A$2:$B$11,2,1))*(1+VLOOKUP($A45+AL$1-1,portfolio_returns!$A$2:$B$49,2,1)),NA())</f>
        <v>#N/A</v>
      </c>
      <c r="AM45" s="3" t="e">
        <f>IF($A45+AM$1-1&lt;=MAX(portfolio_returns!$A$2:$A$50),(AL45+VLOOKUP(AM$1-1,DEFAULT_CONTRIBUTION!$A$2:$B$11,2,1))*(1+VLOOKUP($A45+AM$1-1,portfolio_returns!$A$2:$B$49,2,1)),NA())</f>
        <v>#N/A</v>
      </c>
      <c r="AN45" s="3" t="e">
        <f>IF($A45+AN$1-1&lt;=MAX(portfolio_returns!$A$2:$A$50),(AM45+VLOOKUP(AN$1-1,DEFAULT_CONTRIBUTION!$A$2:$B$11,2,1))*(1+VLOOKUP($A45+AN$1-1,portfolio_returns!$A$2:$B$49,2,1)),NA())</f>
        <v>#N/A</v>
      </c>
      <c r="AO45" s="3" t="e">
        <f>IF($A45+AO$1-1&lt;=MAX(portfolio_returns!$A$2:$A$50),(AN45+VLOOKUP(AO$1-1,DEFAULT_CONTRIBUTION!$A$2:$B$11,2,1))*(1+VLOOKUP($A45+AO$1-1,portfolio_returns!$A$2:$B$49,2,1)),NA())</f>
        <v>#N/A</v>
      </c>
      <c r="AP45" s="3" t="e">
        <f>IF($A45+AP$1-1&lt;=MAX(portfolio_returns!$A$2:$A$50),(AO45+VLOOKUP(AP$1-1,DEFAULT_CONTRIBUTION!$A$2:$B$11,2,1))*(1+VLOOKUP($A45+AP$1-1,portfolio_returns!$A$2:$B$49,2,1)),NA())</f>
        <v>#N/A</v>
      </c>
      <c r="AQ45" s="3" t="e">
        <f>IF($A45+AQ$1-1&lt;=MAX(portfolio_returns!$A$2:$A$50),(AP45+VLOOKUP(AQ$1-1,DEFAULT_CONTRIBUTION!$A$2:$B$11,2,1))*(1+VLOOKUP($A45+AQ$1-1,portfolio_returns!$A$2:$B$49,2,1)),NA())</f>
        <v>#N/A</v>
      </c>
      <c r="AR45" s="3" t="e">
        <f>IF($A45+AR$1-1&lt;=MAX(portfolio_returns!$A$2:$A$50),(AQ45+VLOOKUP(AR$1-1,DEFAULT_CONTRIBUTION!$A$2:$B$11,2,1))*(1+VLOOKUP($A45+AR$1-1,portfolio_returns!$A$2:$B$49,2,1)),NA())</f>
        <v>#N/A</v>
      </c>
      <c r="AS45" s="3" t="e">
        <f>IF($A45+AS$1-1&lt;=MAX(portfolio_returns!$A$2:$A$50),(AR45+VLOOKUP(AS$1-1,DEFAULT_CONTRIBUTION!$A$2:$B$11,2,1))*(1+VLOOKUP($A45+AS$1-1,portfolio_returns!$A$2:$B$49,2,1)),NA())</f>
        <v>#N/A</v>
      </c>
      <c r="AT45" s="3" t="e">
        <f>IF($A45+AT$1-1&lt;=MAX(portfolio_returns!$A$2:$A$50),(AS45+VLOOKUP(AT$1-1,DEFAULT_CONTRIBUTION!$A$2:$B$11,2,1))*(1+VLOOKUP($A45+AT$1-1,portfolio_returns!$A$2:$B$49,2,1)),NA())</f>
        <v>#N/A</v>
      </c>
      <c r="AU45" s="3" t="e">
        <f>IF($A45+AU$1-1&lt;=MAX(portfolio_returns!$A$2:$A$50),(AT45+VLOOKUP(AU$1-1,DEFAULT_CONTRIBUTION!$A$2:$B$11,2,1))*(1+VLOOKUP($A45+AU$1-1,portfolio_returns!$A$2:$B$49,2,1)),NA())</f>
        <v>#N/A</v>
      </c>
      <c r="AV45" s="3" t="e">
        <f>IF($A45+AV$1-1&lt;=MAX(portfolio_returns!$A$2:$A$50),(AU45+VLOOKUP(AV$1-1,DEFAULT_CONTRIBUTION!$A$2:$B$11,2,1))*(1+VLOOKUP($A45+AV$1-1,portfolio_returns!$A$2:$B$49,2,1)),NA())</f>
        <v>#N/A</v>
      </c>
      <c r="AW45" s="3" t="e">
        <f>IF($A45+AW$1-1&lt;=MAX(portfolio_returns!$A$2:$A$50),(AV45+VLOOKUP(AW$1-1,DEFAULT_CONTRIBUTION!$A$2:$B$11,2,1))*(1+VLOOKUP($A45+AW$1-1,portfolio_returns!$A$2:$B$49,2,1)),NA())</f>
        <v>#N/A</v>
      </c>
      <c r="AX45" s="3" t="e">
        <f>IF($A45+AX$1-1&lt;=MAX(portfolio_returns!$A$2:$A$50),(AW45+VLOOKUP(AX$1-1,DEFAULT_CONTRIBUTION!$A$2:$B$11,2,1))*(1+VLOOKUP($A45+AX$1-1,portfolio_returns!$A$2:$B$49,2,1)),NA())</f>
        <v>#N/A</v>
      </c>
    </row>
    <row r="46" spans="1:50" x14ac:dyDescent="0.25">
      <c r="A46">
        <v>2014</v>
      </c>
      <c r="B46" s="5" t="e">
        <v>#N/A</v>
      </c>
      <c r="C46" s="3">
        <f>VLOOKUP(C$1-1,DEFAULT_CONTRIBUTION!$A$2:$B$11,2,1)*(1+VLOOKUP($A46+C$1-1,portfolio_returns!$A$2:$B$49,2,1))</f>
        <v>1.00275</v>
      </c>
      <c r="D46" s="3">
        <f>IF($A46+D$1-1&lt;=MAX(portfolio_returns!$A$2:$A$50),(C46+VLOOKUP(D$1-1,DEFAULT_CONTRIBUTION!$A$2:$B$11,2,1))*(1+VLOOKUP($A46+D$1-1,portfolio_returns!$A$2:$B$49,2,1)),NA())</f>
        <v>0.87364593749999997</v>
      </c>
      <c r="E46" s="3">
        <f>IF($A46+E$1-1&lt;=MAX(portfolio_returns!$A$2:$A$50),(D46+VLOOKUP(E$1-1,DEFAULT_CONTRIBUTION!$A$2:$B$11,2,1))*(1+VLOOKUP($A46+E$1-1,portfolio_returns!$A$2:$B$49,2,1)),NA())</f>
        <v>0.95271089484374993</v>
      </c>
      <c r="F46" s="3">
        <f>IF($A46+F$1-1&lt;=MAX(portfolio_returns!$A$2:$A$50),(E46+VLOOKUP(F$1-1,DEFAULT_CONTRIBUTION!$A$2:$B$11,2,1))*(1+VLOOKUP($A46+F$1-1,portfolio_returns!$A$2:$B$49,2,1)),NA())</f>
        <v>1.1187207682702733</v>
      </c>
      <c r="G46" s="3" t="e">
        <f>IF($A46+G$1-1&lt;=MAX(portfolio_returns!$A$2:$A$50),(F46+VLOOKUP(G$1-1,DEFAULT_CONTRIBUTION!$A$2:$B$11,2,1))*(1+VLOOKUP($A46+G$1-1,portfolio_returns!$A$2:$B$49,2,1)),NA())</f>
        <v>#N/A</v>
      </c>
      <c r="H46" s="3" t="e">
        <f>IF($A46+H$1-1&lt;=MAX(portfolio_returns!$A$2:$A$50),(G46+VLOOKUP(H$1-1,DEFAULT_CONTRIBUTION!$A$2:$B$11,2,1))*(1+VLOOKUP($A46+H$1-1,portfolio_returns!$A$2:$B$49,2,1)),NA())</f>
        <v>#N/A</v>
      </c>
      <c r="I46" s="3" t="e">
        <f>IF($A46+I$1-1&lt;=MAX(portfolio_returns!$A$2:$A$50),(H46+VLOOKUP(I$1-1,DEFAULT_CONTRIBUTION!$A$2:$B$11,2,1))*(1+VLOOKUP($A46+I$1-1,portfolio_returns!$A$2:$B$49,2,1)),NA())</f>
        <v>#N/A</v>
      </c>
      <c r="J46" s="3" t="e">
        <f>IF($A46+J$1-1&lt;=MAX(portfolio_returns!$A$2:$A$50),(I46+VLOOKUP(J$1-1,DEFAULT_CONTRIBUTION!$A$2:$B$11,2,1))*(1+VLOOKUP($A46+J$1-1,portfolio_returns!$A$2:$B$49,2,1)),NA())</f>
        <v>#N/A</v>
      </c>
      <c r="K46" s="3" t="e">
        <f>IF($A46+K$1-1&lt;=MAX(portfolio_returns!$A$2:$A$50),(J46+VLOOKUP(K$1-1,DEFAULT_CONTRIBUTION!$A$2:$B$11,2,1))*(1+VLOOKUP($A46+K$1-1,portfolio_returns!$A$2:$B$49,2,1)),NA())</f>
        <v>#N/A</v>
      </c>
      <c r="L46" s="3" t="e">
        <f>IF($A46+L$1-1&lt;=MAX(portfolio_returns!$A$2:$A$50),(K46+VLOOKUP(L$1-1,DEFAULT_CONTRIBUTION!$A$2:$B$11,2,1))*(1+VLOOKUP($A46+L$1-1,portfolio_returns!$A$2:$B$49,2,1)),NA())</f>
        <v>#N/A</v>
      </c>
      <c r="M46" s="3" t="e">
        <f>IF($A46+M$1-1&lt;=MAX(portfolio_returns!$A$2:$A$50),(L46+VLOOKUP(M$1-1,DEFAULT_CONTRIBUTION!$A$2:$B$11,2,1))*(1+VLOOKUP($A46+M$1-1,portfolio_returns!$A$2:$B$49,2,1)),NA())</f>
        <v>#N/A</v>
      </c>
      <c r="N46" s="3" t="e">
        <f>IF($A46+N$1-1&lt;=MAX(portfolio_returns!$A$2:$A$50),(M46+VLOOKUP(N$1-1,DEFAULT_CONTRIBUTION!$A$2:$B$11,2,1))*(1+VLOOKUP($A46+N$1-1,portfolio_returns!$A$2:$B$49,2,1)),NA())</f>
        <v>#N/A</v>
      </c>
      <c r="O46" s="3" t="e">
        <f>IF($A46+O$1-1&lt;=MAX(portfolio_returns!$A$2:$A$50),(N46+VLOOKUP(O$1-1,DEFAULT_CONTRIBUTION!$A$2:$B$11,2,1))*(1+VLOOKUP($A46+O$1-1,portfolio_returns!$A$2:$B$49,2,1)),NA())</f>
        <v>#N/A</v>
      </c>
      <c r="P46" s="3" t="e">
        <f>IF($A46+P$1-1&lt;=MAX(portfolio_returns!$A$2:$A$50),(O46+VLOOKUP(P$1-1,DEFAULT_CONTRIBUTION!$A$2:$B$11,2,1))*(1+VLOOKUP($A46+P$1-1,portfolio_returns!$A$2:$B$49,2,1)),NA())</f>
        <v>#N/A</v>
      </c>
      <c r="Q46" s="3" t="e">
        <f>IF($A46+Q$1-1&lt;=MAX(portfolio_returns!$A$2:$A$50),(P46+VLOOKUP(Q$1-1,DEFAULT_CONTRIBUTION!$A$2:$B$11,2,1))*(1+VLOOKUP($A46+Q$1-1,portfolio_returns!$A$2:$B$49,2,1)),NA())</f>
        <v>#N/A</v>
      </c>
      <c r="R46" s="3" t="e">
        <f>IF($A46+R$1-1&lt;=MAX(portfolio_returns!$A$2:$A$50),(Q46+VLOOKUP(R$1-1,DEFAULT_CONTRIBUTION!$A$2:$B$11,2,1))*(1+VLOOKUP($A46+R$1-1,portfolio_returns!$A$2:$B$49,2,1)),NA())</f>
        <v>#N/A</v>
      </c>
      <c r="S46" s="3" t="e">
        <f>IF($A46+S$1-1&lt;=MAX(portfolio_returns!$A$2:$A$50),(R46+VLOOKUP(S$1-1,DEFAULT_CONTRIBUTION!$A$2:$B$11,2,1))*(1+VLOOKUP($A46+S$1-1,portfolio_returns!$A$2:$B$49,2,1)),NA())</f>
        <v>#N/A</v>
      </c>
      <c r="T46" s="3" t="e">
        <f>IF($A46+T$1-1&lt;=MAX(portfolio_returns!$A$2:$A$50),(S46+VLOOKUP(T$1-1,DEFAULT_CONTRIBUTION!$A$2:$B$11,2,1))*(1+VLOOKUP($A46+T$1-1,portfolio_returns!$A$2:$B$49,2,1)),NA())</f>
        <v>#N/A</v>
      </c>
      <c r="U46" s="3" t="e">
        <f>IF($A46+U$1-1&lt;=MAX(portfolio_returns!$A$2:$A$50),(T46+VLOOKUP(U$1-1,DEFAULT_CONTRIBUTION!$A$2:$B$11,2,1))*(1+VLOOKUP($A46+U$1-1,portfolio_returns!$A$2:$B$49,2,1)),NA())</f>
        <v>#N/A</v>
      </c>
      <c r="V46" s="3" t="e">
        <f>IF($A46+V$1-1&lt;=MAX(portfolio_returns!$A$2:$A$50),(U46+VLOOKUP(V$1-1,DEFAULT_CONTRIBUTION!$A$2:$B$11,2,1))*(1+VLOOKUP($A46+V$1-1,portfolio_returns!$A$2:$B$49,2,1)),NA())</f>
        <v>#N/A</v>
      </c>
      <c r="W46" s="3" t="e">
        <f>IF($A46+W$1-1&lt;=MAX(portfolio_returns!$A$2:$A$50),(V46+VLOOKUP(W$1-1,DEFAULT_CONTRIBUTION!$A$2:$B$11,2,1))*(1+VLOOKUP($A46+W$1-1,portfolio_returns!$A$2:$B$49,2,1)),NA())</f>
        <v>#N/A</v>
      </c>
      <c r="X46" s="3" t="e">
        <f>IF($A46+X$1-1&lt;=MAX(portfolio_returns!$A$2:$A$50),(W46+VLOOKUP(X$1-1,DEFAULT_CONTRIBUTION!$A$2:$B$11,2,1))*(1+VLOOKUP($A46+X$1-1,portfolio_returns!$A$2:$B$49,2,1)),NA())</f>
        <v>#N/A</v>
      </c>
      <c r="Y46" s="3" t="e">
        <f>IF($A46+Y$1-1&lt;=MAX(portfolio_returns!$A$2:$A$50),(X46+VLOOKUP(Y$1-1,DEFAULT_CONTRIBUTION!$A$2:$B$11,2,1))*(1+VLOOKUP($A46+Y$1-1,portfolio_returns!$A$2:$B$49,2,1)),NA())</f>
        <v>#N/A</v>
      </c>
      <c r="Z46" s="3" t="e">
        <f>IF($A46+Z$1-1&lt;=MAX(portfolio_returns!$A$2:$A$50),(Y46+VLOOKUP(Z$1-1,DEFAULT_CONTRIBUTION!$A$2:$B$11,2,1))*(1+VLOOKUP($A46+Z$1-1,portfolio_returns!$A$2:$B$49,2,1)),NA())</f>
        <v>#N/A</v>
      </c>
      <c r="AA46" s="3" t="e">
        <f>IF($A46+AA$1-1&lt;=MAX(portfolio_returns!$A$2:$A$50),(Z46+VLOOKUP(AA$1-1,DEFAULT_CONTRIBUTION!$A$2:$B$11,2,1))*(1+VLOOKUP($A46+AA$1-1,portfolio_returns!$A$2:$B$49,2,1)),NA())</f>
        <v>#N/A</v>
      </c>
      <c r="AB46" s="3" t="e">
        <f>IF($A46+AB$1-1&lt;=MAX(portfolio_returns!$A$2:$A$50),(AA46+VLOOKUP(AB$1-1,DEFAULT_CONTRIBUTION!$A$2:$B$11,2,1))*(1+VLOOKUP($A46+AB$1-1,portfolio_returns!$A$2:$B$49,2,1)),NA())</f>
        <v>#N/A</v>
      </c>
      <c r="AC46" s="3" t="e">
        <f>IF($A46+AC$1-1&lt;=MAX(portfolio_returns!$A$2:$A$50),(AB46+VLOOKUP(AC$1-1,DEFAULT_CONTRIBUTION!$A$2:$B$11,2,1))*(1+VLOOKUP($A46+AC$1-1,portfolio_returns!$A$2:$B$49,2,1)),NA())</f>
        <v>#N/A</v>
      </c>
      <c r="AD46" s="3" t="e">
        <f>IF($A46+AD$1-1&lt;=MAX(portfolio_returns!$A$2:$A$50),(AC46+VLOOKUP(AD$1-1,DEFAULT_CONTRIBUTION!$A$2:$B$11,2,1))*(1+VLOOKUP($A46+AD$1-1,portfolio_returns!$A$2:$B$49,2,1)),NA())</f>
        <v>#N/A</v>
      </c>
      <c r="AE46" s="3" t="e">
        <f>IF($A46+AE$1-1&lt;=MAX(portfolio_returns!$A$2:$A$50),(AD46+VLOOKUP(AE$1-1,DEFAULT_CONTRIBUTION!$A$2:$B$11,2,1))*(1+VLOOKUP($A46+AE$1-1,portfolio_returns!$A$2:$B$49,2,1)),NA())</f>
        <v>#N/A</v>
      </c>
      <c r="AF46" s="3" t="e">
        <f>IF($A46+AF$1-1&lt;=MAX(portfolio_returns!$A$2:$A$50),(AE46+VLOOKUP(AF$1-1,DEFAULT_CONTRIBUTION!$A$2:$B$11,2,1))*(1+VLOOKUP($A46+AF$1-1,portfolio_returns!$A$2:$B$49,2,1)),NA())</f>
        <v>#N/A</v>
      </c>
      <c r="AG46" s="3" t="e">
        <f>IF($A46+AG$1-1&lt;=MAX(portfolio_returns!$A$2:$A$50),(AF46+VLOOKUP(AG$1-1,DEFAULT_CONTRIBUTION!$A$2:$B$11,2,1))*(1+VLOOKUP($A46+AG$1-1,portfolio_returns!$A$2:$B$49,2,1)),NA())</f>
        <v>#N/A</v>
      </c>
      <c r="AH46" s="3" t="e">
        <f>IF($A46+AH$1-1&lt;=MAX(portfolio_returns!$A$2:$A$50),(AG46+VLOOKUP(AH$1-1,DEFAULT_CONTRIBUTION!$A$2:$B$11,2,1))*(1+VLOOKUP($A46+AH$1-1,portfolio_returns!$A$2:$B$49,2,1)),NA())</f>
        <v>#N/A</v>
      </c>
      <c r="AI46" s="3" t="e">
        <f>IF($A46+AI$1-1&lt;=MAX(portfolio_returns!$A$2:$A$50),(AH46+VLOOKUP(AI$1-1,DEFAULT_CONTRIBUTION!$A$2:$B$11,2,1))*(1+VLOOKUP($A46+AI$1-1,portfolio_returns!$A$2:$B$49,2,1)),NA())</f>
        <v>#N/A</v>
      </c>
      <c r="AJ46" s="3" t="e">
        <f>IF($A46+AJ$1-1&lt;=MAX(portfolio_returns!$A$2:$A$50),(AI46+VLOOKUP(AJ$1-1,DEFAULT_CONTRIBUTION!$A$2:$B$11,2,1))*(1+VLOOKUP($A46+AJ$1-1,portfolio_returns!$A$2:$B$49,2,1)),NA())</f>
        <v>#N/A</v>
      </c>
      <c r="AK46" s="3" t="e">
        <f>IF($A46+AK$1-1&lt;=MAX(portfolio_returns!$A$2:$A$50),(AJ46+VLOOKUP(AK$1-1,DEFAULT_CONTRIBUTION!$A$2:$B$11,2,1))*(1+VLOOKUP($A46+AK$1-1,portfolio_returns!$A$2:$B$49,2,1)),NA())</f>
        <v>#N/A</v>
      </c>
      <c r="AL46" s="3" t="e">
        <f>IF($A46+AL$1-1&lt;=MAX(portfolio_returns!$A$2:$A$50),(AK46+VLOOKUP(AL$1-1,DEFAULT_CONTRIBUTION!$A$2:$B$11,2,1))*(1+VLOOKUP($A46+AL$1-1,portfolio_returns!$A$2:$B$49,2,1)),NA())</f>
        <v>#N/A</v>
      </c>
      <c r="AM46" s="3" t="e">
        <f>IF($A46+AM$1-1&lt;=MAX(portfolio_returns!$A$2:$A$50),(AL46+VLOOKUP(AM$1-1,DEFAULT_CONTRIBUTION!$A$2:$B$11,2,1))*(1+VLOOKUP($A46+AM$1-1,portfolio_returns!$A$2:$B$49,2,1)),NA())</f>
        <v>#N/A</v>
      </c>
      <c r="AN46" s="3" t="e">
        <f>IF($A46+AN$1-1&lt;=MAX(portfolio_returns!$A$2:$A$50),(AM46+VLOOKUP(AN$1-1,DEFAULT_CONTRIBUTION!$A$2:$B$11,2,1))*(1+VLOOKUP($A46+AN$1-1,portfolio_returns!$A$2:$B$49,2,1)),NA())</f>
        <v>#N/A</v>
      </c>
      <c r="AO46" s="3" t="e">
        <f>IF($A46+AO$1-1&lt;=MAX(portfolio_returns!$A$2:$A$50),(AN46+VLOOKUP(AO$1-1,DEFAULT_CONTRIBUTION!$A$2:$B$11,2,1))*(1+VLOOKUP($A46+AO$1-1,portfolio_returns!$A$2:$B$49,2,1)),NA())</f>
        <v>#N/A</v>
      </c>
      <c r="AP46" s="3" t="e">
        <f>IF($A46+AP$1-1&lt;=MAX(portfolio_returns!$A$2:$A$50),(AO46+VLOOKUP(AP$1-1,DEFAULT_CONTRIBUTION!$A$2:$B$11,2,1))*(1+VLOOKUP($A46+AP$1-1,portfolio_returns!$A$2:$B$49,2,1)),NA())</f>
        <v>#N/A</v>
      </c>
      <c r="AQ46" s="3" t="e">
        <f>IF($A46+AQ$1-1&lt;=MAX(portfolio_returns!$A$2:$A$50),(AP46+VLOOKUP(AQ$1-1,DEFAULT_CONTRIBUTION!$A$2:$B$11,2,1))*(1+VLOOKUP($A46+AQ$1-1,portfolio_returns!$A$2:$B$49,2,1)),NA())</f>
        <v>#N/A</v>
      </c>
      <c r="AR46" s="3" t="e">
        <f>IF($A46+AR$1-1&lt;=MAX(portfolio_returns!$A$2:$A$50),(AQ46+VLOOKUP(AR$1-1,DEFAULT_CONTRIBUTION!$A$2:$B$11,2,1))*(1+VLOOKUP($A46+AR$1-1,portfolio_returns!$A$2:$B$49,2,1)),NA())</f>
        <v>#N/A</v>
      </c>
      <c r="AS46" s="3" t="e">
        <f>IF($A46+AS$1-1&lt;=MAX(portfolio_returns!$A$2:$A$50),(AR46+VLOOKUP(AS$1-1,DEFAULT_CONTRIBUTION!$A$2:$B$11,2,1))*(1+VLOOKUP($A46+AS$1-1,portfolio_returns!$A$2:$B$49,2,1)),NA())</f>
        <v>#N/A</v>
      </c>
      <c r="AT46" s="3" t="e">
        <f>IF($A46+AT$1-1&lt;=MAX(portfolio_returns!$A$2:$A$50),(AS46+VLOOKUP(AT$1-1,DEFAULT_CONTRIBUTION!$A$2:$B$11,2,1))*(1+VLOOKUP($A46+AT$1-1,portfolio_returns!$A$2:$B$49,2,1)),NA())</f>
        <v>#N/A</v>
      </c>
      <c r="AU46" s="3" t="e">
        <f>IF($A46+AU$1-1&lt;=MAX(portfolio_returns!$A$2:$A$50),(AT46+VLOOKUP(AU$1-1,DEFAULT_CONTRIBUTION!$A$2:$B$11,2,1))*(1+VLOOKUP($A46+AU$1-1,portfolio_returns!$A$2:$B$49,2,1)),NA())</f>
        <v>#N/A</v>
      </c>
      <c r="AV46" s="3" t="e">
        <f>IF($A46+AV$1-1&lt;=MAX(portfolio_returns!$A$2:$A$50),(AU46+VLOOKUP(AV$1-1,DEFAULT_CONTRIBUTION!$A$2:$B$11,2,1))*(1+VLOOKUP($A46+AV$1-1,portfolio_returns!$A$2:$B$49,2,1)),NA())</f>
        <v>#N/A</v>
      </c>
      <c r="AW46" s="3" t="e">
        <f>IF($A46+AW$1-1&lt;=MAX(portfolio_returns!$A$2:$A$50),(AV46+VLOOKUP(AW$1-1,DEFAULT_CONTRIBUTION!$A$2:$B$11,2,1))*(1+VLOOKUP($A46+AW$1-1,portfolio_returns!$A$2:$B$49,2,1)),NA())</f>
        <v>#N/A</v>
      </c>
      <c r="AX46" s="3" t="e">
        <f>IF($A46+AX$1-1&lt;=MAX(portfolio_returns!$A$2:$A$50),(AW46+VLOOKUP(AX$1-1,DEFAULT_CONTRIBUTION!$A$2:$B$11,2,1))*(1+VLOOKUP($A46+AX$1-1,portfolio_returns!$A$2:$B$49,2,1)),NA())</f>
        <v>#N/A</v>
      </c>
    </row>
    <row r="47" spans="1:50" x14ac:dyDescent="0.25">
      <c r="A47">
        <v>2015</v>
      </c>
      <c r="B47" s="5" t="e">
        <v>#N/A</v>
      </c>
      <c r="C47" s="3">
        <f>VLOOKUP(C$1-1,DEFAULT_CONTRIBUTION!$A$2:$B$11,2,1)*(1+VLOOKUP($A47+C$1-1,portfolio_returns!$A$2:$B$49,2,1))</f>
        <v>0.87124999999999997</v>
      </c>
      <c r="D47" s="3">
        <f>IF($A47+D$1-1&lt;=MAX(portfolio_returns!$A$2:$A$50),(C47+VLOOKUP(D$1-1,DEFAULT_CONTRIBUTION!$A$2:$B$11,2,1))*(1+VLOOKUP($A47+D$1-1,portfolio_returns!$A$2:$B$49,2,1)),NA())</f>
        <v>0.95009812500000002</v>
      </c>
      <c r="E47" s="3">
        <f>IF($A47+E$1-1&lt;=MAX(portfolio_returns!$A$2:$A$50),(D47+VLOOKUP(E$1-1,DEFAULT_CONTRIBUTION!$A$2:$B$11,2,1))*(1+VLOOKUP($A47+E$1-1,portfolio_returns!$A$2:$B$49,2,1)),NA())</f>
        <v>1.1156527232812501</v>
      </c>
      <c r="F47" s="3" t="e">
        <f>IF($A47+F$1-1&lt;=MAX(portfolio_returns!$A$2:$A$50),(E47+VLOOKUP(F$1-1,DEFAULT_CONTRIBUTION!$A$2:$B$11,2,1))*(1+VLOOKUP($A47+F$1-1,portfolio_returns!$A$2:$B$49,2,1)),NA())</f>
        <v>#N/A</v>
      </c>
      <c r="G47" s="3" t="e">
        <f>IF($A47+G$1-1&lt;=MAX(portfolio_returns!$A$2:$A$50),(F47+VLOOKUP(G$1-1,DEFAULT_CONTRIBUTION!$A$2:$B$11,2,1))*(1+VLOOKUP($A47+G$1-1,portfolio_returns!$A$2:$B$49,2,1)),NA())</f>
        <v>#N/A</v>
      </c>
      <c r="H47" s="3" t="e">
        <f>IF($A47+H$1-1&lt;=MAX(portfolio_returns!$A$2:$A$50),(G47+VLOOKUP(H$1-1,DEFAULT_CONTRIBUTION!$A$2:$B$11,2,1))*(1+VLOOKUP($A47+H$1-1,portfolio_returns!$A$2:$B$49,2,1)),NA())</f>
        <v>#N/A</v>
      </c>
      <c r="I47" s="3" t="e">
        <f>IF($A47+I$1-1&lt;=MAX(portfolio_returns!$A$2:$A$50),(H47+VLOOKUP(I$1-1,DEFAULT_CONTRIBUTION!$A$2:$B$11,2,1))*(1+VLOOKUP($A47+I$1-1,portfolio_returns!$A$2:$B$49,2,1)),NA())</f>
        <v>#N/A</v>
      </c>
      <c r="J47" s="3" t="e">
        <f>IF($A47+J$1-1&lt;=MAX(portfolio_returns!$A$2:$A$50),(I47+VLOOKUP(J$1-1,DEFAULT_CONTRIBUTION!$A$2:$B$11,2,1))*(1+VLOOKUP($A47+J$1-1,portfolio_returns!$A$2:$B$49,2,1)),NA())</f>
        <v>#N/A</v>
      </c>
      <c r="K47" s="3" t="e">
        <f>IF($A47+K$1-1&lt;=MAX(portfolio_returns!$A$2:$A$50),(J47+VLOOKUP(K$1-1,DEFAULT_CONTRIBUTION!$A$2:$B$11,2,1))*(1+VLOOKUP($A47+K$1-1,portfolio_returns!$A$2:$B$49,2,1)),NA())</f>
        <v>#N/A</v>
      </c>
      <c r="L47" s="3" t="e">
        <f>IF($A47+L$1-1&lt;=MAX(portfolio_returns!$A$2:$A$50),(K47+VLOOKUP(L$1-1,DEFAULT_CONTRIBUTION!$A$2:$B$11,2,1))*(1+VLOOKUP($A47+L$1-1,portfolio_returns!$A$2:$B$49,2,1)),NA())</f>
        <v>#N/A</v>
      </c>
      <c r="M47" s="3" t="e">
        <f>IF($A47+M$1-1&lt;=MAX(portfolio_returns!$A$2:$A$50),(L47+VLOOKUP(M$1-1,DEFAULT_CONTRIBUTION!$A$2:$B$11,2,1))*(1+VLOOKUP($A47+M$1-1,portfolio_returns!$A$2:$B$49,2,1)),NA())</f>
        <v>#N/A</v>
      </c>
      <c r="N47" s="3" t="e">
        <f>IF($A47+N$1-1&lt;=MAX(portfolio_returns!$A$2:$A$50),(M47+VLOOKUP(N$1-1,DEFAULT_CONTRIBUTION!$A$2:$B$11,2,1))*(1+VLOOKUP($A47+N$1-1,portfolio_returns!$A$2:$B$49,2,1)),NA())</f>
        <v>#N/A</v>
      </c>
      <c r="O47" s="3" t="e">
        <f>IF($A47+O$1-1&lt;=MAX(portfolio_returns!$A$2:$A$50),(N47+VLOOKUP(O$1-1,DEFAULT_CONTRIBUTION!$A$2:$B$11,2,1))*(1+VLOOKUP($A47+O$1-1,portfolio_returns!$A$2:$B$49,2,1)),NA())</f>
        <v>#N/A</v>
      </c>
      <c r="P47" s="3" t="e">
        <f>IF($A47+P$1-1&lt;=MAX(portfolio_returns!$A$2:$A$50),(O47+VLOOKUP(P$1-1,DEFAULT_CONTRIBUTION!$A$2:$B$11,2,1))*(1+VLOOKUP($A47+P$1-1,portfolio_returns!$A$2:$B$49,2,1)),NA())</f>
        <v>#N/A</v>
      </c>
      <c r="Q47" s="3" t="e">
        <f>IF($A47+Q$1-1&lt;=MAX(portfolio_returns!$A$2:$A$50),(P47+VLOOKUP(Q$1-1,DEFAULT_CONTRIBUTION!$A$2:$B$11,2,1))*(1+VLOOKUP($A47+Q$1-1,portfolio_returns!$A$2:$B$49,2,1)),NA())</f>
        <v>#N/A</v>
      </c>
      <c r="R47" s="3" t="e">
        <f>IF($A47+R$1-1&lt;=MAX(portfolio_returns!$A$2:$A$50),(Q47+VLOOKUP(R$1-1,DEFAULT_CONTRIBUTION!$A$2:$B$11,2,1))*(1+VLOOKUP($A47+R$1-1,portfolio_returns!$A$2:$B$49,2,1)),NA())</f>
        <v>#N/A</v>
      </c>
      <c r="S47" s="3" t="e">
        <f>IF($A47+S$1-1&lt;=MAX(portfolio_returns!$A$2:$A$50),(R47+VLOOKUP(S$1-1,DEFAULT_CONTRIBUTION!$A$2:$B$11,2,1))*(1+VLOOKUP($A47+S$1-1,portfolio_returns!$A$2:$B$49,2,1)),NA())</f>
        <v>#N/A</v>
      </c>
      <c r="T47" s="3" t="e">
        <f>IF($A47+T$1-1&lt;=MAX(portfolio_returns!$A$2:$A$50),(S47+VLOOKUP(T$1-1,DEFAULT_CONTRIBUTION!$A$2:$B$11,2,1))*(1+VLOOKUP($A47+T$1-1,portfolio_returns!$A$2:$B$49,2,1)),NA())</f>
        <v>#N/A</v>
      </c>
      <c r="U47" s="3" t="e">
        <f>IF($A47+U$1-1&lt;=MAX(portfolio_returns!$A$2:$A$50),(T47+VLOOKUP(U$1-1,DEFAULT_CONTRIBUTION!$A$2:$B$11,2,1))*(1+VLOOKUP($A47+U$1-1,portfolio_returns!$A$2:$B$49,2,1)),NA())</f>
        <v>#N/A</v>
      </c>
      <c r="V47" s="3" t="e">
        <f>IF($A47+V$1-1&lt;=MAX(portfolio_returns!$A$2:$A$50),(U47+VLOOKUP(V$1-1,DEFAULT_CONTRIBUTION!$A$2:$B$11,2,1))*(1+VLOOKUP($A47+V$1-1,portfolio_returns!$A$2:$B$49,2,1)),NA())</f>
        <v>#N/A</v>
      </c>
      <c r="W47" s="3" t="e">
        <f>IF($A47+W$1-1&lt;=MAX(portfolio_returns!$A$2:$A$50),(V47+VLOOKUP(W$1-1,DEFAULT_CONTRIBUTION!$A$2:$B$11,2,1))*(1+VLOOKUP($A47+W$1-1,portfolio_returns!$A$2:$B$49,2,1)),NA())</f>
        <v>#N/A</v>
      </c>
      <c r="X47" s="3" t="e">
        <f>IF($A47+X$1-1&lt;=MAX(portfolio_returns!$A$2:$A$50),(W47+VLOOKUP(X$1-1,DEFAULT_CONTRIBUTION!$A$2:$B$11,2,1))*(1+VLOOKUP($A47+X$1-1,portfolio_returns!$A$2:$B$49,2,1)),NA())</f>
        <v>#N/A</v>
      </c>
      <c r="Y47" s="3" t="e">
        <f>IF($A47+Y$1-1&lt;=MAX(portfolio_returns!$A$2:$A$50),(X47+VLOOKUP(Y$1-1,DEFAULT_CONTRIBUTION!$A$2:$B$11,2,1))*(1+VLOOKUP($A47+Y$1-1,portfolio_returns!$A$2:$B$49,2,1)),NA())</f>
        <v>#N/A</v>
      </c>
      <c r="Z47" s="3" t="e">
        <f>IF($A47+Z$1-1&lt;=MAX(portfolio_returns!$A$2:$A$50),(Y47+VLOOKUP(Z$1-1,DEFAULT_CONTRIBUTION!$A$2:$B$11,2,1))*(1+VLOOKUP($A47+Z$1-1,portfolio_returns!$A$2:$B$49,2,1)),NA())</f>
        <v>#N/A</v>
      </c>
      <c r="AA47" s="3" t="e">
        <f>IF($A47+AA$1-1&lt;=MAX(portfolio_returns!$A$2:$A$50),(Z47+VLOOKUP(AA$1-1,DEFAULT_CONTRIBUTION!$A$2:$B$11,2,1))*(1+VLOOKUP($A47+AA$1-1,portfolio_returns!$A$2:$B$49,2,1)),NA())</f>
        <v>#N/A</v>
      </c>
      <c r="AB47" s="3" t="e">
        <f>IF($A47+AB$1-1&lt;=MAX(portfolio_returns!$A$2:$A$50),(AA47+VLOOKUP(AB$1-1,DEFAULT_CONTRIBUTION!$A$2:$B$11,2,1))*(1+VLOOKUP($A47+AB$1-1,portfolio_returns!$A$2:$B$49,2,1)),NA())</f>
        <v>#N/A</v>
      </c>
      <c r="AC47" s="3" t="e">
        <f>IF($A47+AC$1-1&lt;=MAX(portfolio_returns!$A$2:$A$50),(AB47+VLOOKUP(AC$1-1,DEFAULT_CONTRIBUTION!$A$2:$B$11,2,1))*(1+VLOOKUP($A47+AC$1-1,portfolio_returns!$A$2:$B$49,2,1)),NA())</f>
        <v>#N/A</v>
      </c>
      <c r="AD47" s="3" t="e">
        <f>IF($A47+AD$1-1&lt;=MAX(portfolio_returns!$A$2:$A$50),(AC47+VLOOKUP(AD$1-1,DEFAULT_CONTRIBUTION!$A$2:$B$11,2,1))*(1+VLOOKUP($A47+AD$1-1,portfolio_returns!$A$2:$B$49,2,1)),NA())</f>
        <v>#N/A</v>
      </c>
      <c r="AE47" s="3" t="e">
        <f>IF($A47+AE$1-1&lt;=MAX(portfolio_returns!$A$2:$A$50),(AD47+VLOOKUP(AE$1-1,DEFAULT_CONTRIBUTION!$A$2:$B$11,2,1))*(1+VLOOKUP($A47+AE$1-1,portfolio_returns!$A$2:$B$49,2,1)),NA())</f>
        <v>#N/A</v>
      </c>
      <c r="AF47" s="3" t="e">
        <f>IF($A47+AF$1-1&lt;=MAX(portfolio_returns!$A$2:$A$50),(AE47+VLOOKUP(AF$1-1,DEFAULT_CONTRIBUTION!$A$2:$B$11,2,1))*(1+VLOOKUP($A47+AF$1-1,portfolio_returns!$A$2:$B$49,2,1)),NA())</f>
        <v>#N/A</v>
      </c>
      <c r="AG47" s="3" t="e">
        <f>IF($A47+AG$1-1&lt;=MAX(portfolio_returns!$A$2:$A$50),(AF47+VLOOKUP(AG$1-1,DEFAULT_CONTRIBUTION!$A$2:$B$11,2,1))*(1+VLOOKUP($A47+AG$1-1,portfolio_returns!$A$2:$B$49,2,1)),NA())</f>
        <v>#N/A</v>
      </c>
      <c r="AH47" s="3" t="e">
        <f>IF($A47+AH$1-1&lt;=MAX(portfolio_returns!$A$2:$A$50),(AG47+VLOOKUP(AH$1-1,DEFAULT_CONTRIBUTION!$A$2:$B$11,2,1))*(1+VLOOKUP($A47+AH$1-1,portfolio_returns!$A$2:$B$49,2,1)),NA())</f>
        <v>#N/A</v>
      </c>
      <c r="AI47" s="3" t="e">
        <f>IF($A47+AI$1-1&lt;=MAX(portfolio_returns!$A$2:$A$50),(AH47+VLOOKUP(AI$1-1,DEFAULT_CONTRIBUTION!$A$2:$B$11,2,1))*(1+VLOOKUP($A47+AI$1-1,portfolio_returns!$A$2:$B$49,2,1)),NA())</f>
        <v>#N/A</v>
      </c>
      <c r="AJ47" s="3" t="e">
        <f>IF($A47+AJ$1-1&lt;=MAX(portfolio_returns!$A$2:$A$50),(AI47+VLOOKUP(AJ$1-1,DEFAULT_CONTRIBUTION!$A$2:$B$11,2,1))*(1+VLOOKUP($A47+AJ$1-1,portfolio_returns!$A$2:$B$49,2,1)),NA())</f>
        <v>#N/A</v>
      </c>
      <c r="AK47" s="3" t="e">
        <f>IF($A47+AK$1-1&lt;=MAX(portfolio_returns!$A$2:$A$50),(AJ47+VLOOKUP(AK$1-1,DEFAULT_CONTRIBUTION!$A$2:$B$11,2,1))*(1+VLOOKUP($A47+AK$1-1,portfolio_returns!$A$2:$B$49,2,1)),NA())</f>
        <v>#N/A</v>
      </c>
      <c r="AL47" s="3" t="e">
        <f>IF($A47+AL$1-1&lt;=MAX(portfolio_returns!$A$2:$A$50),(AK47+VLOOKUP(AL$1-1,DEFAULT_CONTRIBUTION!$A$2:$B$11,2,1))*(1+VLOOKUP($A47+AL$1-1,portfolio_returns!$A$2:$B$49,2,1)),NA())</f>
        <v>#N/A</v>
      </c>
      <c r="AM47" s="3" t="e">
        <f>IF($A47+AM$1-1&lt;=MAX(portfolio_returns!$A$2:$A$50),(AL47+VLOOKUP(AM$1-1,DEFAULT_CONTRIBUTION!$A$2:$B$11,2,1))*(1+VLOOKUP($A47+AM$1-1,portfolio_returns!$A$2:$B$49,2,1)),NA())</f>
        <v>#N/A</v>
      </c>
      <c r="AN47" s="3" t="e">
        <f>IF($A47+AN$1-1&lt;=MAX(portfolio_returns!$A$2:$A$50),(AM47+VLOOKUP(AN$1-1,DEFAULT_CONTRIBUTION!$A$2:$B$11,2,1))*(1+VLOOKUP($A47+AN$1-1,portfolio_returns!$A$2:$B$49,2,1)),NA())</f>
        <v>#N/A</v>
      </c>
      <c r="AO47" s="3" t="e">
        <f>IF($A47+AO$1-1&lt;=MAX(portfolio_returns!$A$2:$A$50),(AN47+VLOOKUP(AO$1-1,DEFAULT_CONTRIBUTION!$A$2:$B$11,2,1))*(1+VLOOKUP($A47+AO$1-1,portfolio_returns!$A$2:$B$49,2,1)),NA())</f>
        <v>#N/A</v>
      </c>
      <c r="AP47" s="3" t="e">
        <f>IF($A47+AP$1-1&lt;=MAX(portfolio_returns!$A$2:$A$50),(AO47+VLOOKUP(AP$1-1,DEFAULT_CONTRIBUTION!$A$2:$B$11,2,1))*(1+VLOOKUP($A47+AP$1-1,portfolio_returns!$A$2:$B$49,2,1)),NA())</f>
        <v>#N/A</v>
      </c>
      <c r="AQ47" s="3" t="e">
        <f>IF($A47+AQ$1-1&lt;=MAX(portfolio_returns!$A$2:$A$50),(AP47+VLOOKUP(AQ$1-1,DEFAULT_CONTRIBUTION!$A$2:$B$11,2,1))*(1+VLOOKUP($A47+AQ$1-1,portfolio_returns!$A$2:$B$49,2,1)),NA())</f>
        <v>#N/A</v>
      </c>
      <c r="AR47" s="3" t="e">
        <f>IF($A47+AR$1-1&lt;=MAX(portfolio_returns!$A$2:$A$50),(AQ47+VLOOKUP(AR$1-1,DEFAULT_CONTRIBUTION!$A$2:$B$11,2,1))*(1+VLOOKUP($A47+AR$1-1,portfolio_returns!$A$2:$B$49,2,1)),NA())</f>
        <v>#N/A</v>
      </c>
      <c r="AS47" s="3" t="e">
        <f>IF($A47+AS$1-1&lt;=MAX(portfolio_returns!$A$2:$A$50),(AR47+VLOOKUP(AS$1-1,DEFAULT_CONTRIBUTION!$A$2:$B$11,2,1))*(1+VLOOKUP($A47+AS$1-1,portfolio_returns!$A$2:$B$49,2,1)),NA())</f>
        <v>#N/A</v>
      </c>
      <c r="AT47" s="3" t="e">
        <f>IF($A47+AT$1-1&lt;=MAX(portfolio_returns!$A$2:$A$50),(AS47+VLOOKUP(AT$1-1,DEFAULT_CONTRIBUTION!$A$2:$B$11,2,1))*(1+VLOOKUP($A47+AT$1-1,portfolio_returns!$A$2:$B$49,2,1)),NA())</f>
        <v>#N/A</v>
      </c>
      <c r="AU47" s="3" t="e">
        <f>IF($A47+AU$1-1&lt;=MAX(portfolio_returns!$A$2:$A$50),(AT47+VLOOKUP(AU$1-1,DEFAULT_CONTRIBUTION!$A$2:$B$11,2,1))*(1+VLOOKUP($A47+AU$1-1,portfolio_returns!$A$2:$B$49,2,1)),NA())</f>
        <v>#N/A</v>
      </c>
      <c r="AV47" s="3" t="e">
        <f>IF($A47+AV$1-1&lt;=MAX(portfolio_returns!$A$2:$A$50),(AU47+VLOOKUP(AV$1-1,DEFAULT_CONTRIBUTION!$A$2:$B$11,2,1))*(1+VLOOKUP($A47+AV$1-1,portfolio_returns!$A$2:$B$49,2,1)),NA())</f>
        <v>#N/A</v>
      </c>
      <c r="AW47" s="3" t="e">
        <f>IF($A47+AW$1-1&lt;=MAX(portfolio_returns!$A$2:$A$50),(AV47+VLOOKUP(AW$1-1,DEFAULT_CONTRIBUTION!$A$2:$B$11,2,1))*(1+VLOOKUP($A47+AW$1-1,portfolio_returns!$A$2:$B$49,2,1)),NA())</f>
        <v>#N/A</v>
      </c>
      <c r="AX47" s="3" t="e">
        <f>IF($A47+AX$1-1&lt;=MAX(portfolio_returns!$A$2:$A$50),(AW47+VLOOKUP(AX$1-1,DEFAULT_CONTRIBUTION!$A$2:$B$11,2,1))*(1+VLOOKUP($A47+AX$1-1,portfolio_returns!$A$2:$B$49,2,1)),NA())</f>
        <v>#N/A</v>
      </c>
    </row>
    <row r="48" spans="1:50" x14ac:dyDescent="0.25">
      <c r="A48">
        <v>2016</v>
      </c>
      <c r="B48" s="5" t="e">
        <v>#N/A</v>
      </c>
      <c r="C48" s="3">
        <f>VLOOKUP(C$1-1,DEFAULT_CONTRIBUTION!$A$2:$B$11,2,1)*(1+VLOOKUP($A48+C$1-1,portfolio_returns!$A$2:$B$49,2,1))</f>
        <v>1.0905</v>
      </c>
      <c r="D48" s="3">
        <f>IF($A48+D$1-1&lt;=MAX(portfolio_returns!$A$2:$A$50),(C48+VLOOKUP(D$1-1,DEFAULT_CONTRIBUTION!$A$2:$B$11,2,1))*(1+VLOOKUP($A48+D$1-1,portfolio_returns!$A$2:$B$49,2,1)),NA())</f>
        <v>1.2805196249999999</v>
      </c>
      <c r="E48" s="3" t="e">
        <f>IF($A48+E$1-1&lt;=MAX(portfolio_returns!$A$2:$A$50),(D48+VLOOKUP(E$1-1,DEFAULT_CONTRIBUTION!$A$2:$B$11,2,1))*(1+VLOOKUP($A48+E$1-1,portfolio_returns!$A$2:$B$49,2,1)),NA())</f>
        <v>#N/A</v>
      </c>
      <c r="F48" s="3" t="e">
        <f>IF($A48+F$1-1&lt;=MAX(portfolio_returns!$A$2:$A$50),(E48+VLOOKUP(F$1-1,DEFAULT_CONTRIBUTION!$A$2:$B$11,2,1))*(1+VLOOKUP($A48+F$1-1,portfolio_returns!$A$2:$B$49,2,1)),NA())</f>
        <v>#N/A</v>
      </c>
      <c r="G48" s="3" t="e">
        <f>IF($A48+G$1-1&lt;=MAX(portfolio_returns!$A$2:$A$50),(F48+VLOOKUP(G$1-1,DEFAULT_CONTRIBUTION!$A$2:$B$11,2,1))*(1+VLOOKUP($A48+G$1-1,portfolio_returns!$A$2:$B$49,2,1)),NA())</f>
        <v>#N/A</v>
      </c>
      <c r="H48" s="3" t="e">
        <f>IF($A48+H$1-1&lt;=MAX(portfolio_returns!$A$2:$A$50),(G48+VLOOKUP(H$1-1,DEFAULT_CONTRIBUTION!$A$2:$B$11,2,1))*(1+VLOOKUP($A48+H$1-1,portfolio_returns!$A$2:$B$49,2,1)),NA())</f>
        <v>#N/A</v>
      </c>
      <c r="I48" s="3" t="e">
        <f>IF($A48+I$1-1&lt;=MAX(portfolio_returns!$A$2:$A$50),(H48+VLOOKUP(I$1-1,DEFAULT_CONTRIBUTION!$A$2:$B$11,2,1))*(1+VLOOKUP($A48+I$1-1,portfolio_returns!$A$2:$B$49,2,1)),NA())</f>
        <v>#N/A</v>
      </c>
      <c r="J48" s="3" t="e">
        <f>IF($A48+J$1-1&lt;=MAX(portfolio_returns!$A$2:$A$50),(I48+VLOOKUP(J$1-1,DEFAULT_CONTRIBUTION!$A$2:$B$11,2,1))*(1+VLOOKUP($A48+J$1-1,portfolio_returns!$A$2:$B$49,2,1)),NA())</f>
        <v>#N/A</v>
      </c>
      <c r="K48" s="3" t="e">
        <f>IF($A48+K$1-1&lt;=MAX(portfolio_returns!$A$2:$A$50),(J48+VLOOKUP(K$1-1,DEFAULT_CONTRIBUTION!$A$2:$B$11,2,1))*(1+VLOOKUP($A48+K$1-1,portfolio_returns!$A$2:$B$49,2,1)),NA())</f>
        <v>#N/A</v>
      </c>
      <c r="L48" s="3" t="e">
        <f>IF($A48+L$1-1&lt;=MAX(portfolio_returns!$A$2:$A$50),(K48+VLOOKUP(L$1-1,DEFAULT_CONTRIBUTION!$A$2:$B$11,2,1))*(1+VLOOKUP($A48+L$1-1,portfolio_returns!$A$2:$B$49,2,1)),NA())</f>
        <v>#N/A</v>
      </c>
      <c r="M48" s="3" t="e">
        <f>IF($A48+M$1-1&lt;=MAX(portfolio_returns!$A$2:$A$50),(L48+VLOOKUP(M$1-1,DEFAULT_CONTRIBUTION!$A$2:$B$11,2,1))*(1+VLOOKUP($A48+M$1-1,portfolio_returns!$A$2:$B$49,2,1)),NA())</f>
        <v>#N/A</v>
      </c>
      <c r="N48" s="3" t="e">
        <f>IF($A48+N$1-1&lt;=MAX(portfolio_returns!$A$2:$A$50),(M48+VLOOKUP(N$1-1,DEFAULT_CONTRIBUTION!$A$2:$B$11,2,1))*(1+VLOOKUP($A48+N$1-1,portfolio_returns!$A$2:$B$49,2,1)),NA())</f>
        <v>#N/A</v>
      </c>
      <c r="O48" s="3" t="e">
        <f>IF($A48+O$1-1&lt;=MAX(portfolio_returns!$A$2:$A$50),(N48+VLOOKUP(O$1-1,DEFAULT_CONTRIBUTION!$A$2:$B$11,2,1))*(1+VLOOKUP($A48+O$1-1,portfolio_returns!$A$2:$B$49,2,1)),NA())</f>
        <v>#N/A</v>
      </c>
      <c r="P48" s="3" t="e">
        <f>IF($A48+P$1-1&lt;=MAX(portfolio_returns!$A$2:$A$50),(O48+VLOOKUP(P$1-1,DEFAULT_CONTRIBUTION!$A$2:$B$11,2,1))*(1+VLOOKUP($A48+P$1-1,portfolio_returns!$A$2:$B$49,2,1)),NA())</f>
        <v>#N/A</v>
      </c>
      <c r="Q48" s="3" t="e">
        <f>IF($A48+Q$1-1&lt;=MAX(portfolio_returns!$A$2:$A$50),(P48+VLOOKUP(Q$1-1,DEFAULT_CONTRIBUTION!$A$2:$B$11,2,1))*(1+VLOOKUP($A48+Q$1-1,portfolio_returns!$A$2:$B$49,2,1)),NA())</f>
        <v>#N/A</v>
      </c>
      <c r="R48" s="3" t="e">
        <f>IF($A48+R$1-1&lt;=MAX(portfolio_returns!$A$2:$A$50),(Q48+VLOOKUP(R$1-1,DEFAULT_CONTRIBUTION!$A$2:$B$11,2,1))*(1+VLOOKUP($A48+R$1-1,portfolio_returns!$A$2:$B$49,2,1)),NA())</f>
        <v>#N/A</v>
      </c>
      <c r="S48" s="3" t="e">
        <f>IF($A48+S$1-1&lt;=MAX(portfolio_returns!$A$2:$A$50),(R48+VLOOKUP(S$1-1,DEFAULT_CONTRIBUTION!$A$2:$B$11,2,1))*(1+VLOOKUP($A48+S$1-1,portfolio_returns!$A$2:$B$49,2,1)),NA())</f>
        <v>#N/A</v>
      </c>
      <c r="T48" s="3" t="e">
        <f>IF($A48+T$1-1&lt;=MAX(portfolio_returns!$A$2:$A$50),(S48+VLOOKUP(T$1-1,DEFAULT_CONTRIBUTION!$A$2:$B$11,2,1))*(1+VLOOKUP($A48+T$1-1,portfolio_returns!$A$2:$B$49,2,1)),NA())</f>
        <v>#N/A</v>
      </c>
      <c r="U48" s="3" t="e">
        <f>IF($A48+U$1-1&lt;=MAX(portfolio_returns!$A$2:$A$50),(T48+VLOOKUP(U$1-1,DEFAULT_CONTRIBUTION!$A$2:$B$11,2,1))*(1+VLOOKUP($A48+U$1-1,portfolio_returns!$A$2:$B$49,2,1)),NA())</f>
        <v>#N/A</v>
      </c>
      <c r="V48" s="3" t="e">
        <f>IF($A48+V$1-1&lt;=MAX(portfolio_returns!$A$2:$A$50),(U48+VLOOKUP(V$1-1,DEFAULT_CONTRIBUTION!$A$2:$B$11,2,1))*(1+VLOOKUP($A48+V$1-1,portfolio_returns!$A$2:$B$49,2,1)),NA())</f>
        <v>#N/A</v>
      </c>
      <c r="W48" s="3" t="e">
        <f>IF($A48+W$1-1&lt;=MAX(portfolio_returns!$A$2:$A$50),(V48+VLOOKUP(W$1-1,DEFAULT_CONTRIBUTION!$A$2:$B$11,2,1))*(1+VLOOKUP($A48+W$1-1,portfolio_returns!$A$2:$B$49,2,1)),NA())</f>
        <v>#N/A</v>
      </c>
      <c r="X48" s="3" t="e">
        <f>IF($A48+X$1-1&lt;=MAX(portfolio_returns!$A$2:$A$50),(W48+VLOOKUP(X$1-1,DEFAULT_CONTRIBUTION!$A$2:$B$11,2,1))*(1+VLOOKUP($A48+X$1-1,portfolio_returns!$A$2:$B$49,2,1)),NA())</f>
        <v>#N/A</v>
      </c>
      <c r="Y48" s="3" t="e">
        <f>IF($A48+Y$1-1&lt;=MAX(portfolio_returns!$A$2:$A$50),(X48+VLOOKUP(Y$1-1,DEFAULT_CONTRIBUTION!$A$2:$B$11,2,1))*(1+VLOOKUP($A48+Y$1-1,portfolio_returns!$A$2:$B$49,2,1)),NA())</f>
        <v>#N/A</v>
      </c>
      <c r="Z48" s="3" t="e">
        <f>IF($A48+Z$1-1&lt;=MAX(portfolio_returns!$A$2:$A$50),(Y48+VLOOKUP(Z$1-1,DEFAULT_CONTRIBUTION!$A$2:$B$11,2,1))*(1+VLOOKUP($A48+Z$1-1,portfolio_returns!$A$2:$B$49,2,1)),NA())</f>
        <v>#N/A</v>
      </c>
      <c r="AA48" s="3" t="e">
        <f>IF($A48+AA$1-1&lt;=MAX(portfolio_returns!$A$2:$A$50),(Z48+VLOOKUP(AA$1-1,DEFAULT_CONTRIBUTION!$A$2:$B$11,2,1))*(1+VLOOKUP($A48+AA$1-1,portfolio_returns!$A$2:$B$49,2,1)),NA())</f>
        <v>#N/A</v>
      </c>
      <c r="AB48" s="3" t="e">
        <f>IF($A48+AB$1-1&lt;=MAX(portfolio_returns!$A$2:$A$50),(AA48+VLOOKUP(AB$1-1,DEFAULT_CONTRIBUTION!$A$2:$B$11,2,1))*(1+VLOOKUP($A48+AB$1-1,portfolio_returns!$A$2:$B$49,2,1)),NA())</f>
        <v>#N/A</v>
      </c>
      <c r="AC48" s="3" t="e">
        <f>IF($A48+AC$1-1&lt;=MAX(portfolio_returns!$A$2:$A$50),(AB48+VLOOKUP(AC$1-1,DEFAULT_CONTRIBUTION!$A$2:$B$11,2,1))*(1+VLOOKUP($A48+AC$1-1,portfolio_returns!$A$2:$B$49,2,1)),NA())</f>
        <v>#N/A</v>
      </c>
      <c r="AD48" s="3" t="e">
        <f>IF($A48+AD$1-1&lt;=MAX(portfolio_returns!$A$2:$A$50),(AC48+VLOOKUP(AD$1-1,DEFAULT_CONTRIBUTION!$A$2:$B$11,2,1))*(1+VLOOKUP($A48+AD$1-1,portfolio_returns!$A$2:$B$49,2,1)),NA())</f>
        <v>#N/A</v>
      </c>
      <c r="AE48" s="3" t="e">
        <f>IF($A48+AE$1-1&lt;=MAX(portfolio_returns!$A$2:$A$50),(AD48+VLOOKUP(AE$1-1,DEFAULT_CONTRIBUTION!$A$2:$B$11,2,1))*(1+VLOOKUP($A48+AE$1-1,portfolio_returns!$A$2:$B$49,2,1)),NA())</f>
        <v>#N/A</v>
      </c>
      <c r="AF48" s="3" t="e">
        <f>IF($A48+AF$1-1&lt;=MAX(portfolio_returns!$A$2:$A$50),(AE48+VLOOKUP(AF$1-1,DEFAULT_CONTRIBUTION!$A$2:$B$11,2,1))*(1+VLOOKUP($A48+AF$1-1,portfolio_returns!$A$2:$B$49,2,1)),NA())</f>
        <v>#N/A</v>
      </c>
      <c r="AG48" s="3" t="e">
        <f>IF($A48+AG$1-1&lt;=MAX(portfolio_returns!$A$2:$A$50),(AF48+VLOOKUP(AG$1-1,DEFAULT_CONTRIBUTION!$A$2:$B$11,2,1))*(1+VLOOKUP($A48+AG$1-1,portfolio_returns!$A$2:$B$49,2,1)),NA())</f>
        <v>#N/A</v>
      </c>
      <c r="AH48" s="3" t="e">
        <f>IF($A48+AH$1-1&lt;=MAX(portfolio_returns!$A$2:$A$50),(AG48+VLOOKUP(AH$1-1,DEFAULT_CONTRIBUTION!$A$2:$B$11,2,1))*(1+VLOOKUP($A48+AH$1-1,portfolio_returns!$A$2:$B$49,2,1)),NA())</f>
        <v>#N/A</v>
      </c>
      <c r="AI48" s="3" t="e">
        <f>IF($A48+AI$1-1&lt;=MAX(portfolio_returns!$A$2:$A$50),(AH48+VLOOKUP(AI$1-1,DEFAULT_CONTRIBUTION!$A$2:$B$11,2,1))*(1+VLOOKUP($A48+AI$1-1,portfolio_returns!$A$2:$B$49,2,1)),NA())</f>
        <v>#N/A</v>
      </c>
      <c r="AJ48" s="3" t="e">
        <f>IF($A48+AJ$1-1&lt;=MAX(portfolio_returns!$A$2:$A$50),(AI48+VLOOKUP(AJ$1-1,DEFAULT_CONTRIBUTION!$A$2:$B$11,2,1))*(1+VLOOKUP($A48+AJ$1-1,portfolio_returns!$A$2:$B$49,2,1)),NA())</f>
        <v>#N/A</v>
      </c>
      <c r="AK48" s="3" t="e">
        <f>IF($A48+AK$1-1&lt;=MAX(portfolio_returns!$A$2:$A$50),(AJ48+VLOOKUP(AK$1-1,DEFAULT_CONTRIBUTION!$A$2:$B$11,2,1))*(1+VLOOKUP($A48+AK$1-1,portfolio_returns!$A$2:$B$49,2,1)),NA())</f>
        <v>#N/A</v>
      </c>
      <c r="AL48" s="3" t="e">
        <f>IF($A48+AL$1-1&lt;=MAX(portfolio_returns!$A$2:$A$50),(AK48+VLOOKUP(AL$1-1,DEFAULT_CONTRIBUTION!$A$2:$B$11,2,1))*(1+VLOOKUP($A48+AL$1-1,portfolio_returns!$A$2:$B$49,2,1)),NA())</f>
        <v>#N/A</v>
      </c>
      <c r="AM48" s="3" t="e">
        <f>IF($A48+AM$1-1&lt;=MAX(portfolio_returns!$A$2:$A$50),(AL48+VLOOKUP(AM$1-1,DEFAULT_CONTRIBUTION!$A$2:$B$11,2,1))*(1+VLOOKUP($A48+AM$1-1,portfolio_returns!$A$2:$B$49,2,1)),NA())</f>
        <v>#N/A</v>
      </c>
      <c r="AN48" s="3" t="e">
        <f>IF($A48+AN$1-1&lt;=MAX(portfolio_returns!$A$2:$A$50),(AM48+VLOOKUP(AN$1-1,DEFAULT_CONTRIBUTION!$A$2:$B$11,2,1))*(1+VLOOKUP($A48+AN$1-1,portfolio_returns!$A$2:$B$49,2,1)),NA())</f>
        <v>#N/A</v>
      </c>
      <c r="AO48" s="3" t="e">
        <f>IF($A48+AO$1-1&lt;=MAX(portfolio_returns!$A$2:$A$50),(AN48+VLOOKUP(AO$1-1,DEFAULT_CONTRIBUTION!$A$2:$B$11,2,1))*(1+VLOOKUP($A48+AO$1-1,portfolio_returns!$A$2:$B$49,2,1)),NA())</f>
        <v>#N/A</v>
      </c>
      <c r="AP48" s="3" t="e">
        <f>IF($A48+AP$1-1&lt;=MAX(portfolio_returns!$A$2:$A$50),(AO48+VLOOKUP(AP$1-1,DEFAULT_CONTRIBUTION!$A$2:$B$11,2,1))*(1+VLOOKUP($A48+AP$1-1,portfolio_returns!$A$2:$B$49,2,1)),NA())</f>
        <v>#N/A</v>
      </c>
      <c r="AQ48" s="3" t="e">
        <f>IF($A48+AQ$1-1&lt;=MAX(portfolio_returns!$A$2:$A$50),(AP48+VLOOKUP(AQ$1-1,DEFAULT_CONTRIBUTION!$A$2:$B$11,2,1))*(1+VLOOKUP($A48+AQ$1-1,portfolio_returns!$A$2:$B$49,2,1)),NA())</f>
        <v>#N/A</v>
      </c>
      <c r="AR48" s="3" t="e">
        <f>IF($A48+AR$1-1&lt;=MAX(portfolio_returns!$A$2:$A$50),(AQ48+VLOOKUP(AR$1-1,DEFAULT_CONTRIBUTION!$A$2:$B$11,2,1))*(1+VLOOKUP($A48+AR$1-1,portfolio_returns!$A$2:$B$49,2,1)),NA())</f>
        <v>#N/A</v>
      </c>
      <c r="AS48" s="3" t="e">
        <f>IF($A48+AS$1-1&lt;=MAX(portfolio_returns!$A$2:$A$50),(AR48+VLOOKUP(AS$1-1,DEFAULT_CONTRIBUTION!$A$2:$B$11,2,1))*(1+VLOOKUP($A48+AS$1-1,portfolio_returns!$A$2:$B$49,2,1)),NA())</f>
        <v>#N/A</v>
      </c>
      <c r="AT48" s="3" t="e">
        <f>IF($A48+AT$1-1&lt;=MAX(portfolio_returns!$A$2:$A$50),(AS48+VLOOKUP(AT$1-1,DEFAULT_CONTRIBUTION!$A$2:$B$11,2,1))*(1+VLOOKUP($A48+AT$1-1,portfolio_returns!$A$2:$B$49,2,1)),NA())</f>
        <v>#N/A</v>
      </c>
      <c r="AU48" s="3" t="e">
        <f>IF($A48+AU$1-1&lt;=MAX(portfolio_returns!$A$2:$A$50),(AT48+VLOOKUP(AU$1-1,DEFAULT_CONTRIBUTION!$A$2:$B$11,2,1))*(1+VLOOKUP($A48+AU$1-1,portfolio_returns!$A$2:$B$49,2,1)),NA())</f>
        <v>#N/A</v>
      </c>
      <c r="AV48" s="3" t="e">
        <f>IF($A48+AV$1-1&lt;=MAX(portfolio_returns!$A$2:$A$50),(AU48+VLOOKUP(AV$1-1,DEFAULT_CONTRIBUTION!$A$2:$B$11,2,1))*(1+VLOOKUP($A48+AV$1-1,portfolio_returns!$A$2:$B$49,2,1)),NA())</f>
        <v>#N/A</v>
      </c>
      <c r="AW48" s="3" t="e">
        <f>IF($A48+AW$1-1&lt;=MAX(portfolio_returns!$A$2:$A$50),(AV48+VLOOKUP(AW$1-1,DEFAULT_CONTRIBUTION!$A$2:$B$11,2,1))*(1+VLOOKUP($A48+AW$1-1,portfolio_returns!$A$2:$B$49,2,1)),NA())</f>
        <v>#N/A</v>
      </c>
      <c r="AX48" s="3" t="e">
        <f>IF($A48+AX$1-1&lt;=MAX(portfolio_returns!$A$2:$A$50),(AW48+VLOOKUP(AX$1-1,DEFAULT_CONTRIBUTION!$A$2:$B$11,2,1))*(1+VLOOKUP($A48+AX$1-1,portfolio_returns!$A$2:$B$49,2,1)),NA())</f>
        <v>#N/A</v>
      </c>
    </row>
    <row r="49" spans="1:50" x14ac:dyDescent="0.25">
      <c r="A49">
        <v>2017</v>
      </c>
      <c r="B49" s="5" t="e">
        <v>#N/A</v>
      </c>
      <c r="C49" s="3">
        <f>VLOOKUP(C$1-1,DEFAULT_CONTRIBUTION!$A$2:$B$11,2,1)*(1+VLOOKUP($A49+C$1-1,portfolio_returns!$A$2:$B$49,2,1))</f>
        <v>1.17425</v>
      </c>
      <c r="D49" s="3" t="e">
        <f>IF($A49+D$1-1&lt;=MAX(portfolio_returns!$A$2:$A$50),(C49+VLOOKUP(D$1-1,DEFAULT_CONTRIBUTION!$A$2:$B$11,2,1))*(1+VLOOKUP($A49+D$1-1,portfolio_returns!$A$2:$B$49,2,1)),NA())</f>
        <v>#N/A</v>
      </c>
      <c r="E49" s="3" t="e">
        <f>IF($A49+E$1-1&lt;=MAX(portfolio_returns!$A$2:$A$50),(D49+VLOOKUP(E$1-1,DEFAULT_CONTRIBUTION!$A$2:$B$11,2,1))*(1+VLOOKUP($A49+E$1-1,portfolio_returns!$A$2:$B$49,2,1)),NA())</f>
        <v>#N/A</v>
      </c>
      <c r="F49" s="3" t="e">
        <f>IF($A49+F$1-1&lt;=MAX(portfolio_returns!$A$2:$A$50),(E49+VLOOKUP(F$1-1,DEFAULT_CONTRIBUTION!$A$2:$B$11,2,1))*(1+VLOOKUP($A49+F$1-1,portfolio_returns!$A$2:$B$49,2,1)),NA())</f>
        <v>#N/A</v>
      </c>
      <c r="G49" s="3" t="e">
        <f>IF($A49+G$1-1&lt;=MAX(portfolio_returns!$A$2:$A$50),(F49+VLOOKUP(G$1-1,DEFAULT_CONTRIBUTION!$A$2:$B$11,2,1))*(1+VLOOKUP($A49+G$1-1,portfolio_returns!$A$2:$B$49,2,1)),NA())</f>
        <v>#N/A</v>
      </c>
      <c r="H49" s="3" t="e">
        <f>IF($A49+H$1-1&lt;=MAX(portfolio_returns!$A$2:$A$50),(G49+VLOOKUP(H$1-1,DEFAULT_CONTRIBUTION!$A$2:$B$11,2,1))*(1+VLOOKUP($A49+H$1-1,portfolio_returns!$A$2:$B$49,2,1)),NA())</f>
        <v>#N/A</v>
      </c>
      <c r="I49" s="3" t="e">
        <f>IF($A49+I$1-1&lt;=MAX(portfolio_returns!$A$2:$A$50),(H49+VLOOKUP(I$1-1,DEFAULT_CONTRIBUTION!$A$2:$B$11,2,1))*(1+VLOOKUP($A49+I$1-1,portfolio_returns!$A$2:$B$49,2,1)),NA())</f>
        <v>#N/A</v>
      </c>
      <c r="J49" s="3" t="e">
        <f>IF($A49+J$1-1&lt;=MAX(portfolio_returns!$A$2:$A$50),(I49+VLOOKUP(J$1-1,DEFAULT_CONTRIBUTION!$A$2:$B$11,2,1))*(1+VLOOKUP($A49+J$1-1,portfolio_returns!$A$2:$B$49,2,1)),NA())</f>
        <v>#N/A</v>
      </c>
      <c r="K49" s="3" t="e">
        <f>IF($A49+K$1-1&lt;=MAX(portfolio_returns!$A$2:$A$50),(J49+VLOOKUP(K$1-1,DEFAULT_CONTRIBUTION!$A$2:$B$11,2,1))*(1+VLOOKUP($A49+K$1-1,portfolio_returns!$A$2:$B$49,2,1)),NA())</f>
        <v>#N/A</v>
      </c>
      <c r="L49" s="3" t="e">
        <f>IF($A49+L$1-1&lt;=MAX(portfolio_returns!$A$2:$A$50),(K49+VLOOKUP(L$1-1,DEFAULT_CONTRIBUTION!$A$2:$B$11,2,1))*(1+VLOOKUP($A49+L$1-1,portfolio_returns!$A$2:$B$49,2,1)),NA())</f>
        <v>#N/A</v>
      </c>
      <c r="M49" s="3" t="e">
        <f>IF($A49+M$1-1&lt;=MAX(portfolio_returns!$A$2:$A$50),(L49+VLOOKUP(M$1-1,DEFAULT_CONTRIBUTION!$A$2:$B$11,2,1))*(1+VLOOKUP($A49+M$1-1,portfolio_returns!$A$2:$B$49,2,1)),NA())</f>
        <v>#N/A</v>
      </c>
      <c r="N49" s="3" t="e">
        <f>IF($A49+N$1-1&lt;=MAX(portfolio_returns!$A$2:$A$50),(M49+VLOOKUP(N$1-1,DEFAULT_CONTRIBUTION!$A$2:$B$11,2,1))*(1+VLOOKUP($A49+N$1-1,portfolio_returns!$A$2:$B$49,2,1)),NA())</f>
        <v>#N/A</v>
      </c>
      <c r="O49" s="3" t="e">
        <f>IF($A49+O$1-1&lt;=MAX(portfolio_returns!$A$2:$A$50),(N49+VLOOKUP(O$1-1,DEFAULT_CONTRIBUTION!$A$2:$B$11,2,1))*(1+VLOOKUP($A49+O$1-1,portfolio_returns!$A$2:$B$49,2,1)),NA())</f>
        <v>#N/A</v>
      </c>
      <c r="P49" s="3" t="e">
        <f>IF($A49+P$1-1&lt;=MAX(portfolio_returns!$A$2:$A$50),(O49+VLOOKUP(P$1-1,DEFAULT_CONTRIBUTION!$A$2:$B$11,2,1))*(1+VLOOKUP($A49+P$1-1,portfolio_returns!$A$2:$B$49,2,1)),NA())</f>
        <v>#N/A</v>
      </c>
      <c r="Q49" s="3" t="e">
        <f>IF($A49+Q$1-1&lt;=MAX(portfolio_returns!$A$2:$A$50),(P49+VLOOKUP(Q$1-1,DEFAULT_CONTRIBUTION!$A$2:$B$11,2,1))*(1+VLOOKUP($A49+Q$1-1,portfolio_returns!$A$2:$B$49,2,1)),NA())</f>
        <v>#N/A</v>
      </c>
      <c r="R49" s="3" t="e">
        <f>IF($A49+R$1-1&lt;=MAX(portfolio_returns!$A$2:$A$50),(Q49+VLOOKUP(R$1-1,DEFAULT_CONTRIBUTION!$A$2:$B$11,2,1))*(1+VLOOKUP($A49+R$1-1,portfolio_returns!$A$2:$B$49,2,1)),NA())</f>
        <v>#N/A</v>
      </c>
      <c r="S49" s="3" t="e">
        <f>IF($A49+S$1-1&lt;=MAX(portfolio_returns!$A$2:$A$50),(R49+VLOOKUP(S$1-1,DEFAULT_CONTRIBUTION!$A$2:$B$11,2,1))*(1+VLOOKUP($A49+S$1-1,portfolio_returns!$A$2:$B$49,2,1)),NA())</f>
        <v>#N/A</v>
      </c>
      <c r="T49" s="3" t="e">
        <f>IF($A49+T$1-1&lt;=MAX(portfolio_returns!$A$2:$A$50),(S49+VLOOKUP(T$1-1,DEFAULT_CONTRIBUTION!$A$2:$B$11,2,1))*(1+VLOOKUP($A49+T$1-1,portfolio_returns!$A$2:$B$49,2,1)),NA())</f>
        <v>#N/A</v>
      </c>
      <c r="U49" s="3" t="e">
        <f>IF($A49+U$1-1&lt;=MAX(portfolio_returns!$A$2:$A$50),(T49+VLOOKUP(U$1-1,DEFAULT_CONTRIBUTION!$A$2:$B$11,2,1))*(1+VLOOKUP($A49+U$1-1,portfolio_returns!$A$2:$B$49,2,1)),NA())</f>
        <v>#N/A</v>
      </c>
      <c r="V49" s="3" t="e">
        <f>IF($A49+V$1-1&lt;=MAX(portfolio_returns!$A$2:$A$50),(U49+VLOOKUP(V$1-1,DEFAULT_CONTRIBUTION!$A$2:$B$11,2,1))*(1+VLOOKUP($A49+V$1-1,portfolio_returns!$A$2:$B$49,2,1)),NA())</f>
        <v>#N/A</v>
      </c>
      <c r="W49" s="3" t="e">
        <f>IF($A49+W$1-1&lt;=MAX(portfolio_returns!$A$2:$A$50),(V49+VLOOKUP(W$1-1,DEFAULT_CONTRIBUTION!$A$2:$B$11,2,1))*(1+VLOOKUP($A49+W$1-1,portfolio_returns!$A$2:$B$49,2,1)),NA())</f>
        <v>#N/A</v>
      </c>
      <c r="X49" s="3" t="e">
        <f>IF($A49+X$1-1&lt;=MAX(portfolio_returns!$A$2:$A$50),(W49+VLOOKUP(X$1-1,DEFAULT_CONTRIBUTION!$A$2:$B$11,2,1))*(1+VLOOKUP($A49+X$1-1,portfolio_returns!$A$2:$B$49,2,1)),NA())</f>
        <v>#N/A</v>
      </c>
      <c r="Y49" s="3" t="e">
        <f>IF($A49+Y$1-1&lt;=MAX(portfolio_returns!$A$2:$A$50),(X49+VLOOKUP(Y$1-1,DEFAULT_CONTRIBUTION!$A$2:$B$11,2,1))*(1+VLOOKUP($A49+Y$1-1,portfolio_returns!$A$2:$B$49,2,1)),NA())</f>
        <v>#N/A</v>
      </c>
      <c r="Z49" s="3" t="e">
        <f>IF($A49+Z$1-1&lt;=MAX(portfolio_returns!$A$2:$A$50),(Y49+VLOOKUP(Z$1-1,DEFAULT_CONTRIBUTION!$A$2:$B$11,2,1))*(1+VLOOKUP($A49+Z$1-1,portfolio_returns!$A$2:$B$49,2,1)),NA())</f>
        <v>#N/A</v>
      </c>
      <c r="AA49" s="3" t="e">
        <f>IF($A49+AA$1-1&lt;=MAX(portfolio_returns!$A$2:$A$50),(Z49+VLOOKUP(AA$1-1,DEFAULT_CONTRIBUTION!$A$2:$B$11,2,1))*(1+VLOOKUP($A49+AA$1-1,portfolio_returns!$A$2:$B$49,2,1)),NA())</f>
        <v>#N/A</v>
      </c>
      <c r="AB49" s="3" t="e">
        <f>IF($A49+AB$1-1&lt;=MAX(portfolio_returns!$A$2:$A$50),(AA49+VLOOKUP(AB$1-1,DEFAULT_CONTRIBUTION!$A$2:$B$11,2,1))*(1+VLOOKUP($A49+AB$1-1,portfolio_returns!$A$2:$B$49,2,1)),NA())</f>
        <v>#N/A</v>
      </c>
      <c r="AC49" s="3" t="e">
        <f>IF($A49+AC$1-1&lt;=MAX(portfolio_returns!$A$2:$A$50),(AB49+VLOOKUP(AC$1-1,DEFAULT_CONTRIBUTION!$A$2:$B$11,2,1))*(1+VLOOKUP($A49+AC$1-1,portfolio_returns!$A$2:$B$49,2,1)),NA())</f>
        <v>#N/A</v>
      </c>
      <c r="AD49" s="3" t="e">
        <f>IF($A49+AD$1-1&lt;=MAX(portfolio_returns!$A$2:$A$50),(AC49+VLOOKUP(AD$1-1,DEFAULT_CONTRIBUTION!$A$2:$B$11,2,1))*(1+VLOOKUP($A49+AD$1-1,portfolio_returns!$A$2:$B$49,2,1)),NA())</f>
        <v>#N/A</v>
      </c>
      <c r="AE49" s="3" t="e">
        <f>IF($A49+AE$1-1&lt;=MAX(portfolio_returns!$A$2:$A$50),(AD49+VLOOKUP(AE$1-1,DEFAULT_CONTRIBUTION!$A$2:$B$11,2,1))*(1+VLOOKUP($A49+AE$1-1,portfolio_returns!$A$2:$B$49,2,1)),NA())</f>
        <v>#N/A</v>
      </c>
      <c r="AF49" s="3" t="e">
        <f>IF($A49+AF$1-1&lt;=MAX(portfolio_returns!$A$2:$A$50),(AE49+VLOOKUP(AF$1-1,DEFAULT_CONTRIBUTION!$A$2:$B$11,2,1))*(1+VLOOKUP($A49+AF$1-1,portfolio_returns!$A$2:$B$49,2,1)),NA())</f>
        <v>#N/A</v>
      </c>
      <c r="AG49" s="3" t="e">
        <f>IF($A49+AG$1-1&lt;=MAX(portfolio_returns!$A$2:$A$50),(AF49+VLOOKUP(AG$1-1,DEFAULT_CONTRIBUTION!$A$2:$B$11,2,1))*(1+VLOOKUP($A49+AG$1-1,portfolio_returns!$A$2:$B$49,2,1)),NA())</f>
        <v>#N/A</v>
      </c>
      <c r="AH49" s="3" t="e">
        <f>IF($A49+AH$1-1&lt;=MAX(portfolio_returns!$A$2:$A$50),(AG49+VLOOKUP(AH$1-1,DEFAULT_CONTRIBUTION!$A$2:$B$11,2,1))*(1+VLOOKUP($A49+AH$1-1,portfolio_returns!$A$2:$B$49,2,1)),NA())</f>
        <v>#N/A</v>
      </c>
      <c r="AI49" s="3" t="e">
        <f>IF($A49+AI$1-1&lt;=MAX(portfolio_returns!$A$2:$A$50),(AH49+VLOOKUP(AI$1-1,DEFAULT_CONTRIBUTION!$A$2:$B$11,2,1))*(1+VLOOKUP($A49+AI$1-1,portfolio_returns!$A$2:$B$49,2,1)),NA())</f>
        <v>#N/A</v>
      </c>
      <c r="AJ49" s="3" t="e">
        <f>IF($A49+AJ$1-1&lt;=MAX(portfolio_returns!$A$2:$A$50),(AI49+VLOOKUP(AJ$1-1,DEFAULT_CONTRIBUTION!$A$2:$B$11,2,1))*(1+VLOOKUP($A49+AJ$1-1,portfolio_returns!$A$2:$B$49,2,1)),NA())</f>
        <v>#N/A</v>
      </c>
      <c r="AK49" s="3" t="e">
        <f>IF($A49+AK$1-1&lt;=MAX(portfolio_returns!$A$2:$A$50),(AJ49+VLOOKUP(AK$1-1,DEFAULT_CONTRIBUTION!$A$2:$B$11,2,1))*(1+VLOOKUP($A49+AK$1-1,portfolio_returns!$A$2:$B$49,2,1)),NA())</f>
        <v>#N/A</v>
      </c>
      <c r="AL49" s="3" t="e">
        <f>IF($A49+AL$1-1&lt;=MAX(portfolio_returns!$A$2:$A$50),(AK49+VLOOKUP(AL$1-1,DEFAULT_CONTRIBUTION!$A$2:$B$11,2,1))*(1+VLOOKUP($A49+AL$1-1,portfolio_returns!$A$2:$B$49,2,1)),NA())</f>
        <v>#N/A</v>
      </c>
      <c r="AM49" s="3" t="e">
        <f>IF($A49+AM$1-1&lt;=MAX(portfolio_returns!$A$2:$A$50),(AL49+VLOOKUP(AM$1-1,DEFAULT_CONTRIBUTION!$A$2:$B$11,2,1))*(1+VLOOKUP($A49+AM$1-1,portfolio_returns!$A$2:$B$49,2,1)),NA())</f>
        <v>#N/A</v>
      </c>
      <c r="AN49" s="3" t="e">
        <f>IF($A49+AN$1-1&lt;=MAX(portfolio_returns!$A$2:$A$50),(AM49+VLOOKUP(AN$1-1,DEFAULT_CONTRIBUTION!$A$2:$B$11,2,1))*(1+VLOOKUP($A49+AN$1-1,portfolio_returns!$A$2:$B$49,2,1)),NA())</f>
        <v>#N/A</v>
      </c>
      <c r="AO49" s="3" t="e">
        <f>IF($A49+AO$1-1&lt;=MAX(portfolio_returns!$A$2:$A$50),(AN49+VLOOKUP(AO$1-1,DEFAULT_CONTRIBUTION!$A$2:$B$11,2,1))*(1+VLOOKUP($A49+AO$1-1,portfolio_returns!$A$2:$B$49,2,1)),NA())</f>
        <v>#N/A</v>
      </c>
      <c r="AP49" s="3" t="e">
        <f>IF($A49+AP$1-1&lt;=MAX(portfolio_returns!$A$2:$A$50),(AO49+VLOOKUP(AP$1-1,DEFAULT_CONTRIBUTION!$A$2:$B$11,2,1))*(1+VLOOKUP($A49+AP$1-1,portfolio_returns!$A$2:$B$49,2,1)),NA())</f>
        <v>#N/A</v>
      </c>
      <c r="AQ49" s="3" t="e">
        <f>IF($A49+AQ$1-1&lt;=MAX(portfolio_returns!$A$2:$A$50),(AP49+VLOOKUP(AQ$1-1,DEFAULT_CONTRIBUTION!$A$2:$B$11,2,1))*(1+VLOOKUP($A49+AQ$1-1,portfolio_returns!$A$2:$B$49,2,1)),NA())</f>
        <v>#N/A</v>
      </c>
      <c r="AR49" s="3" t="e">
        <f>IF($A49+AR$1-1&lt;=MAX(portfolio_returns!$A$2:$A$50),(AQ49+VLOOKUP(AR$1-1,DEFAULT_CONTRIBUTION!$A$2:$B$11,2,1))*(1+VLOOKUP($A49+AR$1-1,portfolio_returns!$A$2:$B$49,2,1)),NA())</f>
        <v>#N/A</v>
      </c>
      <c r="AS49" s="3" t="e">
        <f>IF($A49+AS$1-1&lt;=MAX(portfolio_returns!$A$2:$A$50),(AR49+VLOOKUP(AS$1-1,DEFAULT_CONTRIBUTION!$A$2:$B$11,2,1))*(1+VLOOKUP($A49+AS$1-1,portfolio_returns!$A$2:$B$49,2,1)),NA())</f>
        <v>#N/A</v>
      </c>
      <c r="AT49" s="3" t="e">
        <f>IF($A49+AT$1-1&lt;=MAX(portfolio_returns!$A$2:$A$50),(AS49+VLOOKUP(AT$1-1,DEFAULT_CONTRIBUTION!$A$2:$B$11,2,1))*(1+VLOOKUP($A49+AT$1-1,portfolio_returns!$A$2:$B$49,2,1)),NA())</f>
        <v>#N/A</v>
      </c>
      <c r="AU49" s="3" t="e">
        <f>IF($A49+AU$1-1&lt;=MAX(portfolio_returns!$A$2:$A$50),(AT49+VLOOKUP(AU$1-1,DEFAULT_CONTRIBUTION!$A$2:$B$11,2,1))*(1+VLOOKUP($A49+AU$1-1,portfolio_returns!$A$2:$B$49,2,1)),NA())</f>
        <v>#N/A</v>
      </c>
      <c r="AV49" s="3" t="e">
        <f>IF($A49+AV$1-1&lt;=MAX(portfolio_returns!$A$2:$A$50),(AU49+VLOOKUP(AV$1-1,DEFAULT_CONTRIBUTION!$A$2:$B$11,2,1))*(1+VLOOKUP($A49+AV$1-1,portfolio_returns!$A$2:$B$49,2,1)),NA())</f>
        <v>#N/A</v>
      </c>
      <c r="AW49" s="3" t="e">
        <f>IF($A49+AW$1-1&lt;=MAX(portfolio_returns!$A$2:$A$50),(AV49+VLOOKUP(AW$1-1,DEFAULT_CONTRIBUTION!$A$2:$B$11,2,1))*(1+VLOOKUP($A49+AW$1-1,portfolio_returns!$A$2:$B$49,2,1)),NA())</f>
        <v>#N/A</v>
      </c>
      <c r="AX49" s="3" t="e">
        <f>IF($A49+AX$1-1&lt;=MAX(portfolio_returns!$A$2:$A$50),(AW49+VLOOKUP(AX$1-1,DEFAULT_CONTRIBUTION!$A$2:$B$11,2,1))*(1+VLOOKUP($A49+AX$1-1,portfolio_returns!$A$2:$B$49,2,1)),NA())</f>
        <v>#N/A</v>
      </c>
    </row>
  </sheetData>
  <conditionalFormatting sqref="C2:AX49">
    <cfRule type="colorScale" priority="2">
      <colorScale>
        <cfvo type="min"/>
        <cfvo type="formula" val="DEFAULT_TARGET"/>
        <cfvo type="max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all_returns</vt:lpstr>
      <vt:lpstr>specific_returns</vt:lpstr>
      <vt:lpstr>infl_adj_specific_returns</vt:lpstr>
      <vt:lpstr>portfolio_allocation</vt:lpstr>
      <vt:lpstr>portfolio_returns</vt:lpstr>
      <vt:lpstr>infl_adj_portfolio_returns</vt:lpstr>
      <vt:lpstr>DEFAULT_CONTRIBUTION</vt:lpstr>
      <vt:lpstr>portfolio_values</vt:lpstr>
      <vt:lpstr>portfolio_timeframes</vt:lpstr>
      <vt:lpstr>Scheduled_Contributions</vt:lpstr>
      <vt:lpstr>portfolio_values_contrib</vt:lpstr>
      <vt:lpstr>portfolio_timeframes_contrib</vt:lpstr>
      <vt:lpstr>default_statistics_values</vt:lpstr>
      <vt:lpstr>custom_statistics_values</vt:lpstr>
      <vt:lpstr>default_statistics_timeframes</vt:lpstr>
      <vt:lpstr>custom_statistics_timeframes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Steffey</cp:lastModifiedBy>
  <cp:revision>63</cp:revision>
  <dcterms:created xsi:type="dcterms:W3CDTF">2019-02-03T03:51:02Z</dcterms:created>
  <dcterms:modified xsi:type="dcterms:W3CDTF">2022-04-24T18:43:07Z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