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46" i="2" l="1"/>
  <c r="G34" i="2"/>
  <c r="H30" i="2"/>
  <c r="G30" i="2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34" i="2"/>
  <c r="D34" i="2" s="1"/>
  <c r="F30" i="2" l="1"/>
  <c r="F37" i="2"/>
  <c r="F44" i="2"/>
  <c r="F43" i="2"/>
  <c r="F36" i="2"/>
  <c r="F35" i="2"/>
  <c r="F38" i="2"/>
  <c r="F45" i="2"/>
  <c r="F40" i="2"/>
  <c r="F39" i="2"/>
  <c r="F34" i="2"/>
  <c r="H34" i="2" s="1"/>
  <c r="F42" i="2"/>
  <c r="F41" i="2"/>
  <c r="H44" i="2"/>
  <c r="F57" i="2" l="1"/>
  <c r="G45" i="2"/>
  <c r="H40" i="2"/>
  <c r="G40" i="2"/>
  <c r="H38" i="2"/>
  <c r="G38" i="2"/>
  <c r="H35" i="2"/>
  <c r="G35" i="2"/>
  <c r="H41" i="2"/>
  <c r="G41" i="2"/>
  <c r="F48" i="2"/>
  <c r="G36" i="2"/>
  <c r="F54" i="2"/>
  <c r="G42" i="2"/>
  <c r="H43" i="2"/>
  <c r="G43" i="2"/>
  <c r="F56" i="2"/>
  <c r="G44" i="2"/>
  <c r="F51" i="2"/>
  <c r="G39" i="2"/>
  <c r="F49" i="2"/>
  <c r="G37" i="2"/>
  <c r="H37" i="2"/>
  <c r="F50" i="2"/>
  <c r="F55" i="2"/>
  <c r="H39" i="2"/>
  <c r="F52" i="2"/>
  <c r="H45" i="2"/>
  <c r="F46" i="2"/>
  <c r="H46" i="2" s="1"/>
  <c r="F47" i="2"/>
  <c r="H36" i="2"/>
  <c r="H42" i="2"/>
  <c r="F53" i="2"/>
  <c r="H53" i="2" l="1"/>
  <c r="G53" i="2"/>
  <c r="H55" i="2"/>
  <c r="G55" i="2"/>
  <c r="H56" i="2"/>
  <c r="G56" i="2"/>
  <c r="H57" i="2"/>
  <c r="G57" i="2"/>
  <c r="H50" i="2"/>
  <c r="G50" i="2"/>
  <c r="H58" i="2"/>
  <c r="H61" i="2"/>
  <c r="H70" i="2"/>
  <c r="H72" i="2"/>
  <c r="H65" i="2"/>
  <c r="H47" i="2"/>
  <c r="H63" i="2" s="1"/>
  <c r="G47" i="2"/>
  <c r="H49" i="2"/>
  <c r="G49" i="2"/>
  <c r="H54" i="2"/>
  <c r="G54" i="2"/>
  <c r="H52" i="2"/>
  <c r="G52" i="2"/>
  <c r="H51" i="2"/>
  <c r="G51" i="2"/>
  <c r="H48" i="2"/>
  <c r="G48" i="2"/>
  <c r="H64" i="2" l="1"/>
  <c r="H74" i="2"/>
  <c r="H66" i="2"/>
  <c r="H62" i="2"/>
  <c r="H68" i="2"/>
  <c r="H71" i="2"/>
  <c r="H73" i="2"/>
  <c r="H69" i="2"/>
  <c r="H75" i="2"/>
  <c r="H67" i="2"/>
  <c r="H60" i="2"/>
  <c r="H59" i="2"/>
</calcChain>
</file>

<file path=xl/sharedStrings.xml><?xml version="1.0" encoding="utf-8"?>
<sst xmlns="http://schemas.openxmlformats.org/spreadsheetml/2006/main" count="381" uniqueCount="184">
  <si>
    <t>Период</t>
  </si>
  <si>
    <t>Абсолютное</t>
  </si>
  <si>
    <t>Относительное</t>
  </si>
  <si>
    <t>01.07.2016 - 31.07.2016</t>
  </si>
  <si>
    <t>0,000003367019</t>
  </si>
  <si>
    <t>01.08.2016 - 31.08.2016</t>
  </si>
  <si>
    <t>0,000003616771</t>
  </si>
  <si>
    <t>01.09.2016 - 30.09.2016</t>
  </si>
  <si>
    <t>0,000003090185</t>
  </si>
  <si>
    <t>01.10.2016 - 31.10.2016</t>
  </si>
  <si>
    <t>0,000003168979</t>
  </si>
  <si>
    <t>01.11.2016 - 30.11.2016</t>
  </si>
  <si>
    <t>0,000003532129</t>
  </si>
  <si>
    <t>01.12.2016 - 31.12.2016</t>
  </si>
  <si>
    <t>0,000004889701</t>
  </si>
  <si>
    <t>01.01.2017 - 31.01.2017</t>
  </si>
  <si>
    <t>0,000004155100</t>
  </si>
  <si>
    <t>01.02.2017 - 28.02.2017</t>
  </si>
  <si>
    <t>0,000004668278</t>
  </si>
  <si>
    <t>01.03.2017 - 31.03.2017</t>
  </si>
  <si>
    <t>0,000004356160</t>
  </si>
  <si>
    <t>01.04.2017 - 30.04.2017</t>
  </si>
  <si>
    <t>0,000003340443</t>
  </si>
  <si>
    <t>01.05.2017 - 31.05.2017</t>
  </si>
  <si>
    <t>0,000003141650</t>
  </si>
  <si>
    <t>01.06.2017 - 30.06.2017</t>
  </si>
  <si>
    <t>0,000003369855</t>
  </si>
  <si>
    <t>01.07.2017 - 31.07.2017</t>
  </si>
  <si>
    <t>0,000003653100</t>
  </si>
  <si>
    <t>01.08.2017 - 31.08.2017</t>
  </si>
  <si>
    <t>0,000003777303</t>
  </si>
  <si>
    <t>01.09.2017 - 30.09.2017</t>
  </si>
  <si>
    <t>0,000003573410</t>
  </si>
  <si>
    <t>01.10.2017 - 31.10.2017</t>
  </si>
  <si>
    <t>0,000003834543</t>
  </si>
  <si>
    <t>01.11.2017 - 30.11.2017</t>
  </si>
  <si>
    <t>0,000003987668</t>
  </si>
  <si>
    <t>01.12.2017 - 31.12.2017</t>
  </si>
  <si>
    <t>0,000005257042</t>
  </si>
  <si>
    <t>01.01.2018 - 31.01.2018</t>
  </si>
  <si>
    <t>0,000003460437</t>
  </si>
  <si>
    <t>01.02.2018 - 28.02.2018</t>
  </si>
  <si>
    <t>0,000003472566</t>
  </si>
  <si>
    <t>01.03.2018 - 31.03.2018</t>
  </si>
  <si>
    <t>0,000003584587</t>
  </si>
  <si>
    <t>01.04.2018 - 30.04.2018</t>
  </si>
  <si>
    <t>0,000002759851</t>
  </si>
  <si>
    <t>01.05.2018 - 31.05.2018</t>
  </si>
  <si>
    <t>0,000002825633</t>
  </si>
  <si>
    <t>01.06.2018 - 30.06.2018</t>
  </si>
  <si>
    <t>0,000003464380</t>
  </si>
  <si>
    <t>0,000002095554</t>
  </si>
  <si>
    <t>0,000002246452</t>
  </si>
  <si>
    <t>0,000002711920</t>
  </si>
  <si>
    <t>0,000003195401</t>
  </si>
  <si>
    <t>0,000003882794</t>
  </si>
  <si>
    <t>0,000004136020</t>
  </si>
  <si>
    <t>0,000002667242</t>
  </si>
  <si>
    <t>0,000002568958</t>
  </si>
  <si>
    <t>0,000002642335</t>
  </si>
  <si>
    <t>0,000002612927</t>
  </si>
  <si>
    <t>0,000002511964</t>
  </si>
  <si>
    <t>0,000002689620</t>
  </si>
  <si>
    <t>0,000002666500</t>
  </si>
  <si>
    <t>0,000002814046</t>
  </si>
  <si>
    <t>0,000002962433</t>
  </si>
  <si>
    <t>0,000003794035</t>
  </si>
  <si>
    <t>0,000004815142</t>
  </si>
  <si>
    <t>0,000005099509</t>
  </si>
  <si>
    <t>0,000003407085</t>
  </si>
  <si>
    <t>0,000002878850</t>
  </si>
  <si>
    <t>0,000003070858</t>
  </si>
  <si>
    <t>0,000002851982</t>
  </si>
  <si>
    <t>0,000002743996</t>
  </si>
  <si>
    <t>0,000002730363</t>
  </si>
  <si>
    <t>a</t>
  </si>
  <si>
    <t>b</t>
  </si>
  <si>
    <t>ср знач</t>
  </si>
  <si>
    <t xml:space="preserve"> -тренд</t>
  </si>
  <si>
    <t xml:space="preserve"> тренд</t>
  </si>
  <si>
    <t>сезон</t>
  </si>
  <si>
    <t>0,000063824134</t>
  </si>
  <si>
    <t>0,000070241937</t>
  </si>
  <si>
    <t>0,000058832496</t>
  </si>
  <si>
    <t>0,000059220406</t>
  </si>
  <si>
    <t>0,000055280436</t>
  </si>
  <si>
    <t>0,000049604373</t>
  </si>
  <si>
    <t>0,000065046236</t>
  </si>
  <si>
    <t>0,000061554382</t>
  </si>
  <si>
    <t>0,000060227025</t>
  </si>
  <si>
    <t>0,000056026607</t>
  </si>
  <si>
    <t>0,000054927322</t>
  </si>
  <si>
    <t>0,000060589209</t>
  </si>
  <si>
    <t>0,000078752506</t>
  </si>
  <si>
    <t>0,000084298379</t>
  </si>
  <si>
    <t>0,000087513368</t>
  </si>
  <si>
    <t>0,000089388673</t>
  </si>
  <si>
    <t>0,000084665035</t>
  </si>
  <si>
    <t>0,000090847514</t>
  </si>
  <si>
    <t>0,000080979459</t>
  </si>
  <si>
    <t>0,000071480465</t>
  </si>
  <si>
    <t>0,000070415662</t>
  </si>
  <si>
    <t>0,000067184127</t>
  </si>
  <si>
    <t>0,000061365128</t>
  </si>
  <si>
    <t>0,000073630034</t>
  </si>
  <si>
    <t>0,000029841468</t>
  </si>
  <si>
    <t>0,000033306287</t>
  </si>
  <si>
    <t>0,000028169371</t>
  </si>
  <si>
    <t>0,000027844388</t>
  </si>
  <si>
    <t>0,000026093107</t>
  </si>
  <si>
    <t>0,000022056429</t>
  </si>
  <si>
    <t>0,000029689340</t>
  </si>
  <si>
    <t>0,000028304700</t>
  </si>
  <si>
    <t>0,000027860878</t>
  </si>
  <si>
    <t>0,000025816802</t>
  </si>
  <si>
    <t>0,000025519176</t>
  </si>
  <si>
    <t>0,000028284034</t>
  </si>
  <si>
    <t>0,000036751747</t>
  </si>
  <si>
    <t>0,000039807682</t>
  </si>
  <si>
    <t>0,000041636444</t>
  </si>
  <si>
    <t>0,000041783559</t>
  </si>
  <si>
    <t>0,000039163806</t>
  </si>
  <si>
    <t>0,000041550452</t>
  </si>
  <si>
    <t>0,000039271519</t>
  </si>
  <si>
    <t>0,000034573115</t>
  </si>
  <si>
    <t>0,000035048723</t>
  </si>
  <si>
    <t>0,000033482633</t>
  </si>
  <si>
    <t>0,000030486739</t>
  </si>
  <si>
    <t>0,000036677485</t>
  </si>
  <si>
    <t>0,000000267009</t>
  </si>
  <si>
    <t>0,000000287277</t>
  </si>
  <si>
    <t>0,000000256578</t>
  </si>
  <si>
    <t>0,000000245189</t>
  </si>
  <si>
    <t>0,000000255100</t>
  </si>
  <si>
    <t>0,000000189895</t>
  </si>
  <si>
    <t>0,000000265368</t>
  </si>
  <si>
    <t>0,000000231357</t>
  </si>
  <si>
    <t>0,000000226064</t>
  </si>
  <si>
    <t>0,000000188528</t>
  </si>
  <si>
    <t>0,000000220875</t>
  </si>
  <si>
    <t>0,000000239664</t>
  </si>
  <si>
    <t>0,000000341830</t>
  </si>
  <si>
    <t>0,000000333101</t>
  </si>
  <si>
    <t>0,000000315058</t>
  </si>
  <si>
    <t>0,000000373353</t>
  </si>
  <si>
    <t>0,000000269587</t>
  </si>
  <si>
    <t>0,000000347063</t>
  </si>
  <si>
    <t>0,000000261911</t>
  </si>
  <si>
    <t>0,000000235916</t>
  </si>
  <si>
    <t>0,000000264757</t>
  </si>
  <si>
    <t>0,000000255252</t>
  </si>
  <si>
    <t>0,000000238322</t>
  </si>
  <si>
    <t>0,000000265275</t>
  </si>
  <si>
    <t>0,000031563440</t>
  </si>
  <si>
    <t>0,000032402483</t>
  </si>
  <si>
    <t>0,000028578995</t>
  </si>
  <si>
    <t>0,000029530458</t>
  </si>
  <si>
    <t>0,000031984193</t>
  </si>
  <si>
    <t>0,000038557207</t>
  </si>
  <si>
    <t>0,000033432886</t>
  </si>
  <si>
    <t>0,000035661008</t>
  </si>
  <si>
    <t>0,000033521953</t>
  </si>
  <si>
    <t>0,000029155673</t>
  </si>
  <si>
    <t>0,000028442858</t>
  </si>
  <si>
    <t>0,000031431784</t>
  </si>
  <si>
    <t>0,000033835575</t>
  </si>
  <si>
    <t>0,000034827612</t>
  </si>
  <si>
    <t>0,000032293048</t>
  </si>
  <si>
    <t>0,000032432157</t>
  </si>
  <si>
    <t>0,000035659561</t>
  </si>
  <si>
    <t>0,000043892162</t>
  </si>
  <si>
    <t>0,000033056163</t>
  </si>
  <si>
    <t>0,000033007943</t>
  </si>
  <si>
    <t>0,000032954517</t>
  </si>
  <si>
    <t>0,000027206145</t>
  </si>
  <si>
    <t>0,000028086211</t>
  </si>
  <si>
    <t>0,000033236598</t>
  </si>
  <si>
    <t>ст откл</t>
  </si>
  <si>
    <t>ошибка ср</t>
  </si>
  <si>
    <t>флуктуация</t>
  </si>
  <si>
    <t>исходные</t>
  </si>
  <si>
    <t>Данные из вордстата</t>
  </si>
  <si>
    <t>Коэф y = ax+b</t>
  </si>
  <si>
    <t>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</si>
</sst>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1" xfId="1"/>
    <xf numFmtId="0" fontId="0" fillId="0" borderId="2" xfId="0" applyBorder="1" applyAlignment="1">
      <alignment horizontal="center" vertical="center"/>
    </xf>
  </cellXfs>
  <cellStyles count="2">
    <cellStyle name="Заголовок 1" xfId="1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5233608076845271"/>
                  <c:y val="-0.13932139147259159"/>
                </c:manualLayout>
              </c:layout>
              <c:numFmt formatCode="General" sourceLinked="0"/>
            </c:trendlineLbl>
          </c:trendline>
          <c:val>
            <c:numRef>
              <c:f>Лист2!$B$2:$B$25</c:f>
              <c:numCache>
                <c:formatCode>General</c:formatCode>
                <c:ptCount val="24"/>
                <c:pt idx="0">
                  <c:v>191620</c:v>
                </c:pt>
                <c:pt idx="1">
                  <c:v>208439</c:v>
                </c:pt>
                <c:pt idx="2">
                  <c:v>190469</c:v>
                </c:pt>
                <c:pt idx="3">
                  <c:v>215707</c:v>
                </c:pt>
                <c:pt idx="4">
                  <c:v>245994</c:v>
                </c:pt>
                <c:pt idx="5">
                  <c:v>307207</c:v>
                </c:pt>
                <c:pt idx="6">
                  <c:v>263691</c:v>
                </c:pt>
                <c:pt idx="7">
                  <c:v>262652</c:v>
                </c:pt>
                <c:pt idx="8">
                  <c:v>272252</c:v>
                </c:pt>
                <c:pt idx="9">
                  <c:v>222540</c:v>
                </c:pt>
                <c:pt idx="10">
                  <c:v>205523</c:v>
                </c:pt>
                <c:pt idx="11">
                  <c:v>198691</c:v>
                </c:pt>
                <c:pt idx="12">
                  <c:v>207074</c:v>
                </c:pt>
                <c:pt idx="13">
                  <c:v>220299</c:v>
                </c:pt>
                <c:pt idx="14">
                  <c:v>219347</c:v>
                </c:pt>
                <c:pt idx="15">
                  <c:v>254608</c:v>
                </c:pt>
                <c:pt idx="16">
                  <c:v>276322</c:v>
                </c:pt>
                <c:pt idx="17">
                  <c:v>340197</c:v>
                </c:pt>
                <c:pt idx="18">
                  <c:v>265801</c:v>
                </c:pt>
                <c:pt idx="19">
                  <c:v>264857</c:v>
                </c:pt>
                <c:pt idx="20">
                  <c:v>286034</c:v>
                </c:pt>
                <c:pt idx="21">
                  <c:v>212318</c:v>
                </c:pt>
                <c:pt idx="22">
                  <c:v>217433</c:v>
                </c:pt>
                <c:pt idx="23">
                  <c:v>237677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69504"/>
        <c:axId val="81982976"/>
      </c:lineChart>
      <c:catAx>
        <c:axId val="596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982976"/>
        <c:crosses val="autoZero"/>
        <c:auto val="1"/>
        <c:lblAlgn val="ctr"/>
        <c:lblOffset val="100"/>
        <c:noMultiLvlLbl val="0"/>
      </c:catAx>
      <c:valAx>
        <c:axId val="819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6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Лист2!$D$33</c:f>
              <c:strCache>
                <c:ptCount val="1"/>
                <c:pt idx="0">
                  <c:v> -тренд</c:v>
                </c:pt>
              </c:strCache>
            </c:strRef>
          </c:tx>
          <c:marker>
            <c:symbol val="none"/>
          </c:marker>
          <c:val>
            <c:numRef>
              <c:f>Лист2!$D$34:$D$57</c:f>
              <c:numCache>
                <c:formatCode>General</c:formatCode>
                <c:ptCount val="24"/>
                <c:pt idx="0">
                  <c:v>-32087</c:v>
                </c:pt>
                <c:pt idx="1">
                  <c:v>-16781</c:v>
                </c:pt>
                <c:pt idx="2">
                  <c:v>-36264</c:v>
                </c:pt>
                <c:pt idx="3">
                  <c:v>-12539</c:v>
                </c:pt>
                <c:pt idx="4">
                  <c:v>16235</c:v>
                </c:pt>
                <c:pt idx="5">
                  <c:v>75935</c:v>
                </c:pt>
                <c:pt idx="6">
                  <c:v>30906</c:v>
                </c:pt>
                <c:pt idx="7">
                  <c:v>28354</c:v>
                </c:pt>
                <c:pt idx="8">
                  <c:v>36441</c:v>
                </c:pt>
                <c:pt idx="9">
                  <c:v>-14784</c:v>
                </c:pt>
                <c:pt idx="10">
                  <c:v>-33314</c:v>
                </c:pt>
                <c:pt idx="11">
                  <c:v>-41659</c:v>
                </c:pt>
                <c:pt idx="12">
                  <c:v>-34789</c:v>
                </c:pt>
                <c:pt idx="13">
                  <c:v>-23077</c:v>
                </c:pt>
                <c:pt idx="14">
                  <c:v>-25542</c:v>
                </c:pt>
                <c:pt idx="15">
                  <c:v>8206</c:v>
                </c:pt>
                <c:pt idx="16">
                  <c:v>28407</c:v>
                </c:pt>
                <c:pt idx="17">
                  <c:v>90769</c:v>
                </c:pt>
                <c:pt idx="18">
                  <c:v>14860</c:v>
                </c:pt>
                <c:pt idx="19">
                  <c:v>12403</c:v>
                </c:pt>
                <c:pt idx="20">
                  <c:v>32067</c:v>
                </c:pt>
                <c:pt idx="21">
                  <c:v>-43162</c:v>
                </c:pt>
                <c:pt idx="22">
                  <c:v>-39560</c:v>
                </c:pt>
                <c:pt idx="23">
                  <c:v>-20829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22240"/>
        <c:axId val="92923776"/>
      </c:lineChart>
      <c:catAx>
        <c:axId val="9292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2923776"/>
        <c:crosses val="autoZero"/>
        <c:auto val="1"/>
        <c:lblAlgn val="ctr"/>
        <c:lblOffset val="100"/>
        <c:noMultiLvlLbl val="0"/>
      </c:catAx>
      <c:valAx>
        <c:axId val="929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2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Лист2!$F$33</c:f>
              <c:strCache>
                <c:ptCount val="1"/>
                <c:pt idx="0">
                  <c:v>сезон</c:v>
                </c:pt>
              </c:strCache>
            </c:strRef>
          </c:tx>
          <c:marker>
            <c:symbol val="none"/>
          </c:marker>
          <c:val>
            <c:numRef>
              <c:f>Лист2!$F$34:$F$57</c:f>
              <c:numCache>
                <c:formatCode>General</c:formatCode>
                <c:ptCount val="24"/>
                <c:pt idx="0">
                  <c:v>-33438</c:v>
                </c:pt>
                <c:pt idx="1">
                  <c:v>-19929</c:v>
                </c:pt>
                <c:pt idx="2">
                  <c:v>-30903</c:v>
                </c:pt>
                <c:pt idx="3">
                  <c:v>-2166.5</c:v>
                </c:pt>
                <c:pt idx="4">
                  <c:v>22321</c:v>
                </c:pt>
                <c:pt idx="5">
                  <c:v>83352</c:v>
                </c:pt>
                <c:pt idx="6">
                  <c:v>22883</c:v>
                </c:pt>
                <c:pt idx="7">
                  <c:v>20378.5</c:v>
                </c:pt>
                <c:pt idx="8">
                  <c:v>34254</c:v>
                </c:pt>
                <c:pt idx="9">
                  <c:v>-28973</c:v>
                </c:pt>
                <c:pt idx="10">
                  <c:v>-36437</c:v>
                </c:pt>
                <c:pt idx="11">
                  <c:v>-31244</c:v>
                </c:pt>
                <c:pt idx="12">
                  <c:v>-33438</c:v>
                </c:pt>
                <c:pt idx="13">
                  <c:v>-19929</c:v>
                </c:pt>
                <c:pt idx="14">
                  <c:v>-30903</c:v>
                </c:pt>
                <c:pt idx="15">
                  <c:v>-2166.5</c:v>
                </c:pt>
                <c:pt idx="16">
                  <c:v>22321</c:v>
                </c:pt>
                <c:pt idx="17">
                  <c:v>83352</c:v>
                </c:pt>
                <c:pt idx="18">
                  <c:v>22883</c:v>
                </c:pt>
                <c:pt idx="19">
                  <c:v>20378.5</c:v>
                </c:pt>
                <c:pt idx="20">
                  <c:v>34254</c:v>
                </c:pt>
                <c:pt idx="21">
                  <c:v>-28973</c:v>
                </c:pt>
                <c:pt idx="22">
                  <c:v>-36437</c:v>
                </c:pt>
                <c:pt idx="23">
                  <c:v>-31244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27584"/>
        <c:axId val="117029120"/>
      </c:lineChart>
      <c:catAx>
        <c:axId val="1170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29120"/>
        <c:crosses val="autoZero"/>
        <c:auto val="1"/>
        <c:lblAlgn val="ctr"/>
        <c:lblOffset val="100"/>
        <c:noMultiLvlLbl val="0"/>
      </c:catAx>
      <c:valAx>
        <c:axId val="1170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965569432436669E-2"/>
          <c:y val="2.9198260850319686E-2"/>
          <c:w val="0.76862271643551405"/>
          <c:h val="0.86971472803724825"/>
        </c:manualLayout>
      </c:layout>
      <c:lineChart>
        <c:grouping val="standard"/>
        <c:varyColors val="0"/>
        <c:ser>
          <c:idx val="0"/>
          <c:order val="0"/>
          <c:tx>
            <c:strRef>
              <c:f>Лист2!$H$33</c:f>
              <c:strCache>
                <c:ptCount val="1"/>
                <c:pt idx="0">
                  <c:v>прогноз</c:v>
                </c:pt>
              </c:strCache>
            </c:strRef>
          </c:tx>
          <c:marker>
            <c:symbol val="none"/>
          </c:marker>
          <c:val>
            <c:numRef>
              <c:f>Лист2!$H$34:$H$75</c:f>
              <c:numCache>
                <c:formatCode>General</c:formatCode>
                <c:ptCount val="42"/>
                <c:pt idx="0">
                  <c:v>225058</c:v>
                </c:pt>
                <c:pt idx="1">
                  <c:v>228368</c:v>
                </c:pt>
                <c:pt idx="2">
                  <c:v>221372</c:v>
                </c:pt>
                <c:pt idx="3">
                  <c:v>217873.5</c:v>
                </c:pt>
                <c:pt idx="4">
                  <c:v>223673</c:v>
                </c:pt>
                <c:pt idx="5">
                  <c:v>223855</c:v>
                </c:pt>
                <c:pt idx="6">
                  <c:v>240808</c:v>
                </c:pt>
                <c:pt idx="7">
                  <c:v>242273.5</c:v>
                </c:pt>
                <c:pt idx="8">
                  <c:v>237998</c:v>
                </c:pt>
                <c:pt idx="9">
                  <c:v>251513</c:v>
                </c:pt>
                <c:pt idx="10">
                  <c:v>241960</c:v>
                </c:pt>
                <c:pt idx="11">
                  <c:v>229935</c:v>
                </c:pt>
                <c:pt idx="12">
                  <c:v>240512</c:v>
                </c:pt>
                <c:pt idx="13">
                  <c:v>240228</c:v>
                </c:pt>
                <c:pt idx="14">
                  <c:v>250250</c:v>
                </c:pt>
                <c:pt idx="15">
                  <c:v>256774.5</c:v>
                </c:pt>
                <c:pt idx="16">
                  <c:v>254001</c:v>
                </c:pt>
                <c:pt idx="17">
                  <c:v>256845</c:v>
                </c:pt>
                <c:pt idx="18">
                  <c:v>242918</c:v>
                </c:pt>
                <c:pt idx="19">
                  <c:v>244478.5</c:v>
                </c:pt>
                <c:pt idx="20">
                  <c:v>251780</c:v>
                </c:pt>
                <c:pt idx="21">
                  <c:v>241291</c:v>
                </c:pt>
                <c:pt idx="22">
                  <c:v>253870</c:v>
                </c:pt>
                <c:pt idx="23">
                  <c:v>268921</c:v>
                </c:pt>
                <c:pt idx="24">
                  <c:v>261325</c:v>
                </c:pt>
                <c:pt idx="25">
                  <c:v>264631.40000000002</c:v>
                </c:pt>
                <c:pt idx="26">
                  <c:v>257631.8</c:v>
                </c:pt>
                <c:pt idx="27">
                  <c:v>254129.7</c:v>
                </c:pt>
                <c:pt idx="28">
                  <c:v>259925.59999999998</c:v>
                </c:pt>
                <c:pt idx="29">
                  <c:v>260104</c:v>
                </c:pt>
                <c:pt idx="30">
                  <c:v>277053.40000000002</c:v>
                </c:pt>
                <c:pt idx="31">
                  <c:v>278515.3</c:v>
                </c:pt>
                <c:pt idx="32">
                  <c:v>274236.2</c:v>
                </c:pt>
                <c:pt idx="33">
                  <c:v>287747.59999999998</c:v>
                </c:pt>
                <c:pt idx="34">
                  <c:v>278191</c:v>
                </c:pt>
                <c:pt idx="35">
                  <c:v>266162.40000000002</c:v>
                </c:pt>
                <c:pt idx="36">
                  <c:v>276735.8</c:v>
                </c:pt>
                <c:pt idx="37">
                  <c:v>276448.2</c:v>
                </c:pt>
                <c:pt idx="38">
                  <c:v>286466.59999999998</c:v>
                </c:pt>
                <c:pt idx="39">
                  <c:v>292987.5</c:v>
                </c:pt>
                <c:pt idx="40">
                  <c:v>290210.40000000002</c:v>
                </c:pt>
                <c:pt idx="41">
                  <c:v>293050.8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88544"/>
        <c:axId val="129390080"/>
      </c:lineChart>
      <c:catAx>
        <c:axId val="12938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90080"/>
        <c:crosses val="autoZero"/>
        <c:auto val="1"/>
        <c:lblAlgn val="ctr"/>
        <c:lblOffset val="100"/>
        <c:noMultiLvlLbl val="0"/>
      </c:catAx>
      <c:valAx>
        <c:axId val="1293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8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Лист2!$G$33</c:f>
              <c:strCache>
                <c:ptCount val="1"/>
                <c:pt idx="0">
                  <c:v>флуктуация</c:v>
                </c:pt>
              </c:strCache>
            </c:strRef>
          </c:tx>
          <c:marker>
            <c:symbol val="none"/>
          </c:marker>
          <c:val>
            <c:numRef>
              <c:f>Лист2!$G$34:$G$58</c:f>
              <c:numCache>
                <c:formatCode>General</c:formatCode>
                <c:ptCount val="25"/>
                <c:pt idx="0">
                  <c:v>1351</c:v>
                </c:pt>
                <c:pt idx="1">
                  <c:v>3148</c:v>
                </c:pt>
                <c:pt idx="2">
                  <c:v>-5361</c:v>
                </c:pt>
                <c:pt idx="3">
                  <c:v>-10372.5</c:v>
                </c:pt>
                <c:pt idx="4">
                  <c:v>-6086</c:v>
                </c:pt>
                <c:pt idx="5">
                  <c:v>-7417</c:v>
                </c:pt>
                <c:pt idx="6">
                  <c:v>8023</c:v>
                </c:pt>
                <c:pt idx="7">
                  <c:v>7975.5</c:v>
                </c:pt>
                <c:pt idx="8">
                  <c:v>2187</c:v>
                </c:pt>
                <c:pt idx="9">
                  <c:v>14189</c:v>
                </c:pt>
                <c:pt idx="10">
                  <c:v>3123</c:v>
                </c:pt>
                <c:pt idx="11">
                  <c:v>-10415</c:v>
                </c:pt>
                <c:pt idx="12">
                  <c:v>-1351</c:v>
                </c:pt>
                <c:pt idx="13">
                  <c:v>-3148</c:v>
                </c:pt>
                <c:pt idx="14">
                  <c:v>5361</c:v>
                </c:pt>
                <c:pt idx="15">
                  <c:v>10372.5</c:v>
                </c:pt>
                <c:pt idx="16">
                  <c:v>6086</c:v>
                </c:pt>
                <c:pt idx="17">
                  <c:v>7417</c:v>
                </c:pt>
                <c:pt idx="18">
                  <c:v>-8023</c:v>
                </c:pt>
                <c:pt idx="19">
                  <c:v>-7975.5</c:v>
                </c:pt>
                <c:pt idx="20">
                  <c:v>-2187</c:v>
                </c:pt>
                <c:pt idx="21">
                  <c:v>-14189</c:v>
                </c:pt>
                <c:pt idx="22">
                  <c:v>-3123</c:v>
                </c:pt>
                <c:pt idx="23">
                  <c:v>10415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57888"/>
        <c:axId val="107941888"/>
      </c:lineChart>
      <c:catAx>
        <c:axId val="9555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41888"/>
        <c:crosses val="autoZero"/>
        <c:auto val="1"/>
        <c:lblAlgn val="ctr"/>
        <c:lblOffset val="100"/>
        <c:noMultiLvlLbl val="0"/>
      </c:catAx>
      <c:valAx>
        <c:axId val="1079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1</xdr:row>
      <xdr:rowOff>38100</xdr:rowOff>
    </xdr:from>
    <xdr:to>
      <xdr:col>13</xdr:col>
      <xdr:colOff>19050</xdr:colOff>
      <xdr:row>24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90486</xdr:colOff>
      <xdr:row>26</xdr:row>
      <xdr:rowOff>104774</xdr:rowOff>
    </xdr:from>
    <xdr:to>
      <xdr:col>19</xdr:col>
      <xdr:colOff>95250</xdr:colOff>
      <xdr:row>36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57151</xdr:colOff>
      <xdr:row>46</xdr:row>
      <xdr:rowOff>161925</xdr:rowOff>
    </xdr:from>
    <xdr:to>
      <xdr:col>19</xdr:col>
      <xdr:colOff>95251</xdr:colOff>
      <xdr:row>56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100012</xdr:colOff>
      <xdr:row>58</xdr:row>
      <xdr:rowOff>95250</xdr:rowOff>
    </xdr:from>
    <xdr:to>
      <xdr:col>19</xdr:col>
      <xdr:colOff>247650</xdr:colOff>
      <xdr:row>80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71437</xdr:colOff>
      <xdr:row>37</xdr:row>
      <xdr:rowOff>9525</xdr:rowOff>
    </xdr:from>
    <xdr:to>
      <xdr:col>19</xdr:col>
      <xdr:colOff>47625</xdr:colOff>
      <xdr:row>46</xdr:row>
      <xdr:rowOff>76200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topLeftCell="A90" workbookViewId="0">
      <selection activeCell="I107" sqref="I107:I130"/>
    </sheetView>
  </sheetViews>
  <sheetFormatPr defaultRowHeight="15" x14ac:dyDescent="0.25"/>
  <sheetData>
    <row r="1" spans="1:8" x14ac:dyDescent="0.25">
      <c r="A1" t="s">
        <v>0</v>
      </c>
      <c r="C1" t="s">
        <v>1</v>
      </c>
      <c r="D1" t="s">
        <v>2</v>
      </c>
      <c r="E1" t="s">
        <v>0</v>
      </c>
      <c r="G1" t="s">
        <v>1</v>
      </c>
      <c r="H1" t="s">
        <v>2</v>
      </c>
    </row>
    <row r="2" spans="1:8" x14ac:dyDescent="0.25">
      <c r="A2" t="s">
        <v>3</v>
      </c>
      <c r="C2">
        <v>20441</v>
      </c>
      <c r="D2" t="s">
        <v>4</v>
      </c>
      <c r="E2" t="s">
        <v>27</v>
      </c>
      <c r="G2">
        <v>22357</v>
      </c>
      <c r="H2" t="s">
        <v>28</v>
      </c>
    </row>
    <row r="3" spans="1:8" x14ac:dyDescent="0.25">
      <c r="A3" t="s">
        <v>5</v>
      </c>
      <c r="C3">
        <v>23266</v>
      </c>
      <c r="D3" t="s">
        <v>6</v>
      </c>
      <c r="E3" t="s">
        <v>29</v>
      </c>
      <c r="G3">
        <v>23893</v>
      </c>
      <c r="H3" t="s">
        <v>30</v>
      </c>
    </row>
    <row r="4" spans="1:8" x14ac:dyDescent="0.25">
      <c r="A4" t="s">
        <v>7</v>
      </c>
      <c r="C4">
        <v>20595</v>
      </c>
      <c r="D4" t="s">
        <v>8</v>
      </c>
      <c r="E4" t="s">
        <v>31</v>
      </c>
      <c r="G4">
        <v>24272</v>
      </c>
      <c r="H4" t="s">
        <v>32</v>
      </c>
    </row>
    <row r="5" spans="1:8" x14ac:dyDescent="0.25">
      <c r="A5" t="s">
        <v>9</v>
      </c>
      <c r="C5">
        <v>23148</v>
      </c>
      <c r="D5" t="s">
        <v>10</v>
      </c>
      <c r="E5" t="s">
        <v>33</v>
      </c>
      <c r="G5">
        <v>30103</v>
      </c>
      <c r="H5" t="s">
        <v>34</v>
      </c>
    </row>
    <row r="6" spans="1:8" x14ac:dyDescent="0.25">
      <c r="A6" t="s">
        <v>11</v>
      </c>
      <c r="C6">
        <v>27166</v>
      </c>
      <c r="D6" t="s">
        <v>12</v>
      </c>
      <c r="E6" t="s">
        <v>35</v>
      </c>
      <c r="G6">
        <v>30900</v>
      </c>
      <c r="H6" t="s">
        <v>36</v>
      </c>
    </row>
    <row r="7" spans="1:8" x14ac:dyDescent="0.25">
      <c r="A7" t="s">
        <v>13</v>
      </c>
      <c r="C7">
        <v>38959</v>
      </c>
      <c r="D7" t="s">
        <v>14</v>
      </c>
      <c r="E7" t="s">
        <v>37</v>
      </c>
      <c r="G7">
        <v>40746</v>
      </c>
      <c r="H7" t="s">
        <v>38</v>
      </c>
    </row>
    <row r="8" spans="1:8" x14ac:dyDescent="0.25">
      <c r="A8" t="s">
        <v>15</v>
      </c>
      <c r="C8">
        <v>32772</v>
      </c>
      <c r="D8" t="s">
        <v>16</v>
      </c>
      <c r="E8" t="s">
        <v>39</v>
      </c>
      <c r="G8">
        <v>27825</v>
      </c>
      <c r="H8" t="s">
        <v>40</v>
      </c>
    </row>
    <row r="9" spans="1:8" x14ac:dyDescent="0.25">
      <c r="A9" t="s">
        <v>17</v>
      </c>
      <c r="C9">
        <v>34383</v>
      </c>
      <c r="D9" t="s">
        <v>18</v>
      </c>
      <c r="E9" t="s">
        <v>41</v>
      </c>
      <c r="G9">
        <v>27864</v>
      </c>
      <c r="H9" t="s">
        <v>42</v>
      </c>
    </row>
    <row r="10" spans="1:8" x14ac:dyDescent="0.25">
      <c r="A10" t="s">
        <v>19</v>
      </c>
      <c r="C10">
        <v>35379</v>
      </c>
      <c r="D10" t="s">
        <v>20</v>
      </c>
      <c r="E10" t="s">
        <v>43</v>
      </c>
      <c r="G10">
        <v>31113</v>
      </c>
      <c r="H10" t="s">
        <v>44</v>
      </c>
    </row>
    <row r="11" spans="1:8" x14ac:dyDescent="0.25">
      <c r="A11" t="s">
        <v>21</v>
      </c>
      <c r="C11">
        <v>25497</v>
      </c>
      <c r="D11" t="s">
        <v>22</v>
      </c>
      <c r="E11" t="s">
        <v>45</v>
      </c>
      <c r="G11">
        <v>21538</v>
      </c>
      <c r="H11" t="s">
        <v>46</v>
      </c>
    </row>
    <row r="12" spans="1:8" x14ac:dyDescent="0.25">
      <c r="A12" t="s">
        <v>23</v>
      </c>
      <c r="C12">
        <v>22701</v>
      </c>
      <c r="D12" t="s">
        <v>24</v>
      </c>
      <c r="E12" t="s">
        <v>47</v>
      </c>
      <c r="G12">
        <v>21875</v>
      </c>
      <c r="H12" t="s">
        <v>48</v>
      </c>
    </row>
    <row r="13" spans="1:8" x14ac:dyDescent="0.25">
      <c r="A13" t="s">
        <v>25</v>
      </c>
      <c r="C13">
        <v>21302</v>
      </c>
      <c r="D13" t="s">
        <v>26</v>
      </c>
      <c r="E13" t="s">
        <v>49</v>
      </c>
      <c r="G13">
        <v>24774</v>
      </c>
      <c r="H13" t="s">
        <v>50</v>
      </c>
    </row>
    <row r="19" spans="1:4" x14ac:dyDescent="0.25">
      <c r="A19" t="s">
        <v>3</v>
      </c>
      <c r="C19">
        <v>12722</v>
      </c>
      <c r="D19" t="s">
        <v>51</v>
      </c>
    </row>
    <row r="20" spans="1:4" x14ac:dyDescent="0.25">
      <c r="A20" t="s">
        <v>5</v>
      </c>
      <c r="C20">
        <v>14451</v>
      </c>
      <c r="D20" t="s">
        <v>52</v>
      </c>
    </row>
    <row r="21" spans="1:4" x14ac:dyDescent="0.25">
      <c r="A21" t="s">
        <v>7</v>
      </c>
      <c r="C21">
        <v>18074</v>
      </c>
      <c r="D21" t="s">
        <v>53</v>
      </c>
    </row>
    <row r="22" spans="1:4" x14ac:dyDescent="0.25">
      <c r="A22" t="s">
        <v>9</v>
      </c>
      <c r="C22">
        <v>23341</v>
      </c>
      <c r="D22" t="s">
        <v>54</v>
      </c>
    </row>
    <row r="23" spans="1:4" x14ac:dyDescent="0.25">
      <c r="A23" t="s">
        <v>11</v>
      </c>
      <c r="C23">
        <v>29863</v>
      </c>
      <c r="D23" t="s">
        <v>55</v>
      </c>
    </row>
    <row r="24" spans="1:4" x14ac:dyDescent="0.25">
      <c r="A24" t="s">
        <v>13</v>
      </c>
      <c r="C24">
        <v>32954</v>
      </c>
      <c r="D24" t="s">
        <v>56</v>
      </c>
    </row>
    <row r="25" spans="1:4" x14ac:dyDescent="0.25">
      <c r="A25" t="s">
        <v>15</v>
      </c>
      <c r="C25">
        <v>21037</v>
      </c>
      <c r="D25" t="s">
        <v>57</v>
      </c>
    </row>
    <row r="26" spans="1:4" x14ac:dyDescent="0.25">
      <c r="A26" t="s">
        <v>17</v>
      </c>
      <c r="C26">
        <v>18921</v>
      </c>
      <c r="D26" t="s">
        <v>58</v>
      </c>
    </row>
    <row r="27" spans="1:4" x14ac:dyDescent="0.25">
      <c r="A27" t="s">
        <v>19</v>
      </c>
      <c r="C27">
        <v>21460</v>
      </c>
      <c r="D27" t="s">
        <v>59</v>
      </c>
    </row>
    <row r="28" spans="1:4" x14ac:dyDescent="0.25">
      <c r="A28" t="s">
        <v>21</v>
      </c>
      <c r="C28">
        <v>19944</v>
      </c>
      <c r="D28" t="s">
        <v>60</v>
      </c>
    </row>
    <row r="29" spans="1:4" x14ac:dyDescent="0.25">
      <c r="A29" t="s">
        <v>23</v>
      </c>
      <c r="C29">
        <v>18151</v>
      </c>
      <c r="D29" t="s">
        <v>61</v>
      </c>
    </row>
    <row r="30" spans="1:4" x14ac:dyDescent="0.25">
      <c r="A30" t="s">
        <v>25</v>
      </c>
      <c r="C30">
        <v>17002</v>
      </c>
      <c r="D30" t="s">
        <v>62</v>
      </c>
    </row>
    <row r="31" spans="1:4" x14ac:dyDescent="0.25">
      <c r="A31" t="s">
        <v>27</v>
      </c>
      <c r="C31">
        <v>16319</v>
      </c>
      <c r="D31" t="s">
        <v>63</v>
      </c>
    </row>
    <row r="32" spans="1:4" x14ac:dyDescent="0.25">
      <c r="A32" t="s">
        <v>29</v>
      </c>
      <c r="C32">
        <v>17800</v>
      </c>
      <c r="D32" t="s">
        <v>64</v>
      </c>
    </row>
    <row r="33" spans="1:20" x14ac:dyDescent="0.25">
      <c r="A33" t="s">
        <v>31</v>
      </c>
      <c r="C33">
        <v>20122</v>
      </c>
      <c r="D33" t="s">
        <v>65</v>
      </c>
    </row>
    <row r="34" spans="1:20" x14ac:dyDescent="0.25">
      <c r="A34" t="s">
        <v>33</v>
      </c>
      <c r="C34">
        <v>29785</v>
      </c>
      <c r="D34" t="s">
        <v>66</v>
      </c>
    </row>
    <row r="35" spans="1:20" x14ac:dyDescent="0.25">
      <c r="A35" t="s">
        <v>35</v>
      </c>
      <c r="C35">
        <v>37312</v>
      </c>
      <c r="D35" t="s">
        <v>67</v>
      </c>
    </row>
    <row r="36" spans="1:20" x14ac:dyDescent="0.25">
      <c r="A36" t="s">
        <v>37</v>
      </c>
      <c r="C36">
        <v>39525</v>
      </c>
      <c r="D36" t="s">
        <v>68</v>
      </c>
    </row>
    <row r="37" spans="1:20" x14ac:dyDescent="0.25">
      <c r="A37" t="s">
        <v>39</v>
      </c>
      <c r="C37">
        <v>27396</v>
      </c>
      <c r="D37" t="s">
        <v>69</v>
      </c>
    </row>
    <row r="38" spans="1:20" x14ac:dyDescent="0.25">
      <c r="A38" t="s">
        <v>41</v>
      </c>
      <c r="C38">
        <v>23100</v>
      </c>
      <c r="D38" t="s">
        <v>70</v>
      </c>
    </row>
    <row r="39" spans="1:20" x14ac:dyDescent="0.25">
      <c r="A39" t="s">
        <v>43</v>
      </c>
      <c r="C39">
        <v>26654</v>
      </c>
      <c r="D39" t="s">
        <v>71</v>
      </c>
    </row>
    <row r="40" spans="1:20" x14ac:dyDescent="0.25">
      <c r="A40" t="s">
        <v>45</v>
      </c>
      <c r="C40">
        <v>22257</v>
      </c>
      <c r="D40" t="s">
        <v>72</v>
      </c>
    </row>
    <row r="41" spans="1:20" x14ac:dyDescent="0.25">
      <c r="A41" t="s">
        <v>47</v>
      </c>
      <c r="C41">
        <v>21243</v>
      </c>
      <c r="D41" t="s">
        <v>73</v>
      </c>
    </row>
    <row r="42" spans="1:20" x14ac:dyDescent="0.25">
      <c r="A42" t="s">
        <v>49</v>
      </c>
      <c r="C42">
        <v>19525</v>
      </c>
      <c r="D42" t="s">
        <v>74</v>
      </c>
      <c r="M42" t="s">
        <v>0</v>
      </c>
      <c r="O42" t="s">
        <v>1</v>
      </c>
      <c r="P42" t="s">
        <v>2</v>
      </c>
      <c r="Q42" t="s">
        <v>0</v>
      </c>
      <c r="S42" t="s">
        <v>1</v>
      </c>
      <c r="T42" t="s">
        <v>2</v>
      </c>
    </row>
    <row r="43" spans="1:20" x14ac:dyDescent="0.25">
      <c r="M43" t="s">
        <v>3</v>
      </c>
      <c r="O43">
        <v>181166</v>
      </c>
      <c r="P43" t="s">
        <v>105</v>
      </c>
      <c r="Q43" t="s">
        <v>27</v>
      </c>
      <c r="T43" t="s">
        <v>117</v>
      </c>
    </row>
    <row r="44" spans="1:20" x14ac:dyDescent="0.25">
      <c r="M44" t="s">
        <v>5</v>
      </c>
      <c r="O44">
        <v>214253</v>
      </c>
      <c r="P44" t="s">
        <v>106</v>
      </c>
      <c r="Q44" t="s">
        <v>29</v>
      </c>
      <c r="T44" t="s">
        <v>118</v>
      </c>
    </row>
    <row r="45" spans="1:20" x14ac:dyDescent="0.25">
      <c r="A45" t="s">
        <v>0</v>
      </c>
      <c r="C45" t="s">
        <v>1</v>
      </c>
      <c r="D45" t="s">
        <v>2</v>
      </c>
      <c r="E45" t="s">
        <v>0</v>
      </c>
      <c r="G45" t="s">
        <v>1</v>
      </c>
      <c r="H45" t="s">
        <v>2</v>
      </c>
      <c r="M45" t="s">
        <v>7</v>
      </c>
      <c r="O45">
        <v>187739</v>
      </c>
      <c r="P45" t="s">
        <v>107</v>
      </c>
      <c r="Q45" t="s">
        <v>31</v>
      </c>
      <c r="T45" t="s">
        <v>119</v>
      </c>
    </row>
    <row r="46" spans="1:20" x14ac:dyDescent="0.25">
      <c r="A46" t="s">
        <v>3</v>
      </c>
      <c r="C46">
        <v>387473</v>
      </c>
      <c r="D46" t="s">
        <v>81</v>
      </c>
      <c r="E46" t="s">
        <v>27</v>
      </c>
      <c r="H46" t="s">
        <v>93</v>
      </c>
      <c r="M46" t="s">
        <v>9</v>
      </c>
      <c r="O46">
        <v>203391</v>
      </c>
      <c r="P46" t="s">
        <v>108</v>
      </c>
      <c r="Q46" t="s">
        <v>33</v>
      </c>
      <c r="T46" t="s">
        <v>120</v>
      </c>
    </row>
    <row r="47" spans="1:20" x14ac:dyDescent="0.25">
      <c r="A47" t="s">
        <v>5</v>
      </c>
      <c r="C47">
        <v>451853</v>
      </c>
      <c r="D47" t="s">
        <v>82</v>
      </c>
      <c r="E47" t="s">
        <v>29</v>
      </c>
      <c r="H47" t="s">
        <v>94</v>
      </c>
      <c r="M47" t="s">
        <v>11</v>
      </c>
      <c r="O47">
        <v>200685</v>
      </c>
      <c r="P47" t="s">
        <v>109</v>
      </c>
      <c r="Q47" t="s">
        <v>35</v>
      </c>
      <c r="T47" t="s">
        <v>121</v>
      </c>
    </row>
    <row r="48" spans="1:20" x14ac:dyDescent="0.25">
      <c r="A48" t="s">
        <v>7</v>
      </c>
      <c r="C48">
        <v>392098</v>
      </c>
      <c r="D48" t="s">
        <v>83</v>
      </c>
      <c r="E48" t="s">
        <v>31</v>
      </c>
      <c r="H48" t="s">
        <v>95</v>
      </c>
      <c r="M48" t="s">
        <v>13</v>
      </c>
      <c r="O48">
        <v>175736</v>
      </c>
      <c r="P48" t="s">
        <v>110</v>
      </c>
      <c r="Q48" t="s">
        <v>37</v>
      </c>
      <c r="T48" t="s">
        <v>122</v>
      </c>
    </row>
    <row r="49" spans="1:20" x14ac:dyDescent="0.25">
      <c r="A49" t="s">
        <v>9</v>
      </c>
      <c r="C49">
        <v>432579</v>
      </c>
      <c r="D49" t="s">
        <v>84</v>
      </c>
      <c r="E49" t="s">
        <v>33</v>
      </c>
      <c r="H49" t="s">
        <v>96</v>
      </c>
      <c r="M49" t="s">
        <v>15</v>
      </c>
      <c r="O49">
        <v>234165</v>
      </c>
      <c r="P49" t="s">
        <v>111</v>
      </c>
      <c r="Q49" t="s">
        <v>39</v>
      </c>
      <c r="T49" t="s">
        <v>123</v>
      </c>
    </row>
    <row r="50" spans="1:20" x14ac:dyDescent="0.25">
      <c r="A50" t="s">
        <v>11</v>
      </c>
      <c r="C50">
        <v>425168</v>
      </c>
      <c r="D50" t="s">
        <v>85</v>
      </c>
      <c r="E50" t="s">
        <v>35</v>
      </c>
      <c r="H50" t="s">
        <v>97</v>
      </c>
      <c r="M50" t="s">
        <v>17</v>
      </c>
      <c r="O50">
        <v>208471</v>
      </c>
      <c r="P50" t="s">
        <v>112</v>
      </c>
      <c r="Q50" t="s">
        <v>41</v>
      </c>
      <c r="T50" t="s">
        <v>124</v>
      </c>
    </row>
    <row r="51" spans="1:20" x14ac:dyDescent="0.25">
      <c r="A51" t="s">
        <v>13</v>
      </c>
      <c r="C51">
        <v>395226</v>
      </c>
      <c r="D51" t="s">
        <v>86</v>
      </c>
      <c r="E51" t="s">
        <v>37</v>
      </c>
      <c r="H51" t="s">
        <v>98</v>
      </c>
      <c r="M51" t="s">
        <v>19</v>
      </c>
      <c r="O51">
        <v>226275</v>
      </c>
      <c r="P51" t="s">
        <v>113</v>
      </c>
      <c r="Q51" t="s">
        <v>43</v>
      </c>
      <c r="T51" t="s">
        <v>125</v>
      </c>
    </row>
    <row r="52" spans="1:20" x14ac:dyDescent="0.25">
      <c r="A52" t="s">
        <v>15</v>
      </c>
      <c r="C52">
        <v>513031</v>
      </c>
      <c r="D52" t="s">
        <v>87</v>
      </c>
      <c r="E52" t="s">
        <v>39</v>
      </c>
      <c r="H52" t="s">
        <v>99</v>
      </c>
      <c r="M52" t="s">
        <v>21</v>
      </c>
      <c r="O52">
        <v>197055</v>
      </c>
      <c r="P52" t="s">
        <v>114</v>
      </c>
      <c r="Q52" t="s">
        <v>45</v>
      </c>
      <c r="T52" t="s">
        <v>126</v>
      </c>
    </row>
    <row r="53" spans="1:20" x14ac:dyDescent="0.25">
      <c r="A53" t="s">
        <v>17</v>
      </c>
      <c r="C53">
        <v>453363</v>
      </c>
      <c r="D53" t="s">
        <v>88</v>
      </c>
      <c r="E53" t="s">
        <v>41</v>
      </c>
      <c r="H53" t="s">
        <v>100</v>
      </c>
      <c r="M53" t="s">
        <v>23</v>
      </c>
      <c r="O53">
        <v>184397</v>
      </c>
      <c r="P53" t="s">
        <v>115</v>
      </c>
      <c r="Q53" t="s">
        <v>47</v>
      </c>
      <c r="T53" t="s">
        <v>127</v>
      </c>
    </row>
    <row r="54" spans="1:20" x14ac:dyDescent="0.25">
      <c r="A54" t="s">
        <v>19</v>
      </c>
      <c r="C54">
        <v>489140</v>
      </c>
      <c r="D54" t="s">
        <v>89</v>
      </c>
      <c r="E54" t="s">
        <v>43</v>
      </c>
      <c r="H54" t="s">
        <v>101</v>
      </c>
      <c r="M54" t="s">
        <v>25</v>
      </c>
      <c r="O54">
        <v>178793</v>
      </c>
      <c r="P54" t="s">
        <v>116</v>
      </c>
      <c r="Q54" t="s">
        <v>49</v>
      </c>
      <c r="T54" t="s">
        <v>128</v>
      </c>
    </row>
    <row r="55" spans="1:20" x14ac:dyDescent="0.25">
      <c r="A55" t="s">
        <v>21</v>
      </c>
      <c r="C55">
        <v>427641</v>
      </c>
      <c r="D55" t="s">
        <v>90</v>
      </c>
      <c r="E55" t="s">
        <v>45</v>
      </c>
      <c r="H55" t="s">
        <v>102</v>
      </c>
      <c r="O55">
        <v>224921</v>
      </c>
    </row>
    <row r="56" spans="1:20" x14ac:dyDescent="0.25">
      <c r="A56" t="s">
        <v>23</v>
      </c>
      <c r="C56">
        <v>396895</v>
      </c>
      <c r="D56" t="s">
        <v>91</v>
      </c>
      <c r="E56" t="s">
        <v>47</v>
      </c>
      <c r="H56" t="s">
        <v>103</v>
      </c>
      <c r="O56">
        <v>251800</v>
      </c>
    </row>
    <row r="57" spans="1:20" x14ac:dyDescent="0.25">
      <c r="A57" t="s">
        <v>25</v>
      </c>
      <c r="C57">
        <v>383005</v>
      </c>
      <c r="D57" t="s">
        <v>92</v>
      </c>
      <c r="E57" t="s">
        <v>49</v>
      </c>
      <c r="H57" t="s">
        <v>104</v>
      </c>
      <c r="O57">
        <v>282811</v>
      </c>
    </row>
    <row r="58" spans="1:20" x14ac:dyDescent="0.25">
      <c r="C58">
        <v>481966</v>
      </c>
      <c r="O58">
        <v>328021</v>
      </c>
    </row>
    <row r="59" spans="1:20" x14ac:dyDescent="0.25">
      <c r="C59">
        <v>533222</v>
      </c>
      <c r="O59">
        <v>303476</v>
      </c>
    </row>
    <row r="60" spans="1:20" x14ac:dyDescent="0.25">
      <c r="C60">
        <v>594425</v>
      </c>
      <c r="O60">
        <v>322047</v>
      </c>
    </row>
    <row r="61" spans="1:20" x14ac:dyDescent="0.25">
      <c r="C61">
        <v>701744</v>
      </c>
      <c r="O61">
        <v>315778</v>
      </c>
    </row>
    <row r="62" spans="1:20" x14ac:dyDescent="0.25">
      <c r="C62">
        <v>656060</v>
      </c>
      <c r="O62">
        <v>277416</v>
      </c>
    </row>
    <row r="63" spans="1:20" x14ac:dyDescent="0.25">
      <c r="C63">
        <v>704136</v>
      </c>
      <c r="O63">
        <v>304211</v>
      </c>
    </row>
    <row r="64" spans="1:20" x14ac:dyDescent="0.25">
      <c r="C64">
        <v>651147</v>
      </c>
      <c r="O64">
        <v>261300</v>
      </c>
    </row>
    <row r="65" spans="3:15" x14ac:dyDescent="0.25">
      <c r="C65">
        <v>573562</v>
      </c>
      <c r="O65">
        <v>236017</v>
      </c>
    </row>
    <row r="66" spans="3:15" x14ac:dyDescent="0.25">
      <c r="C66">
        <v>611184</v>
      </c>
      <c r="O66">
        <v>262283</v>
      </c>
    </row>
    <row r="67" spans="3:15" x14ac:dyDescent="0.25">
      <c r="C67">
        <v>524308</v>
      </c>
    </row>
    <row r="68" spans="3:15" x14ac:dyDescent="0.25">
      <c r="C68">
        <v>475066</v>
      </c>
    </row>
    <row r="69" spans="3:15" x14ac:dyDescent="0.25">
      <c r="C69">
        <v>526533</v>
      </c>
    </row>
    <row r="88" spans="1:20" x14ac:dyDescent="0.25">
      <c r="A88" t="s">
        <v>0</v>
      </c>
      <c r="C88" t="s">
        <v>1</v>
      </c>
      <c r="D88" t="s">
        <v>2</v>
      </c>
      <c r="E88" t="s">
        <v>0</v>
      </c>
      <c r="G88" t="s">
        <v>1</v>
      </c>
      <c r="H88" t="s">
        <v>2</v>
      </c>
      <c r="M88">
        <v>191620</v>
      </c>
      <c r="N88" t="s">
        <v>153</v>
      </c>
      <c r="Q88" t="s">
        <v>0</v>
      </c>
      <c r="S88" t="s">
        <v>1</v>
      </c>
      <c r="T88" t="s">
        <v>2</v>
      </c>
    </row>
    <row r="89" spans="1:20" x14ac:dyDescent="0.25">
      <c r="A89" t="s">
        <v>3</v>
      </c>
      <c r="C89">
        <v>1621</v>
      </c>
      <c r="D89" t="s">
        <v>129</v>
      </c>
      <c r="E89" t="s">
        <v>27</v>
      </c>
      <c r="H89" t="s">
        <v>141</v>
      </c>
      <c r="M89" t="s">
        <v>5</v>
      </c>
      <c r="O89">
        <v>208439</v>
      </c>
      <c r="P89" t="s">
        <v>154</v>
      </c>
      <c r="Q89" t="s">
        <v>27</v>
      </c>
      <c r="S89">
        <v>207074</v>
      </c>
      <c r="T89" t="s">
        <v>165</v>
      </c>
    </row>
    <row r="90" spans="1:20" x14ac:dyDescent="0.25">
      <c r="A90" t="s">
        <v>5</v>
      </c>
      <c r="C90">
        <v>1848</v>
      </c>
      <c r="D90" t="s">
        <v>130</v>
      </c>
      <c r="E90" t="s">
        <v>29</v>
      </c>
      <c r="H90" t="s">
        <v>142</v>
      </c>
      <c r="M90" t="s">
        <v>7</v>
      </c>
      <c r="O90">
        <v>190469</v>
      </c>
      <c r="P90" t="s">
        <v>155</v>
      </c>
      <c r="Q90" t="s">
        <v>29</v>
      </c>
      <c r="S90">
        <v>220299</v>
      </c>
      <c r="T90" t="s">
        <v>166</v>
      </c>
    </row>
    <row r="91" spans="1:20" x14ac:dyDescent="0.25">
      <c r="A91" t="s">
        <v>7</v>
      </c>
      <c r="C91">
        <v>1710</v>
      </c>
      <c r="D91" t="s">
        <v>131</v>
      </c>
      <c r="E91" t="s">
        <v>31</v>
      </c>
      <c r="H91" t="s">
        <v>143</v>
      </c>
      <c r="M91" t="s">
        <v>9</v>
      </c>
      <c r="O91">
        <v>215707</v>
      </c>
      <c r="P91" t="s">
        <v>156</v>
      </c>
      <c r="Q91" t="s">
        <v>31</v>
      </c>
      <c r="S91">
        <v>219347</v>
      </c>
      <c r="T91" t="s">
        <v>167</v>
      </c>
    </row>
    <row r="92" spans="1:20" x14ac:dyDescent="0.25">
      <c r="A92" t="s">
        <v>9</v>
      </c>
      <c r="C92">
        <v>1791</v>
      </c>
      <c r="D92" t="s">
        <v>132</v>
      </c>
      <c r="E92" t="s">
        <v>33</v>
      </c>
      <c r="H92" t="s">
        <v>144</v>
      </c>
      <c r="M92" t="s">
        <v>11</v>
      </c>
      <c r="O92">
        <v>245994</v>
      </c>
      <c r="P92" t="s">
        <v>157</v>
      </c>
      <c r="Q92" t="s">
        <v>33</v>
      </c>
      <c r="S92">
        <v>254608</v>
      </c>
      <c r="T92" t="s">
        <v>168</v>
      </c>
    </row>
    <row r="93" spans="1:20" x14ac:dyDescent="0.25">
      <c r="A93" t="s">
        <v>11</v>
      </c>
      <c r="C93">
        <v>1962</v>
      </c>
      <c r="D93" t="s">
        <v>133</v>
      </c>
      <c r="E93" t="s">
        <v>35</v>
      </c>
      <c r="H93" t="s">
        <v>145</v>
      </c>
      <c r="M93" t="s">
        <v>13</v>
      </c>
      <c r="O93">
        <v>307207</v>
      </c>
      <c r="P93" t="s">
        <v>158</v>
      </c>
      <c r="Q93" t="s">
        <v>35</v>
      </c>
      <c r="S93">
        <v>276322</v>
      </c>
      <c r="T93" t="s">
        <v>169</v>
      </c>
    </row>
    <row r="94" spans="1:20" x14ac:dyDescent="0.25">
      <c r="A94" t="s">
        <v>13</v>
      </c>
      <c r="C94">
        <v>1513</v>
      </c>
      <c r="D94" t="s">
        <v>134</v>
      </c>
      <c r="E94" t="s">
        <v>37</v>
      </c>
      <c r="H94" t="s">
        <v>146</v>
      </c>
      <c r="M94" t="s">
        <v>15</v>
      </c>
      <c r="O94">
        <v>263691</v>
      </c>
      <c r="P94" t="s">
        <v>159</v>
      </c>
      <c r="Q94" t="s">
        <v>37</v>
      </c>
      <c r="S94">
        <v>340197</v>
      </c>
      <c r="T94" t="s">
        <v>170</v>
      </c>
    </row>
    <row r="95" spans="1:20" x14ac:dyDescent="0.25">
      <c r="A95" t="s">
        <v>15</v>
      </c>
      <c r="C95">
        <v>2093</v>
      </c>
      <c r="D95" t="s">
        <v>135</v>
      </c>
      <c r="E95" t="s">
        <v>39</v>
      </c>
      <c r="H95" t="s">
        <v>147</v>
      </c>
      <c r="M95" t="s">
        <v>17</v>
      </c>
      <c r="O95">
        <v>262652</v>
      </c>
      <c r="P95" t="s">
        <v>160</v>
      </c>
      <c r="Q95" t="s">
        <v>39</v>
      </c>
      <c r="S95">
        <v>265801</v>
      </c>
      <c r="T95" t="s">
        <v>171</v>
      </c>
    </row>
    <row r="96" spans="1:20" x14ac:dyDescent="0.25">
      <c r="A96" t="s">
        <v>17</v>
      </c>
      <c r="C96">
        <v>1704</v>
      </c>
      <c r="D96" t="s">
        <v>136</v>
      </c>
      <c r="E96" t="s">
        <v>41</v>
      </c>
      <c r="H96" t="s">
        <v>148</v>
      </c>
      <c r="M96" t="s">
        <v>19</v>
      </c>
      <c r="O96">
        <v>272252</v>
      </c>
      <c r="P96" t="s">
        <v>161</v>
      </c>
      <c r="Q96" t="s">
        <v>41</v>
      </c>
      <c r="S96">
        <v>264857</v>
      </c>
      <c r="T96" t="s">
        <v>172</v>
      </c>
    </row>
    <row r="97" spans="1:20" x14ac:dyDescent="0.25">
      <c r="A97" t="s">
        <v>19</v>
      </c>
      <c r="C97">
        <v>1836</v>
      </c>
      <c r="D97" t="s">
        <v>137</v>
      </c>
      <c r="E97" t="s">
        <v>43</v>
      </c>
      <c r="H97" t="s">
        <v>149</v>
      </c>
      <c r="M97" t="s">
        <v>21</v>
      </c>
      <c r="O97">
        <v>222540</v>
      </c>
      <c r="P97" t="s">
        <v>162</v>
      </c>
      <c r="Q97" t="s">
        <v>43</v>
      </c>
      <c r="S97">
        <v>286034</v>
      </c>
      <c r="T97" t="s">
        <v>173</v>
      </c>
    </row>
    <row r="98" spans="1:20" x14ac:dyDescent="0.25">
      <c r="A98" t="s">
        <v>21</v>
      </c>
      <c r="C98">
        <v>1439</v>
      </c>
      <c r="D98" t="s">
        <v>138</v>
      </c>
      <c r="E98" t="s">
        <v>45</v>
      </c>
      <c r="H98" t="s">
        <v>150</v>
      </c>
      <c r="M98" t="s">
        <v>23</v>
      </c>
      <c r="O98">
        <v>205523</v>
      </c>
      <c r="P98" t="s">
        <v>163</v>
      </c>
      <c r="Q98" t="s">
        <v>45</v>
      </c>
      <c r="S98">
        <v>212318</v>
      </c>
      <c r="T98" t="s">
        <v>174</v>
      </c>
    </row>
    <row r="99" spans="1:20" x14ac:dyDescent="0.25">
      <c r="A99" t="s">
        <v>23</v>
      </c>
      <c r="C99">
        <v>1596</v>
      </c>
      <c r="D99" t="s">
        <v>139</v>
      </c>
      <c r="E99" t="s">
        <v>47</v>
      </c>
      <c r="H99" t="s">
        <v>151</v>
      </c>
      <c r="M99" t="s">
        <v>25</v>
      </c>
      <c r="O99">
        <v>198691</v>
      </c>
      <c r="P99" t="s">
        <v>164</v>
      </c>
      <c r="Q99" t="s">
        <v>47</v>
      </c>
      <c r="S99">
        <v>217433</v>
      </c>
      <c r="T99" t="s">
        <v>175</v>
      </c>
    </row>
    <row r="100" spans="1:20" x14ac:dyDescent="0.25">
      <c r="A100" t="s">
        <v>25</v>
      </c>
      <c r="C100">
        <v>1515</v>
      </c>
      <c r="D100" t="s">
        <v>140</v>
      </c>
      <c r="E100" t="s">
        <v>49</v>
      </c>
      <c r="H100" t="s">
        <v>152</v>
      </c>
      <c r="Q100" t="s">
        <v>49</v>
      </c>
      <c r="S100">
        <v>237677</v>
      </c>
      <c r="T100" t="s">
        <v>176</v>
      </c>
    </row>
    <row r="101" spans="1:20" x14ac:dyDescent="0.25">
      <c r="C101">
        <v>2092</v>
      </c>
    </row>
    <row r="102" spans="1:20" x14ac:dyDescent="0.25">
      <c r="C102">
        <v>2107</v>
      </c>
    </row>
    <row r="103" spans="1:20" x14ac:dyDescent="0.25">
      <c r="C103">
        <v>2140</v>
      </c>
    </row>
    <row r="104" spans="1:20" x14ac:dyDescent="0.25">
      <c r="C104">
        <v>2931</v>
      </c>
    </row>
    <row r="105" spans="1:20" x14ac:dyDescent="0.25">
      <c r="C105">
        <v>2089</v>
      </c>
    </row>
    <row r="106" spans="1:20" x14ac:dyDescent="0.25">
      <c r="C106">
        <v>2690</v>
      </c>
      <c r="G106" t="s">
        <v>0</v>
      </c>
      <c r="I106" t="s">
        <v>1</v>
      </c>
      <c r="J106" t="s">
        <v>2</v>
      </c>
      <c r="K106" t="s">
        <v>0</v>
      </c>
      <c r="M106" t="s">
        <v>1</v>
      </c>
      <c r="N106" t="s">
        <v>2</v>
      </c>
    </row>
    <row r="107" spans="1:20" x14ac:dyDescent="0.25">
      <c r="C107">
        <v>2106</v>
      </c>
      <c r="G107" t="s">
        <v>3</v>
      </c>
      <c r="I107">
        <v>191620</v>
      </c>
      <c r="J107" t="s">
        <v>153</v>
      </c>
      <c r="K107" t="s">
        <v>27</v>
      </c>
      <c r="N107" t="s">
        <v>165</v>
      </c>
    </row>
    <row r="108" spans="1:20" x14ac:dyDescent="0.25">
      <c r="C108">
        <v>1893</v>
      </c>
      <c r="G108" t="s">
        <v>5</v>
      </c>
      <c r="I108">
        <v>208439</v>
      </c>
      <c r="J108" t="s">
        <v>154</v>
      </c>
      <c r="K108" t="s">
        <v>29</v>
      </c>
      <c r="N108" t="s">
        <v>166</v>
      </c>
    </row>
    <row r="109" spans="1:20" x14ac:dyDescent="0.25">
      <c r="C109">
        <v>2298</v>
      </c>
      <c r="G109" t="s">
        <v>7</v>
      </c>
      <c r="I109">
        <v>190469</v>
      </c>
      <c r="J109" t="s">
        <v>155</v>
      </c>
      <c r="K109" t="s">
        <v>31</v>
      </c>
      <c r="N109" t="s">
        <v>167</v>
      </c>
    </row>
    <row r="110" spans="1:20" x14ac:dyDescent="0.25">
      <c r="C110">
        <v>1992</v>
      </c>
      <c r="G110" t="s">
        <v>9</v>
      </c>
      <c r="I110">
        <v>215707</v>
      </c>
      <c r="J110" t="s">
        <v>156</v>
      </c>
      <c r="K110" t="s">
        <v>33</v>
      </c>
      <c r="N110" t="s">
        <v>168</v>
      </c>
    </row>
    <row r="111" spans="1:20" x14ac:dyDescent="0.25">
      <c r="C111">
        <v>1845</v>
      </c>
      <c r="G111" t="s">
        <v>11</v>
      </c>
      <c r="I111">
        <v>245994</v>
      </c>
      <c r="J111" t="s">
        <v>157</v>
      </c>
      <c r="K111" t="s">
        <v>35</v>
      </c>
      <c r="N111" t="s">
        <v>169</v>
      </c>
    </row>
    <row r="112" spans="1:20" x14ac:dyDescent="0.25">
      <c r="C112">
        <v>1897</v>
      </c>
      <c r="G112" t="s">
        <v>13</v>
      </c>
      <c r="I112">
        <v>307207</v>
      </c>
      <c r="J112" t="s">
        <v>158</v>
      </c>
      <c r="K112" t="s">
        <v>37</v>
      </c>
      <c r="N112" t="s">
        <v>170</v>
      </c>
    </row>
    <row r="113" spans="7:14" x14ac:dyDescent="0.25">
      <c r="G113" t="s">
        <v>15</v>
      </c>
      <c r="I113">
        <v>263691</v>
      </c>
      <c r="J113" t="s">
        <v>159</v>
      </c>
      <c r="K113" t="s">
        <v>39</v>
      </c>
      <c r="N113" t="s">
        <v>171</v>
      </c>
    </row>
    <row r="114" spans="7:14" x14ac:dyDescent="0.25">
      <c r="G114" t="s">
        <v>17</v>
      </c>
      <c r="I114">
        <v>262652</v>
      </c>
      <c r="J114" t="s">
        <v>160</v>
      </c>
      <c r="K114" t="s">
        <v>41</v>
      </c>
      <c r="N114" t="s">
        <v>172</v>
      </c>
    </row>
    <row r="115" spans="7:14" x14ac:dyDescent="0.25">
      <c r="G115" t="s">
        <v>19</v>
      </c>
      <c r="I115">
        <v>272252</v>
      </c>
      <c r="J115" t="s">
        <v>161</v>
      </c>
      <c r="K115" t="s">
        <v>43</v>
      </c>
      <c r="N115" t="s">
        <v>173</v>
      </c>
    </row>
    <row r="116" spans="7:14" x14ac:dyDescent="0.25">
      <c r="G116" t="s">
        <v>21</v>
      </c>
      <c r="I116">
        <v>222540</v>
      </c>
      <c r="J116" t="s">
        <v>162</v>
      </c>
      <c r="K116" t="s">
        <v>45</v>
      </c>
      <c r="N116" t="s">
        <v>174</v>
      </c>
    </row>
    <row r="117" spans="7:14" x14ac:dyDescent="0.25">
      <c r="G117" t="s">
        <v>23</v>
      </c>
      <c r="I117">
        <v>205523</v>
      </c>
      <c r="J117" t="s">
        <v>163</v>
      </c>
      <c r="K117" t="s">
        <v>47</v>
      </c>
      <c r="N117" t="s">
        <v>175</v>
      </c>
    </row>
    <row r="118" spans="7:14" x14ac:dyDescent="0.25">
      <c r="G118" t="s">
        <v>25</v>
      </c>
      <c r="I118">
        <v>198691</v>
      </c>
      <c r="J118" t="s">
        <v>164</v>
      </c>
      <c r="K118" t="s">
        <v>49</v>
      </c>
      <c r="N118" t="s">
        <v>176</v>
      </c>
    </row>
    <row r="119" spans="7:14" x14ac:dyDescent="0.25">
      <c r="I119">
        <v>207074</v>
      </c>
    </row>
    <row r="120" spans="7:14" x14ac:dyDescent="0.25">
      <c r="I120">
        <v>220299</v>
      </c>
    </row>
    <row r="121" spans="7:14" x14ac:dyDescent="0.25">
      <c r="I121">
        <v>219347</v>
      </c>
    </row>
    <row r="122" spans="7:14" x14ac:dyDescent="0.25">
      <c r="I122">
        <v>254608</v>
      </c>
    </row>
    <row r="123" spans="7:14" x14ac:dyDescent="0.25">
      <c r="I123">
        <v>276322</v>
      </c>
    </row>
    <row r="124" spans="7:14" x14ac:dyDescent="0.25">
      <c r="I124">
        <v>340197</v>
      </c>
    </row>
    <row r="125" spans="7:14" x14ac:dyDescent="0.25">
      <c r="I125">
        <v>265801</v>
      </c>
    </row>
    <row r="126" spans="7:14" x14ac:dyDescent="0.25">
      <c r="I126">
        <v>264857</v>
      </c>
    </row>
    <row r="127" spans="7:14" x14ac:dyDescent="0.25">
      <c r="I127">
        <v>286034</v>
      </c>
    </row>
    <row r="128" spans="7:14" x14ac:dyDescent="0.25">
      <c r="I128">
        <v>212318</v>
      </c>
    </row>
    <row r="129" spans="9:9" x14ac:dyDescent="0.25">
      <c r="I129">
        <v>217433</v>
      </c>
    </row>
    <row r="130" spans="9:9" x14ac:dyDescent="0.25">
      <c r="I130">
        <v>237677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topLeftCell="A19" workbookViewId="0">
      <selection activeCell="H44" sqref="H44"/>
    </sheetView>
  </sheetViews>
  <sheetFormatPr defaultRowHeight="15" x14ac:dyDescent="0.25"/>
  <cols>
    <col min="1" max="1" width="10.140625" bestFit="1" customWidth="1"/>
    <col min="2" max="2" width="22.7109375" customWidth="1"/>
    <col min="7" max="7" width="12" bestFit="1" customWidth="1"/>
  </cols>
  <sheetData>
    <row r="1" spans="1:15" ht="20.25" thickBot="1" x14ac:dyDescent="0.35">
      <c r="A1" s="3" t="s">
        <v>181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thickTop="1" x14ac:dyDescent="0.25">
      <c r="A2" s="1">
        <v>42552</v>
      </c>
      <c r="B2">
        <v>191620</v>
      </c>
    </row>
    <row r="3" spans="1:15" x14ac:dyDescent="0.25">
      <c r="A3" s="1">
        <v>42583</v>
      </c>
      <c r="B3">
        <v>208439</v>
      </c>
    </row>
    <row r="4" spans="1:15" x14ac:dyDescent="0.25">
      <c r="A4" s="1">
        <v>42614</v>
      </c>
      <c r="B4">
        <v>190469</v>
      </c>
    </row>
    <row r="5" spans="1:15" x14ac:dyDescent="0.25">
      <c r="A5" s="1">
        <v>42644</v>
      </c>
      <c r="B5">
        <v>215707</v>
      </c>
    </row>
    <row r="6" spans="1:15" x14ac:dyDescent="0.25">
      <c r="A6" s="1">
        <v>42675</v>
      </c>
      <c r="B6">
        <v>245994</v>
      </c>
    </row>
    <row r="7" spans="1:15" x14ac:dyDescent="0.25">
      <c r="A7" s="1">
        <v>42705</v>
      </c>
      <c r="B7">
        <v>307207</v>
      </c>
    </row>
    <row r="8" spans="1:15" x14ac:dyDescent="0.25">
      <c r="A8" s="1">
        <v>42736</v>
      </c>
      <c r="B8">
        <v>263691</v>
      </c>
    </row>
    <row r="9" spans="1:15" x14ac:dyDescent="0.25">
      <c r="A9" s="1">
        <v>42767</v>
      </c>
      <c r="B9">
        <v>262652</v>
      </c>
    </row>
    <row r="10" spans="1:15" x14ac:dyDescent="0.25">
      <c r="A10" s="1">
        <v>42795</v>
      </c>
      <c r="B10">
        <v>272252</v>
      </c>
    </row>
    <row r="11" spans="1:15" x14ac:dyDescent="0.25">
      <c r="A11" s="1">
        <v>42826</v>
      </c>
      <c r="B11">
        <v>222540</v>
      </c>
    </row>
    <row r="12" spans="1:15" x14ac:dyDescent="0.25">
      <c r="A12" s="1">
        <v>42856</v>
      </c>
      <c r="B12">
        <v>205523</v>
      </c>
    </row>
    <row r="13" spans="1:15" x14ac:dyDescent="0.25">
      <c r="A13" s="1">
        <v>42887</v>
      </c>
      <c r="B13">
        <v>198691</v>
      </c>
    </row>
    <row r="14" spans="1:15" x14ac:dyDescent="0.25">
      <c r="A14" s="1">
        <v>42917</v>
      </c>
      <c r="B14">
        <v>207074</v>
      </c>
    </row>
    <row r="15" spans="1:15" x14ac:dyDescent="0.25">
      <c r="A15" s="1">
        <v>42948</v>
      </c>
      <c r="B15">
        <v>220299</v>
      </c>
    </row>
    <row r="16" spans="1:15" x14ac:dyDescent="0.25">
      <c r="A16" s="1">
        <v>42979</v>
      </c>
      <c r="B16">
        <v>219347</v>
      </c>
    </row>
    <row r="17" spans="1:15" x14ac:dyDescent="0.25">
      <c r="A17" s="1">
        <v>43009</v>
      </c>
      <c r="B17">
        <v>254608</v>
      </c>
    </row>
    <row r="18" spans="1:15" x14ac:dyDescent="0.25">
      <c r="A18" s="1">
        <v>43040</v>
      </c>
      <c r="B18">
        <v>276322</v>
      </c>
    </row>
    <row r="19" spans="1:15" x14ac:dyDescent="0.25">
      <c r="A19" s="1">
        <v>43070</v>
      </c>
      <c r="B19">
        <v>340197</v>
      </c>
    </row>
    <row r="20" spans="1:15" x14ac:dyDescent="0.25">
      <c r="A20" s="1">
        <v>43101</v>
      </c>
      <c r="B20">
        <v>265801</v>
      </c>
    </row>
    <row r="21" spans="1:15" x14ac:dyDescent="0.25">
      <c r="A21" s="1">
        <v>43132</v>
      </c>
      <c r="B21">
        <v>264857</v>
      </c>
    </row>
    <row r="22" spans="1:15" x14ac:dyDescent="0.25">
      <c r="A22" s="1">
        <v>43160</v>
      </c>
      <c r="B22">
        <v>286034</v>
      </c>
    </row>
    <row r="23" spans="1:15" x14ac:dyDescent="0.25">
      <c r="A23" s="1">
        <v>43191</v>
      </c>
      <c r="B23">
        <v>212318</v>
      </c>
    </row>
    <row r="24" spans="1:15" x14ac:dyDescent="0.25">
      <c r="A24" s="1">
        <v>43221</v>
      </c>
      <c r="B24">
        <v>217433</v>
      </c>
    </row>
    <row r="25" spans="1:15" x14ac:dyDescent="0.25">
      <c r="A25" s="1">
        <v>43252</v>
      </c>
      <c r="B25">
        <v>237677</v>
      </c>
    </row>
    <row r="26" spans="1:15" ht="20.25" thickBo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5.75" thickTop="1" x14ac:dyDescent="0.25"/>
    <row r="29" spans="1:15" x14ac:dyDescent="0.25">
      <c r="C29" s="4" t="s">
        <v>75</v>
      </c>
      <c r="D29" s="4" t="s">
        <v>76</v>
      </c>
      <c r="F29" t="s">
        <v>77</v>
      </c>
      <c r="G29" t="s">
        <v>177</v>
      </c>
      <c r="H29" t="s">
        <v>178</v>
      </c>
    </row>
    <row r="30" spans="1:15" x14ac:dyDescent="0.25">
      <c r="B30" t="s">
        <v>182</v>
      </c>
      <c r="C30" s="4">
        <v>1513</v>
      </c>
      <c r="D30" s="4">
        <v>222194</v>
      </c>
      <c r="F30">
        <f>AVERAGE(D34:D57)</f>
        <v>8.1666666666666661</v>
      </c>
      <c r="G30">
        <f>STDEVA(B34:B57)</f>
        <v>38658.012580403862</v>
      </c>
      <c r="H30" t="e">
        <f>ст</f>
        <v>#NAME?</v>
      </c>
    </row>
    <row r="33" spans="1:8" x14ac:dyDescent="0.25">
      <c r="B33" s="4" t="s">
        <v>180</v>
      </c>
      <c r="C33" s="4" t="s">
        <v>79</v>
      </c>
      <c r="D33" s="4" t="s">
        <v>78</v>
      </c>
      <c r="E33" s="4"/>
      <c r="F33" s="4" t="s">
        <v>80</v>
      </c>
      <c r="G33" s="4" t="s">
        <v>179</v>
      </c>
      <c r="H33" s="4" t="s">
        <v>183</v>
      </c>
    </row>
    <row r="34" spans="1:8" x14ac:dyDescent="0.25">
      <c r="A34" s="2">
        <v>1</v>
      </c>
      <c r="B34">
        <v>191620</v>
      </c>
      <c r="C34">
        <f>$C$30*A34+$D$30</f>
        <v>223707</v>
      </c>
      <c r="D34">
        <f>B34-C34</f>
        <v>-32087</v>
      </c>
      <c r="F34">
        <f>(D34+D46)/2</f>
        <v>-33438</v>
      </c>
      <c r="G34">
        <f>B34-C34-F34</f>
        <v>1351</v>
      </c>
      <c r="H34">
        <f>B34-F34</f>
        <v>225058</v>
      </c>
    </row>
    <row r="35" spans="1:8" x14ac:dyDescent="0.25">
      <c r="A35" s="2">
        <v>2</v>
      </c>
      <c r="B35">
        <v>208439</v>
      </c>
      <c r="C35">
        <f t="shared" ref="C35:C57" si="0">$C$30*A35+$D$30</f>
        <v>225220</v>
      </c>
      <c r="D35">
        <f t="shared" ref="D35:D57" si="1">B35-C35</f>
        <v>-16781</v>
      </c>
      <c r="F35">
        <f t="shared" ref="F35:F45" si="2">(D35+D47)/2</f>
        <v>-19929</v>
      </c>
      <c r="G35">
        <f t="shared" ref="G35:G57" si="3">B35-C35-F35</f>
        <v>3148</v>
      </c>
      <c r="H35">
        <f t="shared" ref="H35:H57" si="4">B35-F35</f>
        <v>228368</v>
      </c>
    </row>
    <row r="36" spans="1:8" x14ac:dyDescent="0.25">
      <c r="A36" s="2">
        <v>3</v>
      </c>
      <c r="B36">
        <v>190469</v>
      </c>
      <c r="C36">
        <f t="shared" si="0"/>
        <v>226733</v>
      </c>
      <c r="D36">
        <f t="shared" si="1"/>
        <v>-36264</v>
      </c>
      <c r="F36">
        <f t="shared" si="2"/>
        <v>-30903</v>
      </c>
      <c r="G36">
        <f t="shared" si="3"/>
        <v>-5361</v>
      </c>
      <c r="H36">
        <f t="shared" si="4"/>
        <v>221372</v>
      </c>
    </row>
    <row r="37" spans="1:8" x14ac:dyDescent="0.25">
      <c r="A37" s="2">
        <v>4</v>
      </c>
      <c r="B37">
        <v>215707</v>
      </c>
      <c r="C37">
        <f t="shared" si="0"/>
        <v>228246</v>
      </c>
      <c r="D37">
        <f t="shared" si="1"/>
        <v>-12539</v>
      </c>
      <c r="F37">
        <f t="shared" si="2"/>
        <v>-2166.5</v>
      </c>
      <c r="G37">
        <f t="shared" si="3"/>
        <v>-10372.5</v>
      </c>
      <c r="H37">
        <f t="shared" si="4"/>
        <v>217873.5</v>
      </c>
    </row>
    <row r="38" spans="1:8" x14ac:dyDescent="0.25">
      <c r="A38" s="2">
        <v>5</v>
      </c>
      <c r="B38">
        <v>245994</v>
      </c>
      <c r="C38">
        <f t="shared" si="0"/>
        <v>229759</v>
      </c>
      <c r="D38">
        <f t="shared" si="1"/>
        <v>16235</v>
      </c>
      <c r="F38">
        <f t="shared" si="2"/>
        <v>22321</v>
      </c>
      <c r="G38">
        <f t="shared" si="3"/>
        <v>-6086</v>
      </c>
      <c r="H38">
        <f t="shared" si="4"/>
        <v>223673</v>
      </c>
    </row>
    <row r="39" spans="1:8" x14ac:dyDescent="0.25">
      <c r="A39" s="2">
        <v>6</v>
      </c>
      <c r="B39">
        <v>307207</v>
      </c>
      <c r="C39">
        <f t="shared" si="0"/>
        <v>231272</v>
      </c>
      <c r="D39">
        <f t="shared" si="1"/>
        <v>75935</v>
      </c>
      <c r="F39">
        <f t="shared" si="2"/>
        <v>83352</v>
      </c>
      <c r="G39">
        <f t="shared" si="3"/>
        <v>-7417</v>
      </c>
      <c r="H39">
        <f t="shared" si="4"/>
        <v>223855</v>
      </c>
    </row>
    <row r="40" spans="1:8" x14ac:dyDescent="0.25">
      <c r="A40" s="2">
        <v>7</v>
      </c>
      <c r="B40">
        <v>263691</v>
      </c>
      <c r="C40">
        <f t="shared" si="0"/>
        <v>232785</v>
      </c>
      <c r="D40">
        <f t="shared" si="1"/>
        <v>30906</v>
      </c>
      <c r="F40">
        <f t="shared" si="2"/>
        <v>22883</v>
      </c>
      <c r="G40">
        <f t="shared" si="3"/>
        <v>8023</v>
      </c>
      <c r="H40">
        <f t="shared" si="4"/>
        <v>240808</v>
      </c>
    </row>
    <row r="41" spans="1:8" x14ac:dyDescent="0.25">
      <c r="A41" s="2">
        <v>8</v>
      </c>
      <c r="B41">
        <v>262652</v>
      </c>
      <c r="C41">
        <f t="shared" si="0"/>
        <v>234298</v>
      </c>
      <c r="D41">
        <f t="shared" si="1"/>
        <v>28354</v>
      </c>
      <c r="F41">
        <f t="shared" si="2"/>
        <v>20378.5</v>
      </c>
      <c r="G41">
        <f t="shared" si="3"/>
        <v>7975.5</v>
      </c>
      <c r="H41">
        <f t="shared" si="4"/>
        <v>242273.5</v>
      </c>
    </row>
    <row r="42" spans="1:8" x14ac:dyDescent="0.25">
      <c r="A42" s="2">
        <v>9</v>
      </c>
      <c r="B42">
        <v>272252</v>
      </c>
      <c r="C42">
        <f t="shared" si="0"/>
        <v>235811</v>
      </c>
      <c r="D42">
        <f t="shared" si="1"/>
        <v>36441</v>
      </c>
      <c r="F42">
        <f t="shared" si="2"/>
        <v>34254</v>
      </c>
      <c r="G42">
        <f t="shared" si="3"/>
        <v>2187</v>
      </c>
      <c r="H42">
        <f t="shared" si="4"/>
        <v>237998</v>
      </c>
    </row>
    <row r="43" spans="1:8" x14ac:dyDescent="0.25">
      <c r="A43" s="2">
        <v>10</v>
      </c>
      <c r="B43">
        <v>222540</v>
      </c>
      <c r="C43">
        <f t="shared" si="0"/>
        <v>237324</v>
      </c>
      <c r="D43">
        <f t="shared" si="1"/>
        <v>-14784</v>
      </c>
      <c r="F43">
        <f t="shared" si="2"/>
        <v>-28973</v>
      </c>
      <c r="G43">
        <f t="shared" si="3"/>
        <v>14189</v>
      </c>
      <c r="H43">
        <f t="shared" si="4"/>
        <v>251513</v>
      </c>
    </row>
    <row r="44" spans="1:8" x14ac:dyDescent="0.25">
      <c r="A44" s="2">
        <v>11</v>
      </c>
      <c r="B44">
        <v>205523</v>
      </c>
      <c r="C44">
        <f t="shared" si="0"/>
        <v>238837</v>
      </c>
      <c r="D44">
        <f t="shared" si="1"/>
        <v>-33314</v>
      </c>
      <c r="F44">
        <f t="shared" si="2"/>
        <v>-36437</v>
      </c>
      <c r="G44">
        <f t="shared" si="3"/>
        <v>3123</v>
      </c>
      <c r="H44">
        <f t="shared" si="4"/>
        <v>241960</v>
      </c>
    </row>
    <row r="45" spans="1:8" x14ac:dyDescent="0.25">
      <c r="A45" s="2">
        <v>12</v>
      </c>
      <c r="B45">
        <v>198691</v>
      </c>
      <c r="C45">
        <f t="shared" si="0"/>
        <v>240350</v>
      </c>
      <c r="D45">
        <f t="shared" si="1"/>
        <v>-41659</v>
      </c>
      <c r="F45">
        <f t="shared" si="2"/>
        <v>-31244</v>
      </c>
      <c r="G45">
        <f t="shared" si="3"/>
        <v>-10415</v>
      </c>
      <c r="H45">
        <f t="shared" si="4"/>
        <v>229935</v>
      </c>
    </row>
    <row r="46" spans="1:8" x14ac:dyDescent="0.25">
      <c r="A46" s="2">
        <v>13</v>
      </c>
      <c r="B46">
        <v>207074</v>
      </c>
      <c r="C46">
        <f t="shared" si="0"/>
        <v>241863</v>
      </c>
      <c r="D46">
        <f t="shared" si="1"/>
        <v>-34789</v>
      </c>
      <c r="F46">
        <f>F34</f>
        <v>-33438</v>
      </c>
      <c r="G46">
        <f t="shared" si="3"/>
        <v>-1351</v>
      </c>
      <c r="H46">
        <f t="shared" si="4"/>
        <v>240512</v>
      </c>
    </row>
    <row r="47" spans="1:8" x14ac:dyDescent="0.25">
      <c r="A47" s="2">
        <v>14</v>
      </c>
      <c r="B47">
        <v>220299</v>
      </c>
      <c r="C47">
        <f t="shared" si="0"/>
        <v>243376</v>
      </c>
      <c r="D47">
        <f t="shared" si="1"/>
        <v>-23077</v>
      </c>
      <c r="F47">
        <f t="shared" ref="F47:F57" si="5">F35</f>
        <v>-19929</v>
      </c>
      <c r="G47">
        <f t="shared" si="3"/>
        <v>-3148</v>
      </c>
      <c r="H47">
        <f t="shared" si="4"/>
        <v>240228</v>
      </c>
    </row>
    <row r="48" spans="1:8" x14ac:dyDescent="0.25">
      <c r="A48" s="2">
        <v>15</v>
      </c>
      <c r="B48">
        <v>219347</v>
      </c>
      <c r="C48">
        <f t="shared" si="0"/>
        <v>244889</v>
      </c>
      <c r="D48">
        <f t="shared" si="1"/>
        <v>-25542</v>
      </c>
      <c r="F48">
        <f t="shared" si="5"/>
        <v>-30903</v>
      </c>
      <c r="G48">
        <f t="shared" si="3"/>
        <v>5361</v>
      </c>
      <c r="H48">
        <f t="shared" si="4"/>
        <v>250250</v>
      </c>
    </row>
    <row r="49" spans="1:8" x14ac:dyDescent="0.25">
      <c r="A49" s="2">
        <v>16</v>
      </c>
      <c r="B49">
        <v>254608</v>
      </c>
      <c r="C49">
        <f t="shared" si="0"/>
        <v>246402</v>
      </c>
      <c r="D49">
        <f t="shared" si="1"/>
        <v>8206</v>
      </c>
      <c r="F49">
        <f t="shared" si="5"/>
        <v>-2166.5</v>
      </c>
      <c r="G49">
        <f t="shared" si="3"/>
        <v>10372.5</v>
      </c>
      <c r="H49">
        <f t="shared" si="4"/>
        <v>256774.5</v>
      </c>
    </row>
    <row r="50" spans="1:8" x14ac:dyDescent="0.25">
      <c r="A50" s="2">
        <v>17</v>
      </c>
      <c r="B50">
        <v>276322</v>
      </c>
      <c r="C50">
        <f t="shared" si="0"/>
        <v>247915</v>
      </c>
      <c r="D50">
        <f t="shared" si="1"/>
        <v>28407</v>
      </c>
      <c r="F50">
        <f t="shared" si="5"/>
        <v>22321</v>
      </c>
      <c r="G50">
        <f t="shared" si="3"/>
        <v>6086</v>
      </c>
      <c r="H50">
        <f t="shared" si="4"/>
        <v>254001</v>
      </c>
    </row>
    <row r="51" spans="1:8" x14ac:dyDescent="0.25">
      <c r="A51" s="2">
        <v>18</v>
      </c>
      <c r="B51">
        <v>340197</v>
      </c>
      <c r="C51">
        <f t="shared" si="0"/>
        <v>249428</v>
      </c>
      <c r="D51">
        <f t="shared" si="1"/>
        <v>90769</v>
      </c>
      <c r="F51">
        <f t="shared" si="5"/>
        <v>83352</v>
      </c>
      <c r="G51">
        <f t="shared" si="3"/>
        <v>7417</v>
      </c>
      <c r="H51">
        <f t="shared" si="4"/>
        <v>256845</v>
      </c>
    </row>
    <row r="52" spans="1:8" x14ac:dyDescent="0.25">
      <c r="A52" s="2">
        <v>19</v>
      </c>
      <c r="B52">
        <v>265801</v>
      </c>
      <c r="C52">
        <f t="shared" si="0"/>
        <v>250941</v>
      </c>
      <c r="D52">
        <f t="shared" si="1"/>
        <v>14860</v>
      </c>
      <c r="F52">
        <f t="shared" si="5"/>
        <v>22883</v>
      </c>
      <c r="G52">
        <f t="shared" si="3"/>
        <v>-8023</v>
      </c>
      <c r="H52">
        <f t="shared" si="4"/>
        <v>242918</v>
      </c>
    </row>
    <row r="53" spans="1:8" x14ac:dyDescent="0.25">
      <c r="A53" s="2">
        <v>20</v>
      </c>
      <c r="B53">
        <v>264857</v>
      </c>
      <c r="C53">
        <f t="shared" si="0"/>
        <v>252454</v>
      </c>
      <c r="D53">
        <f t="shared" si="1"/>
        <v>12403</v>
      </c>
      <c r="F53">
        <f t="shared" si="5"/>
        <v>20378.5</v>
      </c>
      <c r="G53">
        <f t="shared" si="3"/>
        <v>-7975.5</v>
      </c>
      <c r="H53">
        <f t="shared" si="4"/>
        <v>244478.5</v>
      </c>
    </row>
    <row r="54" spans="1:8" x14ac:dyDescent="0.25">
      <c r="A54" s="2">
        <v>21</v>
      </c>
      <c r="B54">
        <v>286034</v>
      </c>
      <c r="C54">
        <f t="shared" si="0"/>
        <v>253967</v>
      </c>
      <c r="D54">
        <f t="shared" si="1"/>
        <v>32067</v>
      </c>
      <c r="F54">
        <f t="shared" si="5"/>
        <v>34254</v>
      </c>
      <c r="G54">
        <f t="shared" si="3"/>
        <v>-2187</v>
      </c>
      <c r="H54">
        <f t="shared" si="4"/>
        <v>251780</v>
      </c>
    </row>
    <row r="55" spans="1:8" x14ac:dyDescent="0.25">
      <c r="A55" s="2">
        <v>22</v>
      </c>
      <c r="B55">
        <v>212318</v>
      </c>
      <c r="C55">
        <f t="shared" si="0"/>
        <v>255480</v>
      </c>
      <c r="D55">
        <f t="shared" si="1"/>
        <v>-43162</v>
      </c>
      <c r="F55">
        <f t="shared" si="5"/>
        <v>-28973</v>
      </c>
      <c r="G55">
        <f t="shared" si="3"/>
        <v>-14189</v>
      </c>
      <c r="H55">
        <f t="shared" si="4"/>
        <v>241291</v>
      </c>
    </row>
    <row r="56" spans="1:8" x14ac:dyDescent="0.25">
      <c r="A56" s="2">
        <v>23</v>
      </c>
      <c r="B56">
        <v>217433</v>
      </c>
      <c r="C56">
        <f t="shared" si="0"/>
        <v>256993</v>
      </c>
      <c r="D56">
        <f t="shared" si="1"/>
        <v>-39560</v>
      </c>
      <c r="F56">
        <f t="shared" si="5"/>
        <v>-36437</v>
      </c>
      <c r="G56">
        <f t="shared" si="3"/>
        <v>-3123</v>
      </c>
      <c r="H56">
        <f t="shared" si="4"/>
        <v>253870</v>
      </c>
    </row>
    <row r="57" spans="1:8" x14ac:dyDescent="0.25">
      <c r="A57" s="2">
        <v>24</v>
      </c>
      <c r="B57">
        <v>237677</v>
      </c>
      <c r="C57">
        <f t="shared" si="0"/>
        <v>258506</v>
      </c>
      <c r="D57">
        <f t="shared" si="1"/>
        <v>-20829</v>
      </c>
      <c r="F57">
        <f t="shared" si="5"/>
        <v>-31244</v>
      </c>
      <c r="G57">
        <f t="shared" si="3"/>
        <v>10415</v>
      </c>
      <c r="H57">
        <f t="shared" si="4"/>
        <v>268921</v>
      </c>
    </row>
    <row r="58" spans="1:8" x14ac:dyDescent="0.25">
      <c r="A58" s="2">
        <v>25</v>
      </c>
      <c r="H58">
        <f>FORECAST(A58,$H$34:$H$57,$A$34:$A$57)+G34</f>
        <v>261325</v>
      </c>
    </row>
    <row r="59" spans="1:8" x14ac:dyDescent="0.25">
      <c r="A59" s="2">
        <v>26</v>
      </c>
      <c r="H59">
        <f t="shared" ref="H59:H75" si="6">FORECAST(A59,$H$34:$H$57,$A$34:$A$57)+G35</f>
        <v>264631.40000000002</v>
      </c>
    </row>
    <row r="60" spans="1:8" x14ac:dyDescent="0.25">
      <c r="A60" s="2">
        <v>27</v>
      </c>
      <c r="H60">
        <f t="shared" si="6"/>
        <v>257631.8</v>
      </c>
    </row>
    <row r="61" spans="1:8" x14ac:dyDescent="0.25">
      <c r="A61" s="2">
        <v>28</v>
      </c>
      <c r="H61">
        <f t="shared" si="6"/>
        <v>254129.7</v>
      </c>
    </row>
    <row r="62" spans="1:8" x14ac:dyDescent="0.25">
      <c r="A62" s="2">
        <v>29</v>
      </c>
      <c r="H62">
        <f t="shared" si="6"/>
        <v>259925.59999999998</v>
      </c>
    </row>
    <row r="63" spans="1:8" x14ac:dyDescent="0.25">
      <c r="A63" s="2">
        <v>30</v>
      </c>
      <c r="H63">
        <f t="shared" si="6"/>
        <v>260104</v>
      </c>
    </row>
    <row r="64" spans="1:8" x14ac:dyDescent="0.25">
      <c r="A64" s="2">
        <v>31</v>
      </c>
      <c r="H64">
        <f t="shared" si="6"/>
        <v>277053.40000000002</v>
      </c>
    </row>
    <row r="65" spans="1:8" x14ac:dyDescent="0.25">
      <c r="A65" s="2">
        <v>32</v>
      </c>
      <c r="H65">
        <f t="shared" si="6"/>
        <v>278515.3</v>
      </c>
    </row>
    <row r="66" spans="1:8" x14ac:dyDescent="0.25">
      <c r="A66" s="2">
        <v>33</v>
      </c>
      <c r="H66">
        <f t="shared" si="6"/>
        <v>274236.2</v>
      </c>
    </row>
    <row r="67" spans="1:8" x14ac:dyDescent="0.25">
      <c r="A67" s="2">
        <v>34</v>
      </c>
      <c r="H67">
        <f t="shared" si="6"/>
        <v>287747.59999999998</v>
      </c>
    </row>
    <row r="68" spans="1:8" x14ac:dyDescent="0.25">
      <c r="A68" s="2">
        <v>35</v>
      </c>
      <c r="H68">
        <f t="shared" si="6"/>
        <v>278191</v>
      </c>
    </row>
    <row r="69" spans="1:8" x14ac:dyDescent="0.25">
      <c r="A69" s="2">
        <v>36</v>
      </c>
      <c r="H69">
        <f t="shared" si="6"/>
        <v>266162.40000000002</v>
      </c>
    </row>
    <row r="70" spans="1:8" x14ac:dyDescent="0.25">
      <c r="A70" s="2">
        <v>37</v>
      </c>
      <c r="H70">
        <f t="shared" si="6"/>
        <v>276735.8</v>
      </c>
    </row>
    <row r="71" spans="1:8" x14ac:dyDescent="0.25">
      <c r="A71" s="2">
        <v>38</v>
      </c>
      <c r="H71">
        <f t="shared" si="6"/>
        <v>276448.2</v>
      </c>
    </row>
    <row r="72" spans="1:8" x14ac:dyDescent="0.25">
      <c r="A72" s="2">
        <v>39</v>
      </c>
      <c r="H72">
        <f t="shared" si="6"/>
        <v>286466.59999999998</v>
      </c>
    </row>
    <row r="73" spans="1:8" x14ac:dyDescent="0.25">
      <c r="A73" s="2">
        <v>40</v>
      </c>
      <c r="H73">
        <f t="shared" si="6"/>
        <v>292987.5</v>
      </c>
    </row>
    <row r="74" spans="1:8" x14ac:dyDescent="0.25">
      <c r="A74" s="2">
        <v>41</v>
      </c>
      <c r="H74">
        <f t="shared" si="6"/>
        <v>290210.40000000002</v>
      </c>
    </row>
    <row r="75" spans="1:8" x14ac:dyDescent="0.25">
      <c r="A75" s="2">
        <v>42</v>
      </c>
      <c r="H75">
        <f t="shared" si="6"/>
        <v>293050.8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Yugin Dmitriy</dc:creator>
  <cp:lastModifiedBy>Yugin Dmitriy</cp:lastModifiedBy>
  <dcterms:created xsi:type="dcterms:W3CDTF">2018-07-05T14:26:10Z</dcterms:created>
  <dcterms:modified xsi:type="dcterms:W3CDTF">2018-07-05T16:33:57Z</dcterms:modified>
</cp:coreProperties>
</file>