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private\workspace\Clang\eva_util_state\eva_state\statetable_gen\"/>
    </mc:Choice>
  </mc:AlternateContent>
  <xr:revisionPtr revIDLastSave="0" documentId="13_ncr:1_{504F1E1D-131C-46C3-A675-1F870FC73980}" xr6:coauthVersionLast="47" xr6:coauthVersionMax="47" xr10:uidLastSave="{00000000-0000-0000-0000-000000000000}"/>
  <bookViews>
    <workbookView xWindow="-120" yWindow="-120" windowWidth="29040" windowHeight="15840" xr2:uid="{512492B3-1EB7-410E-9AD7-EFF40B36C101}"/>
  </bookViews>
  <sheets>
    <sheet name="state table" sheetId="1" r:id="rId1"/>
    <sheet name="code gen_statetable" sheetId="2" r:id="rId2"/>
    <sheet name="code gen_evt_id" sheetId="7" r:id="rId3"/>
    <sheet name="code gen_state_i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23" i="2" s="1"/>
  <c r="Q4" i="7"/>
  <c r="Q6" i="7" s="1"/>
  <c r="Q7" i="7" s="1"/>
  <c r="N4" i="7"/>
  <c r="N6" i="7" s="1"/>
  <c r="N7" i="7" s="1"/>
  <c r="O4" i="7"/>
  <c r="O6" i="7" s="1"/>
  <c r="O7" i="7" s="1"/>
  <c r="P4" i="7"/>
  <c r="P6" i="7" s="1"/>
  <c r="P7" i="7" s="1"/>
  <c r="J4" i="7"/>
  <c r="J6" i="7" s="1"/>
  <c r="J7" i="7" s="1"/>
  <c r="K4" i="7"/>
  <c r="K6" i="7" s="1"/>
  <c r="K7" i="7" s="1"/>
  <c r="L4" i="7"/>
  <c r="L6" i="7" s="1"/>
  <c r="L7" i="7" s="1"/>
  <c r="M4" i="7"/>
  <c r="M6" i="7" s="1"/>
  <c r="M7" i="7" s="1"/>
  <c r="O23" i="2"/>
  <c r="Q23" i="2"/>
  <c r="K24" i="2"/>
  <c r="M24" i="2"/>
  <c r="N24" i="2"/>
  <c r="P25" i="2"/>
  <c r="K26" i="2"/>
  <c r="L26" i="2"/>
  <c r="M26" i="2"/>
  <c r="L27" i="2"/>
  <c r="M27" i="2"/>
  <c r="N27" i="2"/>
  <c r="O27" i="2"/>
  <c r="P27" i="2"/>
  <c r="Q27" i="2"/>
  <c r="N29" i="2"/>
  <c r="O29" i="2"/>
  <c r="P29" i="2"/>
  <c r="Q30" i="2"/>
  <c r="J24" i="2"/>
  <c r="J25" i="2"/>
  <c r="J26" i="2"/>
  <c r="I15" i="2"/>
  <c r="J15" i="2"/>
  <c r="I16" i="2"/>
  <c r="J16" i="2"/>
  <c r="I17" i="2"/>
  <c r="I26" i="2" s="1"/>
  <c r="J17" i="2"/>
  <c r="I18" i="2"/>
  <c r="I27" i="2" s="1"/>
  <c r="J18" i="2"/>
  <c r="J27" i="2" s="1"/>
  <c r="I19" i="2"/>
  <c r="J19" i="2"/>
  <c r="J28" i="2" s="1"/>
  <c r="B8" i="2" s="1"/>
  <c r="I20" i="2"/>
  <c r="I29" i="2" s="1"/>
  <c r="J20" i="2"/>
  <c r="J29" i="2" s="1"/>
  <c r="I21" i="2"/>
  <c r="I30" i="2" s="1"/>
  <c r="J21" i="2"/>
  <c r="J30" i="2" s="1"/>
  <c r="J14" i="2"/>
  <c r="J23" i="2" s="1"/>
  <c r="R23" i="2"/>
  <c r="B15" i="2"/>
  <c r="B24" i="2" s="1"/>
  <c r="C15" i="2"/>
  <c r="C24" i="2" s="1"/>
  <c r="D15" i="2"/>
  <c r="D24" i="2" s="1"/>
  <c r="E15" i="2"/>
  <c r="F15" i="2"/>
  <c r="G15" i="2"/>
  <c r="H15" i="2"/>
  <c r="K15" i="2"/>
  <c r="L15" i="2"/>
  <c r="L24" i="2" s="1"/>
  <c r="M15" i="2"/>
  <c r="N15" i="2"/>
  <c r="O15" i="2"/>
  <c r="O24" i="2" s="1"/>
  <c r="P15" i="2"/>
  <c r="P24" i="2" s="1"/>
  <c r="Q15" i="2"/>
  <c r="Q24" i="2" s="1"/>
  <c r="B16" i="2"/>
  <c r="B25" i="2" s="1"/>
  <c r="C16" i="2"/>
  <c r="C25" i="2" s="1"/>
  <c r="D16" i="2"/>
  <c r="D25" i="2" s="1"/>
  <c r="E16" i="2"/>
  <c r="E25" i="2" s="1"/>
  <c r="F16" i="2"/>
  <c r="F25" i="2" s="1"/>
  <c r="G16" i="2"/>
  <c r="G25" i="2" s="1"/>
  <c r="H16" i="2"/>
  <c r="H25" i="2" s="1"/>
  <c r="I25" i="2"/>
  <c r="K16" i="2"/>
  <c r="K25" i="2" s="1"/>
  <c r="L16" i="2"/>
  <c r="L25" i="2" s="1"/>
  <c r="M16" i="2"/>
  <c r="M25" i="2" s="1"/>
  <c r="N16" i="2"/>
  <c r="N25" i="2" s="1"/>
  <c r="O16" i="2"/>
  <c r="O25" i="2" s="1"/>
  <c r="P16" i="2"/>
  <c r="Q16" i="2"/>
  <c r="Q25" i="2" s="1"/>
  <c r="B17" i="2"/>
  <c r="B26" i="2" s="1"/>
  <c r="C17" i="2"/>
  <c r="D17" i="2"/>
  <c r="D26" i="2" s="1"/>
  <c r="E17" i="2"/>
  <c r="F17" i="2"/>
  <c r="G17" i="2"/>
  <c r="H17" i="2"/>
  <c r="K17" i="2"/>
  <c r="L17" i="2"/>
  <c r="M17" i="2"/>
  <c r="N17" i="2"/>
  <c r="N26" i="2" s="1"/>
  <c r="O17" i="2"/>
  <c r="O26" i="2" s="1"/>
  <c r="P17" i="2"/>
  <c r="P26" i="2" s="1"/>
  <c r="Q17" i="2"/>
  <c r="Q26" i="2" s="1"/>
  <c r="B18" i="2"/>
  <c r="B27" i="2" s="1"/>
  <c r="B7" i="2" s="1"/>
  <c r="C18" i="2"/>
  <c r="C27" i="2" s="1"/>
  <c r="D18" i="2"/>
  <c r="D27" i="2" s="1"/>
  <c r="E18" i="2"/>
  <c r="F18" i="2"/>
  <c r="G18" i="2"/>
  <c r="G27" i="2" s="1"/>
  <c r="H18" i="2"/>
  <c r="H27" i="2" s="1"/>
  <c r="K18" i="2"/>
  <c r="K27" i="2" s="1"/>
  <c r="L18" i="2"/>
  <c r="M18" i="2"/>
  <c r="N18" i="2"/>
  <c r="O18" i="2"/>
  <c r="P18" i="2"/>
  <c r="Q18" i="2"/>
  <c r="B19" i="2"/>
  <c r="C19" i="2"/>
  <c r="C28" i="2" s="1"/>
  <c r="D19" i="2"/>
  <c r="D28" i="2" s="1"/>
  <c r="E19" i="2"/>
  <c r="E28" i="2" s="1"/>
  <c r="F19" i="2"/>
  <c r="F28" i="2" s="1"/>
  <c r="G19" i="2"/>
  <c r="G28" i="2" s="1"/>
  <c r="H19" i="2"/>
  <c r="H28" i="2" s="1"/>
  <c r="I28" i="2"/>
  <c r="K19" i="2"/>
  <c r="K28" i="2" s="1"/>
  <c r="L19" i="2"/>
  <c r="L28" i="2" s="1"/>
  <c r="M19" i="2"/>
  <c r="M28" i="2" s="1"/>
  <c r="N19" i="2"/>
  <c r="N28" i="2" s="1"/>
  <c r="O19" i="2"/>
  <c r="O28" i="2" s="1"/>
  <c r="P19" i="2"/>
  <c r="P28" i="2" s="1"/>
  <c r="Q19" i="2"/>
  <c r="Q28" i="2" s="1"/>
  <c r="B20" i="2"/>
  <c r="B29" i="2" s="1"/>
  <c r="C20" i="2"/>
  <c r="C29" i="2" s="1"/>
  <c r="D20" i="2"/>
  <c r="D29" i="2" s="1"/>
  <c r="E20" i="2"/>
  <c r="F20" i="2"/>
  <c r="G20" i="2"/>
  <c r="G29" i="2" s="1"/>
  <c r="H20" i="2"/>
  <c r="K20" i="2"/>
  <c r="K29" i="2" s="1"/>
  <c r="L20" i="2"/>
  <c r="L29" i="2" s="1"/>
  <c r="M20" i="2"/>
  <c r="M29" i="2" s="1"/>
  <c r="N20" i="2"/>
  <c r="O20" i="2"/>
  <c r="P20" i="2"/>
  <c r="Q20" i="2"/>
  <c r="Q29" i="2" s="1"/>
  <c r="B21" i="2"/>
  <c r="B30" i="2" s="1"/>
  <c r="C21" i="2"/>
  <c r="C30" i="2" s="1"/>
  <c r="D21" i="2"/>
  <c r="D30" i="2" s="1"/>
  <c r="E21" i="2"/>
  <c r="E30" i="2" s="1"/>
  <c r="F21" i="2"/>
  <c r="F30" i="2" s="1"/>
  <c r="G21" i="2"/>
  <c r="G30" i="2" s="1"/>
  <c r="H21" i="2"/>
  <c r="H30" i="2" s="1"/>
  <c r="K21" i="2"/>
  <c r="K30" i="2" s="1"/>
  <c r="L21" i="2"/>
  <c r="L30" i="2" s="1"/>
  <c r="M21" i="2"/>
  <c r="M30" i="2" s="1"/>
  <c r="N21" i="2"/>
  <c r="N30" i="2" s="1"/>
  <c r="O21" i="2"/>
  <c r="O30" i="2" s="1"/>
  <c r="P21" i="2"/>
  <c r="P30" i="2" s="1"/>
  <c r="Q21" i="2"/>
  <c r="Q14" i="2"/>
  <c r="P14" i="2"/>
  <c r="P23" i="2" s="1"/>
  <c r="O14" i="2"/>
  <c r="N14" i="2"/>
  <c r="N23" i="2" s="1"/>
  <c r="M14" i="2"/>
  <c r="M23" i="2" s="1"/>
  <c r="L14" i="2"/>
  <c r="L23" i="2" s="1"/>
  <c r="K14" i="2"/>
  <c r="K23" i="2" s="1"/>
  <c r="B21" i="8"/>
  <c r="D21" i="8" s="1"/>
  <c r="B10" i="8" s="1"/>
  <c r="B20" i="8"/>
  <c r="D20" i="8" s="1"/>
  <c r="B9" i="8" s="1"/>
  <c r="B19" i="8"/>
  <c r="D19" i="8" s="1"/>
  <c r="B8" i="8" s="1"/>
  <c r="B18" i="8"/>
  <c r="D18" i="8" s="1"/>
  <c r="B7" i="8" s="1"/>
  <c r="B17" i="8"/>
  <c r="D17" i="8" s="1"/>
  <c r="B6" i="8" s="1"/>
  <c r="B16" i="8"/>
  <c r="D16" i="8" s="1"/>
  <c r="B5" i="8" s="1"/>
  <c r="B15" i="8"/>
  <c r="D15" i="8" s="1"/>
  <c r="B4" i="8" s="1"/>
  <c r="B14" i="8"/>
  <c r="D14" i="8" s="1"/>
  <c r="B3" i="8" s="1"/>
  <c r="I4" i="7"/>
  <c r="I6" i="7" s="1"/>
  <c r="I7" i="7" s="1"/>
  <c r="H4" i="7"/>
  <c r="H6" i="7" s="1"/>
  <c r="H7" i="7" s="1"/>
  <c r="G4" i="7"/>
  <c r="G6" i="7" s="1"/>
  <c r="G7" i="7" s="1"/>
  <c r="F4" i="7"/>
  <c r="F6" i="7" s="1"/>
  <c r="F7" i="7" s="1"/>
  <c r="E4" i="7"/>
  <c r="E6" i="7" s="1"/>
  <c r="E7" i="7" s="1"/>
  <c r="D4" i="7"/>
  <c r="D6" i="7" s="1"/>
  <c r="D7" i="7" s="1"/>
  <c r="C4" i="7"/>
  <c r="C6" i="7" s="1"/>
  <c r="C7" i="7" s="1"/>
  <c r="B4" i="7"/>
  <c r="B6" i="7" s="1"/>
  <c r="B7" i="7" s="1"/>
  <c r="B14" i="2"/>
  <c r="B23" i="2" s="1"/>
  <c r="H29" i="2"/>
  <c r="F29" i="2"/>
  <c r="E29" i="2"/>
  <c r="B28" i="2"/>
  <c r="F27" i="2"/>
  <c r="E27" i="2"/>
  <c r="H26" i="2"/>
  <c r="G26" i="2"/>
  <c r="F26" i="2"/>
  <c r="E26" i="2"/>
  <c r="C26" i="2"/>
  <c r="I24" i="2"/>
  <c r="H24" i="2"/>
  <c r="G24" i="2"/>
  <c r="F24" i="2"/>
  <c r="E24" i="2"/>
  <c r="I14" i="2"/>
  <c r="I23" i="2" s="1"/>
  <c r="H14" i="2"/>
  <c r="H23" i="2" s="1"/>
  <c r="G14" i="2"/>
  <c r="G23" i="2" s="1"/>
  <c r="F14" i="2"/>
  <c r="F23" i="2" s="1"/>
  <c r="E14" i="2"/>
  <c r="E23" i="2" s="1"/>
  <c r="D14" i="2"/>
  <c r="D23" i="2" s="1"/>
  <c r="B10" i="2" l="1"/>
  <c r="B9" i="2"/>
  <c r="B6" i="2"/>
  <c r="B5" i="2"/>
  <c r="B4" i="2"/>
  <c r="B3" i="2"/>
</calcChain>
</file>

<file path=xl/sharedStrings.xml><?xml version="1.0" encoding="utf-8"?>
<sst xmlns="http://schemas.openxmlformats.org/spreadsheetml/2006/main" count="319" uniqueCount="58">
  <si>
    <t>evt</t>
    <phoneticPr fontId="2"/>
  </si>
  <si>
    <t>state</t>
    <phoneticPr fontId="2"/>
  </si>
  <si>
    <t>---</t>
    <phoneticPr fontId="2"/>
  </si>
  <si>
    <t>◆incファイル</t>
    <phoneticPr fontId="2"/>
  </si>
  <si>
    <t>E_STATE_ID_NA</t>
  </si>
  <si>
    <t>未定義 キーワード</t>
    <rPh sb="0" eb="3">
      <t>ミテイギ</t>
    </rPh>
    <phoneticPr fontId="2"/>
  </si>
  <si>
    <t>entry -&gt;</t>
    <phoneticPr fontId="2"/>
  </si>
  <si>
    <t>init</t>
    <phoneticPr fontId="2"/>
  </si>
  <si>
    <t>reserve3</t>
  </si>
  <si>
    <t>reserve4</t>
  </si>
  <si>
    <t>※state名を記入!</t>
    <rPh sb="6" eb="7">
      <t>メイ</t>
    </rPh>
    <rPh sb="8" eb="10">
      <t>キニュウ</t>
    </rPh>
    <phoneticPr fontId="2"/>
  </si>
  <si>
    <t>reserve5</t>
  </si>
  <si>
    <t>reserve6</t>
  </si>
  <si>
    <t>reserve7</t>
  </si>
  <si>
    <t>reserve8</t>
  </si>
  <si>
    <t>reserve9</t>
  </si>
  <si>
    <t>reserve10</t>
  </si>
  <si>
    <t>reserve11</t>
  </si>
  <si>
    <t>reserve12</t>
  </si>
  <si>
    <t>◆state id</t>
    <phoneticPr fontId="2"/>
  </si>
  <si>
    <t>◆code evt id</t>
    <phoneticPr fontId="2"/>
  </si>
  <si>
    <t>&lt;- copy</t>
    <phoneticPr fontId="2"/>
  </si>
  <si>
    <t>E_EVT_ID_TEMP_0 = 0x00,</t>
  </si>
  <si>
    <t>E_EVT_ID_TEMP_1,</t>
  </si>
  <si>
    <t>E_EVT_ID_TEMP_2,</t>
  </si>
  <si>
    <t>E_EVT_ID_TEMP_3,</t>
  </si>
  <si>
    <t>E_EVT_ID_TEMP_4,</t>
  </si>
  <si>
    <t>E_EVT_ID_TEMP_5,</t>
  </si>
  <si>
    <t>E_EVT_ID_TEMP_6,</t>
  </si>
  <si>
    <t>E_EVT_ID_TEMP_7,</t>
  </si>
  <si>
    <t>E_EVT_ID_TEMP_8,</t>
  </si>
  <si>
    <t>E_EVT_ID_TEMP_9,</t>
  </si>
  <si>
    <t>E_EVT_ID_TEMP_10,</t>
  </si>
  <si>
    <t>E_EVT_ID_TEMP_11,</t>
  </si>
  <si>
    <t>E_EVT_ID_TEMP_12,</t>
  </si>
  <si>
    <t>E_EVT_ID_TEMP_13,</t>
  </si>
  <si>
    <t>E_EVT_ID_TEMP_14,</t>
  </si>
  <si>
    <t>E_EVT_ID_TEMP_15,</t>
  </si>
  <si>
    <t>&lt;-値 かつ 行と列を入れ替えてペースト</t>
    <rPh sb="2" eb="3">
      <t>アタイ</t>
    </rPh>
    <rPh sb="7" eb="8">
      <t>ギョウ</t>
    </rPh>
    <rPh sb="9" eb="10">
      <t>レツ</t>
    </rPh>
    <rPh sb="11" eb="12">
      <t>イ</t>
    </rPh>
    <rPh sb="13" eb="14">
      <t>カ</t>
    </rPh>
    <phoneticPr fontId="2"/>
  </si>
  <si>
    <t>idle</t>
  </si>
  <si>
    <t>idle</t>
    <phoneticPr fontId="2"/>
  </si>
  <si>
    <t>meas</t>
  </si>
  <si>
    <t>meas</t>
    <phoneticPr fontId="2"/>
  </si>
  <si>
    <t>error</t>
    <phoneticPr fontId="2"/>
  </si>
  <si>
    <t>faital_error</t>
  </si>
  <si>
    <t>faital_error</t>
    <phoneticPr fontId="2"/>
  </si>
  <si>
    <t>setting</t>
    <phoneticPr fontId="2"/>
  </si>
  <si>
    <t>init_cmplt</t>
    <phoneticPr fontId="2"/>
  </si>
  <si>
    <t>timer_1s</t>
    <phoneticPr fontId="2"/>
  </si>
  <si>
    <t>reserve13</t>
  </si>
  <si>
    <t>reserve14</t>
  </si>
  <si>
    <t>reserve15</t>
  </si>
  <si>
    <t>timer_xxms</t>
    <phoneticPr fontId="2"/>
  </si>
  <si>
    <t>hard_fault</t>
    <phoneticPr fontId="2"/>
  </si>
  <si>
    <t>meas_cmplt</t>
    <phoneticPr fontId="2"/>
  </si>
  <si>
    <t>high priority</t>
    <phoneticPr fontId="2"/>
  </si>
  <si>
    <t>low priority</t>
    <phoneticPr fontId="2"/>
  </si>
  <si>
    <t xml:space="preserve">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</si>
</sst>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1" applyFont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2">
    <cellStyle name="60% - アクセント 1" xfId="1" builtinId="32"/>
    <cellStyle name="標準" xfId="0" builtinId="0"/>
  </cellStyles>
  <dxfs count="5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FB35-FF79-4304-AA4A-B4720E647CB1}">
  <sheetPr codeName="Sheet1"/>
  <dimension ref="B2:V20"/>
  <sheetViews>
    <sheetView tabSelected="1" zoomScale="115" zoomScaleNormal="115" workbookViewId="0">
      <selection activeCell="C3" sqref="C3"/>
    </sheetView>
  </sheetViews>
  <sheetFormatPr defaultRowHeight="18.75" x14ac:dyDescent="0.4"/>
  <cols>
    <col min="4" max="4" width="10.75" bestFit="1" customWidth="1"/>
    <col min="6" max="6" width="9" customWidth="1"/>
    <col min="14" max="20" width="9" customWidth="1"/>
    <col min="21" max="21" width="4.75" customWidth="1"/>
  </cols>
  <sheetData>
    <row r="2" spans="2:22" x14ac:dyDescent="0.4">
      <c r="E2" t="s">
        <v>55</v>
      </c>
      <c r="T2" t="s">
        <v>56</v>
      </c>
    </row>
    <row r="3" spans="2:22" x14ac:dyDescent="0.4">
      <c r="C3" s="6" t="s">
        <v>57</v>
      </c>
      <c r="D3" s="2" t="s">
        <v>0</v>
      </c>
      <c r="E3" s="2">
        <v>0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</row>
    <row r="4" spans="2:22" x14ac:dyDescent="0.4">
      <c r="C4" s="2" t="s">
        <v>1</v>
      </c>
      <c r="D4" s="6" t="s">
        <v>57</v>
      </c>
      <c r="E4" s="5" t="s">
        <v>53</v>
      </c>
      <c r="F4" s="5" t="s">
        <v>47</v>
      </c>
      <c r="G4" s="5" t="s">
        <v>48</v>
      </c>
      <c r="H4" s="5" t="s">
        <v>52</v>
      </c>
      <c r="I4" s="5" t="s">
        <v>54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49</v>
      </c>
      <c r="S4" s="5" t="s">
        <v>50</v>
      </c>
      <c r="T4" s="5" t="s">
        <v>51</v>
      </c>
      <c r="V4" s="4" t="s">
        <v>10</v>
      </c>
    </row>
    <row r="5" spans="2:22" x14ac:dyDescent="0.4">
      <c r="B5" t="s">
        <v>6</v>
      </c>
      <c r="C5" s="2">
        <v>0</v>
      </c>
      <c r="D5" s="5" t="s">
        <v>7</v>
      </c>
      <c r="E5" s="1" t="s">
        <v>44</v>
      </c>
      <c r="F5" s="1" t="s">
        <v>39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</row>
    <row r="6" spans="2:22" x14ac:dyDescent="0.4">
      <c r="C6" s="2">
        <v>1</v>
      </c>
      <c r="D6" s="5" t="s">
        <v>40</v>
      </c>
      <c r="E6" s="1" t="s">
        <v>44</v>
      </c>
      <c r="F6" s="1" t="s">
        <v>2</v>
      </c>
      <c r="G6" s="1" t="s">
        <v>41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V6" t="s">
        <v>5</v>
      </c>
    </row>
    <row r="7" spans="2:22" x14ac:dyDescent="0.4">
      <c r="C7" s="2">
        <v>2</v>
      </c>
      <c r="D7" s="5" t="s">
        <v>42</v>
      </c>
      <c r="E7" s="1" t="s">
        <v>44</v>
      </c>
      <c r="F7" s="1" t="s">
        <v>2</v>
      </c>
      <c r="G7" s="1" t="s">
        <v>2</v>
      </c>
      <c r="H7" s="1" t="s">
        <v>2</v>
      </c>
      <c r="I7" s="1" t="s">
        <v>39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V7" t="s">
        <v>4</v>
      </c>
    </row>
    <row r="8" spans="2:22" x14ac:dyDescent="0.4">
      <c r="C8" s="2">
        <v>3</v>
      </c>
      <c r="D8" s="5" t="s">
        <v>46</v>
      </c>
      <c r="E8" s="1" t="s">
        <v>44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</row>
    <row r="9" spans="2:22" x14ac:dyDescent="0.4">
      <c r="C9" s="2">
        <v>4</v>
      </c>
      <c r="D9" s="5" t="s">
        <v>43</v>
      </c>
      <c r="E9" s="1" t="s">
        <v>44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</row>
    <row r="10" spans="2:22" x14ac:dyDescent="0.4">
      <c r="C10" s="2">
        <v>5</v>
      </c>
      <c r="D10" s="5" t="s">
        <v>45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</row>
    <row r="11" spans="2:22" x14ac:dyDescent="0.4">
      <c r="C11" s="2">
        <v>6</v>
      </c>
      <c r="D11" s="5" t="s">
        <v>8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</row>
    <row r="12" spans="2:22" x14ac:dyDescent="0.4">
      <c r="C12" s="2">
        <v>7</v>
      </c>
      <c r="D12" s="5" t="s">
        <v>9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</row>
    <row r="13" spans="2:22" x14ac:dyDescent="0.4">
      <c r="C13" s="2">
        <v>8</v>
      </c>
      <c r="D13" s="5" t="s">
        <v>11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</row>
    <row r="14" spans="2:22" x14ac:dyDescent="0.4">
      <c r="C14" s="2">
        <v>9</v>
      </c>
      <c r="D14" s="5" t="s">
        <v>12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</row>
    <row r="15" spans="2:22" x14ac:dyDescent="0.4">
      <c r="C15" s="2">
        <v>10</v>
      </c>
      <c r="D15" s="5" t="s">
        <v>13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</row>
    <row r="16" spans="2:22" x14ac:dyDescent="0.4">
      <c r="C16" s="2">
        <v>11</v>
      </c>
      <c r="D16" s="5" t="s">
        <v>14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</row>
    <row r="17" spans="3:20" x14ac:dyDescent="0.4">
      <c r="C17" s="2">
        <v>12</v>
      </c>
      <c r="D17" s="5" t="s">
        <v>15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</row>
    <row r="18" spans="3:20" x14ac:dyDescent="0.4">
      <c r="C18" s="2">
        <v>13</v>
      </c>
      <c r="D18" s="5" t="s">
        <v>16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</row>
    <row r="19" spans="3:20" x14ac:dyDescent="0.4">
      <c r="C19" s="2">
        <v>14</v>
      </c>
      <c r="D19" s="5" t="s">
        <v>17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</row>
    <row r="20" spans="3:20" x14ac:dyDescent="0.4">
      <c r="C20" s="2">
        <v>15</v>
      </c>
      <c r="D20" s="5" t="s">
        <v>18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7229AFC-B31A-4A10-BBA3-0AABF7DE5144}">
            <xm:f>NOT(ISERROR(SEARCH("---",A2)))</xm:f>
            <xm:f>"---"</xm:f>
            <x14:dxf>
              <fill>
                <patternFill>
                  <bgColor theme="2" tint="-9.9948118533890809E-2"/>
                </patternFill>
              </fill>
            </x14:dxf>
          </x14:cfRule>
          <xm:sqref>A2:XFD2 B3 D3 U3:XFD3 B4:C4 E4:T4 V4:XFD12 E5:G9 B5:B12 D5:D12 H5:T12 D10:G12 A13:B13 D13:XFD20 A14:A15 A16:B20 A21:XFD1048576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674C-8F9B-4E2D-B978-6D706DCC4F1D}">
  <sheetPr codeName="Sheet3"/>
  <dimension ref="B2:R41"/>
  <sheetViews>
    <sheetView zoomScale="85" zoomScaleNormal="85" workbookViewId="0">
      <selection activeCell="B36" sqref="B36"/>
    </sheetView>
  </sheetViews>
  <sheetFormatPr defaultRowHeight="18.75" outlineLevelRow="1" x14ac:dyDescent="0.4"/>
  <cols>
    <col min="2" max="4" width="22.5" bestFit="1" customWidth="1"/>
    <col min="5" max="8" width="16.5" bestFit="1" customWidth="1"/>
    <col min="9" max="9" width="8" customWidth="1"/>
    <col min="11" max="17" width="17.625" bestFit="1" customWidth="1"/>
  </cols>
  <sheetData>
    <row r="2" spans="2:17" x14ac:dyDescent="0.4">
      <c r="B2" t="s">
        <v>3</v>
      </c>
    </row>
    <row r="3" spans="2:17" x14ac:dyDescent="0.4">
      <c r="B3" t="str">
        <f>"{" &amp; _xlfn.CONCAT(B23:Q23) &amp; "},"</f>
        <v>{E_STATE_ID_FAITAL_ERROR, E_STATE_ID_IDLE, E_STATE_ID_NA, E_STATE_ID_NA, E_STATE_ID_NA, E_STATE_ID_NA, E_STATE_ID_NA, E_STATE_ID_NA, E_STATE_ID_NA, E_STATE_ID_NA, E_STATE_ID_NA, E_STATE_ID_NA, E_STATE_ID_NA, E_STATE_ID_NA, E_STATE_ID_NA, E_STATE_ID_NA, },</v>
      </c>
    </row>
    <row r="4" spans="2:17" x14ac:dyDescent="0.4">
      <c r="B4" t="str">
        <f t="shared" ref="B4:B10" si="0">"{" &amp; _xlfn.CONCAT(B24:Q24) &amp; "},"</f>
        <v>{E_STATE_ID_FAITAL_ERROR, E_STATE_ID_NA, E_STATE_ID_MEAS, E_STATE_ID_NA, E_STATE_ID_NA, E_STATE_ID_NA, E_STATE_ID_NA, E_STATE_ID_NA, E_STATE_ID_NA, E_STATE_ID_NA, E_STATE_ID_NA, E_STATE_ID_NA, E_STATE_ID_NA, E_STATE_ID_NA, E_STATE_ID_NA, E_STATE_ID_NA, },</v>
      </c>
    </row>
    <row r="5" spans="2:17" x14ac:dyDescent="0.4">
      <c r="B5" t="str">
        <f t="shared" si="0"/>
        <v>{E_STATE_ID_FAITAL_ERROR, E_STATE_ID_NA, E_STATE_ID_NA, E_STATE_ID_NA, E_STATE_ID_IDLE, E_STATE_ID_NA, E_STATE_ID_NA, E_STATE_ID_NA, E_STATE_ID_NA, E_STATE_ID_NA, E_STATE_ID_NA, E_STATE_ID_NA, E_STATE_ID_NA, E_STATE_ID_NA, E_STATE_ID_NA, E_STATE_ID_NA, },</v>
      </c>
    </row>
    <row r="6" spans="2:17" x14ac:dyDescent="0.4">
      <c r="B6" t="str">
        <f t="shared" si="0"/>
        <v>{E_STATE_ID_FAITAL_ERROR, E_STATE_ID_NA, E_STATE_ID_NA, E_STATE_ID_NA, E_STATE_ID_NA, E_STATE_ID_NA, E_STATE_ID_NA, E_STATE_ID_NA, E_STATE_ID_NA, E_STATE_ID_NA, E_STATE_ID_NA, E_STATE_ID_NA, E_STATE_ID_NA, E_STATE_ID_NA, E_STATE_ID_NA, E_STATE_ID_NA, },</v>
      </c>
    </row>
    <row r="7" spans="2:17" x14ac:dyDescent="0.4">
      <c r="B7" t="str">
        <f t="shared" si="0"/>
        <v>{E_STATE_ID_FAITAL_ERROR, E_STATE_ID_NA, E_STATE_ID_NA, E_STATE_ID_NA, E_STATE_ID_NA, E_STATE_ID_NA, E_STATE_ID_NA, E_STATE_ID_NA, E_STATE_ID_NA, E_STATE_ID_NA, E_STATE_ID_NA, E_STATE_ID_NA, E_STATE_ID_NA, E_STATE_ID_NA, E_STATE_ID_NA, E_STATE_ID_NA, },</v>
      </c>
    </row>
    <row r="8" spans="2:17" x14ac:dyDescent="0.4">
      <c r="B8" t="str">
        <f t="shared" si="0"/>
        <v>{E_STATE_ID_NA, E_STATE_ID_NA, E_STATE_ID_NA, E_STATE_ID_NA, E_STATE_ID_NA, E_STATE_ID_NA, E_STATE_ID_NA, E_STATE_ID_NA, E_STATE_ID_NA, E_STATE_ID_NA, E_STATE_ID_NA, E_STATE_ID_NA, E_STATE_ID_NA, E_STATE_ID_NA, E_STATE_ID_NA, E_STATE_ID_NA, },</v>
      </c>
    </row>
    <row r="9" spans="2:17" x14ac:dyDescent="0.4">
      <c r="B9" t="str">
        <f t="shared" si="0"/>
        <v>{E_STATE_ID_NA, E_STATE_ID_NA, E_STATE_ID_NA, E_STATE_ID_NA, E_STATE_ID_NA, E_STATE_ID_NA, E_STATE_ID_NA, E_STATE_ID_NA, E_STATE_ID_NA, E_STATE_ID_NA, E_STATE_ID_NA, E_STATE_ID_NA, E_STATE_ID_NA, E_STATE_ID_NA, E_STATE_ID_NA, E_STATE_ID_NA, },</v>
      </c>
    </row>
    <row r="10" spans="2:17" x14ac:dyDescent="0.4">
      <c r="B10" t="str">
        <f t="shared" si="0"/>
        <v>{E_STATE_ID_NA, E_STATE_ID_NA, E_STATE_ID_NA, E_STATE_ID_NA, E_STATE_ID_NA, E_STATE_ID_NA, E_STATE_ID_NA, E_STATE_ID_NA, E_STATE_ID_NA, E_STATE_ID_NA, E_STATE_ID_NA, E_STATE_ID_NA, E_STATE_ID_NA, E_STATE_ID_NA, E_STATE_ID_NA, E_STATE_ID_NA, },</v>
      </c>
    </row>
    <row r="12" spans="2:17" ht="19.5" thickBot="1" x14ac:dyDescent="0.45"/>
    <row r="13" spans="2:17" s="3" customFormat="1" outlineLevel="1" x14ac:dyDescent="0.4"/>
    <row r="14" spans="2:17" outlineLevel="1" x14ac:dyDescent="0.4">
      <c r="B14" t="str">
        <f>IF('state table'!E5 = "---", 'state table'!$V$7, "E_STATE_ID_" &amp; UPPER('state table'!E5))</f>
        <v>E_STATE_ID_FAITAL_ERROR</v>
      </c>
      <c r="C14" t="str">
        <f>IF('state table'!F5 = "---", 'state table'!$V$7, "E_STATE_ID_" &amp; UPPER('state table'!F5))</f>
        <v>E_STATE_ID_IDLE</v>
      </c>
      <c r="D14" t="str">
        <f>IF('state table'!G5 = "---", 'state table'!$V$7, "E_STATE_ID_" &amp; UPPER('state table'!G5))</f>
        <v>E_STATE_ID_NA</v>
      </c>
      <c r="E14" t="str">
        <f>IF('state table'!H5 = "---", 'state table'!$V$7, "E_STATE_ID_" &amp; UPPER('state table'!H5))</f>
        <v>E_STATE_ID_NA</v>
      </c>
      <c r="F14" t="str">
        <f>IF('state table'!I5 = "---", 'state table'!$V$7, "E_STATE_ID_" &amp; UPPER('state table'!I5))</f>
        <v>E_STATE_ID_NA</v>
      </c>
      <c r="G14" t="str">
        <f>IF('state table'!J5 = "---", 'state table'!$V$7, "E_STATE_ID_" &amp; UPPER('state table'!J5))</f>
        <v>E_STATE_ID_NA</v>
      </c>
      <c r="H14" t="str">
        <f>IF('state table'!K5 = "---", 'state table'!$V$7, "E_STATE_ID_" &amp; UPPER('state table'!K5))</f>
        <v>E_STATE_ID_NA</v>
      </c>
      <c r="I14" t="str">
        <f>IF('state table'!L5 = "---", 'state table'!$V$7, "E_STATE_ID_" &amp; UPPER('state table'!L5))</f>
        <v>E_STATE_ID_NA</v>
      </c>
      <c r="J14" t="str">
        <f>IF('state table'!M5 = "---", 'state table'!$V$7, "E_STATE_ID_" &amp; UPPER('state table'!M5))</f>
        <v>E_STATE_ID_NA</v>
      </c>
      <c r="K14" t="str">
        <f>IF('state table'!N5 = "---", 'state table'!$V$7, "E_STATE_ID_" &amp; UPPER('state table'!N5))</f>
        <v>E_STATE_ID_NA</v>
      </c>
      <c r="L14" t="str">
        <f>IF('state table'!O5 = "---", 'state table'!$V$7, "E_STATE_ID_" &amp; UPPER('state table'!O5))</f>
        <v>E_STATE_ID_NA</v>
      </c>
      <c r="M14" t="str">
        <f>IF('state table'!P5 = "---", 'state table'!$V$7, "E_STATE_ID_" &amp; UPPER('state table'!P5))</f>
        <v>E_STATE_ID_NA</v>
      </c>
      <c r="N14" t="str">
        <f>IF('state table'!Q5 = "---", 'state table'!$V$7, "E_STATE_ID_" &amp; UPPER('state table'!Q5))</f>
        <v>E_STATE_ID_NA</v>
      </c>
      <c r="O14" t="str">
        <f>IF('state table'!R5 = "---", 'state table'!$V$7, "E_STATE_ID_" &amp; UPPER('state table'!R5))</f>
        <v>E_STATE_ID_NA</v>
      </c>
      <c r="P14" t="str">
        <f>IF('state table'!S5 = "---", 'state table'!$V$7, "E_STATE_ID_" &amp; UPPER('state table'!S5))</f>
        <v>E_STATE_ID_NA</v>
      </c>
      <c r="Q14" t="str">
        <f>IF('state table'!T5 = "---", 'state table'!$V$7, "E_STATE_ID_" &amp; UPPER('state table'!T5))</f>
        <v>E_STATE_ID_NA</v>
      </c>
    </row>
    <row r="15" spans="2:17" outlineLevel="1" x14ac:dyDescent="0.4">
      <c r="B15" t="str">
        <f>IF('state table'!E6 = "---", 'state table'!$V$7, "E_STATE_ID_" &amp; UPPER('state table'!E6))</f>
        <v>E_STATE_ID_FAITAL_ERROR</v>
      </c>
      <c r="C15" t="str">
        <f>IF('state table'!F6 = "---", 'state table'!$V$7, "E_STATE_ID_" &amp; UPPER('state table'!F6))</f>
        <v>E_STATE_ID_NA</v>
      </c>
      <c r="D15" t="str">
        <f>IF('state table'!G6 = "---", 'state table'!$V$7, "E_STATE_ID_" &amp; UPPER('state table'!G6))</f>
        <v>E_STATE_ID_MEAS</v>
      </c>
      <c r="E15" t="str">
        <f>IF('state table'!H6 = "---", 'state table'!$V$7, "E_STATE_ID_" &amp; UPPER('state table'!H6))</f>
        <v>E_STATE_ID_NA</v>
      </c>
      <c r="F15" t="str">
        <f>IF('state table'!I6 = "---", 'state table'!$V$7, "E_STATE_ID_" &amp; UPPER('state table'!I6))</f>
        <v>E_STATE_ID_NA</v>
      </c>
      <c r="G15" t="str">
        <f>IF('state table'!J6 = "---", 'state table'!$V$7, "E_STATE_ID_" &amp; UPPER('state table'!J6))</f>
        <v>E_STATE_ID_NA</v>
      </c>
      <c r="H15" t="str">
        <f>IF('state table'!K6 = "---", 'state table'!$V$7, "E_STATE_ID_" &amp; UPPER('state table'!K6))</f>
        <v>E_STATE_ID_NA</v>
      </c>
      <c r="I15" t="str">
        <f>IF('state table'!L6 = "---", 'state table'!$V$7, "E_STATE_ID_" &amp; UPPER('state table'!L6))</f>
        <v>E_STATE_ID_NA</v>
      </c>
      <c r="J15" t="str">
        <f>IF('state table'!M6 = "---", 'state table'!$V$7, "E_STATE_ID_" &amp; UPPER('state table'!M6))</f>
        <v>E_STATE_ID_NA</v>
      </c>
      <c r="K15" t="str">
        <f>IF('state table'!N6 = "---", 'state table'!$V$7, "E_STATE_ID_" &amp; UPPER('state table'!N6))</f>
        <v>E_STATE_ID_NA</v>
      </c>
      <c r="L15" t="str">
        <f>IF('state table'!O6 = "---", 'state table'!$V$7, "E_STATE_ID_" &amp; UPPER('state table'!O6))</f>
        <v>E_STATE_ID_NA</v>
      </c>
      <c r="M15" t="str">
        <f>IF('state table'!P6 = "---", 'state table'!$V$7, "E_STATE_ID_" &amp; UPPER('state table'!P6))</f>
        <v>E_STATE_ID_NA</v>
      </c>
      <c r="N15" t="str">
        <f>IF('state table'!Q6 = "---", 'state table'!$V$7, "E_STATE_ID_" &amp; UPPER('state table'!Q6))</f>
        <v>E_STATE_ID_NA</v>
      </c>
      <c r="O15" t="str">
        <f>IF('state table'!R6 = "---", 'state table'!$V$7, "E_STATE_ID_" &amp; UPPER('state table'!R6))</f>
        <v>E_STATE_ID_NA</v>
      </c>
      <c r="P15" t="str">
        <f>IF('state table'!S6 = "---", 'state table'!$V$7, "E_STATE_ID_" &amp; UPPER('state table'!S6))</f>
        <v>E_STATE_ID_NA</v>
      </c>
      <c r="Q15" t="str">
        <f>IF('state table'!T6 = "---", 'state table'!$V$7, "E_STATE_ID_" &amp; UPPER('state table'!T6))</f>
        <v>E_STATE_ID_NA</v>
      </c>
    </row>
    <row r="16" spans="2:17" outlineLevel="1" x14ac:dyDescent="0.4">
      <c r="B16" t="str">
        <f>IF('state table'!E7 = "---", 'state table'!$V$7, "E_STATE_ID_" &amp; UPPER('state table'!E7))</f>
        <v>E_STATE_ID_FAITAL_ERROR</v>
      </c>
      <c r="C16" t="str">
        <f>IF('state table'!F7 = "---", 'state table'!$V$7, "E_STATE_ID_" &amp; UPPER('state table'!F7))</f>
        <v>E_STATE_ID_NA</v>
      </c>
      <c r="D16" t="str">
        <f>IF('state table'!G7 = "---", 'state table'!$V$7, "E_STATE_ID_" &amp; UPPER('state table'!G7))</f>
        <v>E_STATE_ID_NA</v>
      </c>
      <c r="E16" t="str">
        <f>IF('state table'!H7 = "---", 'state table'!$V$7, "E_STATE_ID_" &amp; UPPER('state table'!H7))</f>
        <v>E_STATE_ID_NA</v>
      </c>
      <c r="F16" t="str">
        <f>IF('state table'!I7 = "---", 'state table'!$V$7, "E_STATE_ID_" &amp; UPPER('state table'!I7))</f>
        <v>E_STATE_ID_IDLE</v>
      </c>
      <c r="G16" t="str">
        <f>IF('state table'!J7 = "---", 'state table'!$V$7, "E_STATE_ID_" &amp; UPPER('state table'!J7))</f>
        <v>E_STATE_ID_NA</v>
      </c>
      <c r="H16" t="str">
        <f>IF('state table'!K7 = "---", 'state table'!$V$7, "E_STATE_ID_" &amp; UPPER('state table'!K7))</f>
        <v>E_STATE_ID_NA</v>
      </c>
      <c r="I16" t="str">
        <f>IF('state table'!L7 = "---", 'state table'!$V$7, "E_STATE_ID_" &amp; UPPER('state table'!L7))</f>
        <v>E_STATE_ID_NA</v>
      </c>
      <c r="J16" t="str">
        <f>IF('state table'!M7 = "---", 'state table'!$V$7, "E_STATE_ID_" &amp; UPPER('state table'!M7))</f>
        <v>E_STATE_ID_NA</v>
      </c>
      <c r="K16" t="str">
        <f>IF('state table'!N7 = "---", 'state table'!$V$7, "E_STATE_ID_" &amp; UPPER('state table'!N7))</f>
        <v>E_STATE_ID_NA</v>
      </c>
      <c r="L16" t="str">
        <f>IF('state table'!O7 = "---", 'state table'!$V$7, "E_STATE_ID_" &amp; UPPER('state table'!O7))</f>
        <v>E_STATE_ID_NA</v>
      </c>
      <c r="M16" t="str">
        <f>IF('state table'!P7 = "---", 'state table'!$V$7, "E_STATE_ID_" &amp; UPPER('state table'!P7))</f>
        <v>E_STATE_ID_NA</v>
      </c>
      <c r="N16" t="str">
        <f>IF('state table'!Q7 = "---", 'state table'!$V$7, "E_STATE_ID_" &amp; UPPER('state table'!Q7))</f>
        <v>E_STATE_ID_NA</v>
      </c>
      <c r="O16" t="str">
        <f>IF('state table'!R7 = "---", 'state table'!$V$7, "E_STATE_ID_" &amp; UPPER('state table'!R7))</f>
        <v>E_STATE_ID_NA</v>
      </c>
      <c r="P16" t="str">
        <f>IF('state table'!S7 = "---", 'state table'!$V$7, "E_STATE_ID_" &amp; UPPER('state table'!S7))</f>
        <v>E_STATE_ID_NA</v>
      </c>
      <c r="Q16" t="str">
        <f>IF('state table'!T7 = "---", 'state table'!$V$7, "E_STATE_ID_" &amp; UPPER('state table'!T7))</f>
        <v>E_STATE_ID_NA</v>
      </c>
    </row>
    <row r="17" spans="2:18" outlineLevel="1" x14ac:dyDescent="0.4">
      <c r="B17" t="str">
        <f>IF('state table'!E8 = "---", 'state table'!$V$7, "E_STATE_ID_" &amp; UPPER('state table'!E8))</f>
        <v>E_STATE_ID_FAITAL_ERROR</v>
      </c>
      <c r="C17" t="str">
        <f>IF('state table'!F8 = "---", 'state table'!$V$7, "E_STATE_ID_" &amp; UPPER('state table'!F8))</f>
        <v>E_STATE_ID_NA</v>
      </c>
      <c r="D17" t="str">
        <f>IF('state table'!G8 = "---", 'state table'!$V$7, "E_STATE_ID_" &amp; UPPER('state table'!G8))</f>
        <v>E_STATE_ID_NA</v>
      </c>
      <c r="E17" t="str">
        <f>IF('state table'!H8 = "---", 'state table'!$V$7, "E_STATE_ID_" &amp; UPPER('state table'!H8))</f>
        <v>E_STATE_ID_NA</v>
      </c>
      <c r="F17" t="str">
        <f>IF('state table'!I8 = "---", 'state table'!$V$7, "E_STATE_ID_" &amp; UPPER('state table'!I8))</f>
        <v>E_STATE_ID_NA</v>
      </c>
      <c r="G17" t="str">
        <f>IF('state table'!J8 = "---", 'state table'!$V$7, "E_STATE_ID_" &amp; UPPER('state table'!J8))</f>
        <v>E_STATE_ID_NA</v>
      </c>
      <c r="H17" t="str">
        <f>IF('state table'!K8 = "---", 'state table'!$V$7, "E_STATE_ID_" &amp; UPPER('state table'!K8))</f>
        <v>E_STATE_ID_NA</v>
      </c>
      <c r="I17" t="str">
        <f>IF('state table'!L8 = "---", 'state table'!$V$7, "E_STATE_ID_" &amp; UPPER('state table'!L8))</f>
        <v>E_STATE_ID_NA</v>
      </c>
      <c r="J17" t="str">
        <f>IF('state table'!M8 = "---", 'state table'!$V$7, "E_STATE_ID_" &amp; UPPER('state table'!M8))</f>
        <v>E_STATE_ID_NA</v>
      </c>
      <c r="K17" t="str">
        <f>IF('state table'!N8 = "---", 'state table'!$V$7, "E_STATE_ID_" &amp; UPPER('state table'!N8))</f>
        <v>E_STATE_ID_NA</v>
      </c>
      <c r="L17" t="str">
        <f>IF('state table'!O8 = "---", 'state table'!$V$7, "E_STATE_ID_" &amp; UPPER('state table'!O8))</f>
        <v>E_STATE_ID_NA</v>
      </c>
      <c r="M17" t="str">
        <f>IF('state table'!P8 = "---", 'state table'!$V$7, "E_STATE_ID_" &amp; UPPER('state table'!P8))</f>
        <v>E_STATE_ID_NA</v>
      </c>
      <c r="N17" t="str">
        <f>IF('state table'!Q8 = "---", 'state table'!$V$7, "E_STATE_ID_" &amp; UPPER('state table'!Q8))</f>
        <v>E_STATE_ID_NA</v>
      </c>
      <c r="O17" t="str">
        <f>IF('state table'!R8 = "---", 'state table'!$V$7, "E_STATE_ID_" &amp; UPPER('state table'!R8))</f>
        <v>E_STATE_ID_NA</v>
      </c>
      <c r="P17" t="str">
        <f>IF('state table'!S8 = "---", 'state table'!$V$7, "E_STATE_ID_" &amp; UPPER('state table'!S8))</f>
        <v>E_STATE_ID_NA</v>
      </c>
      <c r="Q17" t="str">
        <f>IF('state table'!T8 = "---", 'state table'!$V$7, "E_STATE_ID_" &amp; UPPER('state table'!T8))</f>
        <v>E_STATE_ID_NA</v>
      </c>
    </row>
    <row r="18" spans="2:18" outlineLevel="1" x14ac:dyDescent="0.4">
      <c r="B18" t="str">
        <f>IF('state table'!E9 = "---", 'state table'!$V$7, "E_STATE_ID_" &amp; UPPER('state table'!E9))</f>
        <v>E_STATE_ID_FAITAL_ERROR</v>
      </c>
      <c r="C18" t="str">
        <f>IF('state table'!F9 = "---", 'state table'!$V$7, "E_STATE_ID_" &amp; UPPER('state table'!F9))</f>
        <v>E_STATE_ID_NA</v>
      </c>
      <c r="D18" t="str">
        <f>IF('state table'!G9 = "---", 'state table'!$V$7, "E_STATE_ID_" &amp; UPPER('state table'!G9))</f>
        <v>E_STATE_ID_NA</v>
      </c>
      <c r="E18" t="str">
        <f>IF('state table'!H9 = "---", 'state table'!$V$7, "E_STATE_ID_" &amp; UPPER('state table'!H9))</f>
        <v>E_STATE_ID_NA</v>
      </c>
      <c r="F18" t="str">
        <f>IF('state table'!I9 = "---", 'state table'!$V$7, "E_STATE_ID_" &amp; UPPER('state table'!I9))</f>
        <v>E_STATE_ID_NA</v>
      </c>
      <c r="G18" t="str">
        <f>IF('state table'!J9 = "---", 'state table'!$V$7, "E_STATE_ID_" &amp; UPPER('state table'!J9))</f>
        <v>E_STATE_ID_NA</v>
      </c>
      <c r="H18" t="str">
        <f>IF('state table'!K9 = "---", 'state table'!$V$7, "E_STATE_ID_" &amp; UPPER('state table'!K9))</f>
        <v>E_STATE_ID_NA</v>
      </c>
      <c r="I18" t="str">
        <f>IF('state table'!L9 = "---", 'state table'!$V$7, "E_STATE_ID_" &amp; UPPER('state table'!L9))</f>
        <v>E_STATE_ID_NA</v>
      </c>
      <c r="J18" t="str">
        <f>IF('state table'!M9 = "---", 'state table'!$V$7, "E_STATE_ID_" &amp; UPPER('state table'!M9))</f>
        <v>E_STATE_ID_NA</v>
      </c>
      <c r="K18" t="str">
        <f>IF('state table'!N9 = "---", 'state table'!$V$7, "E_STATE_ID_" &amp; UPPER('state table'!N9))</f>
        <v>E_STATE_ID_NA</v>
      </c>
      <c r="L18" t="str">
        <f>IF('state table'!O9 = "---", 'state table'!$V$7, "E_STATE_ID_" &amp; UPPER('state table'!O9))</f>
        <v>E_STATE_ID_NA</v>
      </c>
      <c r="M18" t="str">
        <f>IF('state table'!P9 = "---", 'state table'!$V$7, "E_STATE_ID_" &amp; UPPER('state table'!P9))</f>
        <v>E_STATE_ID_NA</v>
      </c>
      <c r="N18" t="str">
        <f>IF('state table'!Q9 = "---", 'state table'!$V$7, "E_STATE_ID_" &amp; UPPER('state table'!Q9))</f>
        <v>E_STATE_ID_NA</v>
      </c>
      <c r="O18" t="str">
        <f>IF('state table'!R9 = "---", 'state table'!$V$7, "E_STATE_ID_" &amp; UPPER('state table'!R9))</f>
        <v>E_STATE_ID_NA</v>
      </c>
      <c r="P18" t="str">
        <f>IF('state table'!S9 = "---", 'state table'!$V$7, "E_STATE_ID_" &amp; UPPER('state table'!S9))</f>
        <v>E_STATE_ID_NA</v>
      </c>
      <c r="Q18" t="str">
        <f>IF('state table'!T9 = "---", 'state table'!$V$7, "E_STATE_ID_" &amp; UPPER('state table'!T9))</f>
        <v>E_STATE_ID_NA</v>
      </c>
    </row>
    <row r="19" spans="2:18" outlineLevel="1" x14ac:dyDescent="0.4">
      <c r="B19" t="str">
        <f>IF('state table'!E10 = "---", 'state table'!$V$7, "E_STATE_ID_" &amp; UPPER('state table'!E10))</f>
        <v>E_STATE_ID_NA</v>
      </c>
      <c r="C19" t="str">
        <f>IF('state table'!F10 = "---", 'state table'!$V$7, "E_STATE_ID_" &amp; UPPER('state table'!F10))</f>
        <v>E_STATE_ID_NA</v>
      </c>
      <c r="D19" t="str">
        <f>IF('state table'!G10 = "---", 'state table'!$V$7, "E_STATE_ID_" &amp; UPPER('state table'!G10))</f>
        <v>E_STATE_ID_NA</v>
      </c>
      <c r="E19" t="str">
        <f>IF('state table'!H10 = "---", 'state table'!$V$7, "E_STATE_ID_" &amp; UPPER('state table'!H10))</f>
        <v>E_STATE_ID_NA</v>
      </c>
      <c r="F19" t="str">
        <f>IF('state table'!I10 = "---", 'state table'!$V$7, "E_STATE_ID_" &amp; UPPER('state table'!I10))</f>
        <v>E_STATE_ID_NA</v>
      </c>
      <c r="G19" t="str">
        <f>IF('state table'!J10 = "---", 'state table'!$V$7, "E_STATE_ID_" &amp; UPPER('state table'!J10))</f>
        <v>E_STATE_ID_NA</v>
      </c>
      <c r="H19" t="str">
        <f>IF('state table'!K10 = "---", 'state table'!$V$7, "E_STATE_ID_" &amp; UPPER('state table'!K10))</f>
        <v>E_STATE_ID_NA</v>
      </c>
      <c r="I19" t="str">
        <f>IF('state table'!L10 = "---", 'state table'!$V$7, "E_STATE_ID_" &amp; UPPER('state table'!L10))</f>
        <v>E_STATE_ID_NA</v>
      </c>
      <c r="J19" t="str">
        <f>IF('state table'!M10 = "---", 'state table'!$V$7, "E_STATE_ID_" &amp; UPPER('state table'!M10))</f>
        <v>E_STATE_ID_NA</v>
      </c>
      <c r="K19" t="str">
        <f>IF('state table'!N10 = "---", 'state table'!$V$7, "E_STATE_ID_" &amp; UPPER('state table'!N10))</f>
        <v>E_STATE_ID_NA</v>
      </c>
      <c r="L19" t="str">
        <f>IF('state table'!O10 = "---", 'state table'!$V$7, "E_STATE_ID_" &amp; UPPER('state table'!O10))</f>
        <v>E_STATE_ID_NA</v>
      </c>
      <c r="M19" t="str">
        <f>IF('state table'!P10 = "---", 'state table'!$V$7, "E_STATE_ID_" &amp; UPPER('state table'!P10))</f>
        <v>E_STATE_ID_NA</v>
      </c>
      <c r="N19" t="str">
        <f>IF('state table'!Q10 = "---", 'state table'!$V$7, "E_STATE_ID_" &amp; UPPER('state table'!Q10))</f>
        <v>E_STATE_ID_NA</v>
      </c>
      <c r="O19" t="str">
        <f>IF('state table'!R10 = "---", 'state table'!$V$7, "E_STATE_ID_" &amp; UPPER('state table'!R10))</f>
        <v>E_STATE_ID_NA</v>
      </c>
      <c r="P19" t="str">
        <f>IF('state table'!S10 = "---", 'state table'!$V$7, "E_STATE_ID_" &amp; UPPER('state table'!S10))</f>
        <v>E_STATE_ID_NA</v>
      </c>
      <c r="Q19" t="str">
        <f>IF('state table'!T10 = "---", 'state table'!$V$7, "E_STATE_ID_" &amp; UPPER('state table'!T10))</f>
        <v>E_STATE_ID_NA</v>
      </c>
    </row>
    <row r="20" spans="2:18" outlineLevel="1" x14ac:dyDescent="0.4">
      <c r="B20" t="str">
        <f>IF('state table'!E11 = "---", 'state table'!$V$7, "E_STATE_ID_" &amp; UPPER('state table'!E11))</f>
        <v>E_STATE_ID_NA</v>
      </c>
      <c r="C20" t="str">
        <f>IF('state table'!F11 = "---", 'state table'!$V$7, "E_STATE_ID_" &amp; UPPER('state table'!F11))</f>
        <v>E_STATE_ID_NA</v>
      </c>
      <c r="D20" t="str">
        <f>IF('state table'!G11 = "---", 'state table'!$V$7, "E_STATE_ID_" &amp; UPPER('state table'!G11))</f>
        <v>E_STATE_ID_NA</v>
      </c>
      <c r="E20" t="str">
        <f>IF('state table'!H11 = "---", 'state table'!$V$7, "E_STATE_ID_" &amp; UPPER('state table'!H11))</f>
        <v>E_STATE_ID_NA</v>
      </c>
      <c r="F20" t="str">
        <f>IF('state table'!I11 = "---", 'state table'!$V$7, "E_STATE_ID_" &amp; UPPER('state table'!I11))</f>
        <v>E_STATE_ID_NA</v>
      </c>
      <c r="G20" t="str">
        <f>IF('state table'!J11 = "---", 'state table'!$V$7, "E_STATE_ID_" &amp; UPPER('state table'!J11))</f>
        <v>E_STATE_ID_NA</v>
      </c>
      <c r="H20" t="str">
        <f>IF('state table'!K11 = "---", 'state table'!$V$7, "E_STATE_ID_" &amp; UPPER('state table'!K11))</f>
        <v>E_STATE_ID_NA</v>
      </c>
      <c r="I20" t="str">
        <f>IF('state table'!L11 = "---", 'state table'!$V$7, "E_STATE_ID_" &amp; UPPER('state table'!L11))</f>
        <v>E_STATE_ID_NA</v>
      </c>
      <c r="J20" t="str">
        <f>IF('state table'!M11 = "---", 'state table'!$V$7, "E_STATE_ID_" &amp; UPPER('state table'!M11))</f>
        <v>E_STATE_ID_NA</v>
      </c>
      <c r="K20" t="str">
        <f>IF('state table'!N11 = "---", 'state table'!$V$7, "E_STATE_ID_" &amp; UPPER('state table'!N11))</f>
        <v>E_STATE_ID_NA</v>
      </c>
      <c r="L20" t="str">
        <f>IF('state table'!O11 = "---", 'state table'!$V$7, "E_STATE_ID_" &amp; UPPER('state table'!O11))</f>
        <v>E_STATE_ID_NA</v>
      </c>
      <c r="M20" t="str">
        <f>IF('state table'!P11 = "---", 'state table'!$V$7, "E_STATE_ID_" &amp; UPPER('state table'!P11))</f>
        <v>E_STATE_ID_NA</v>
      </c>
      <c r="N20" t="str">
        <f>IF('state table'!Q11 = "---", 'state table'!$V$7, "E_STATE_ID_" &amp; UPPER('state table'!Q11))</f>
        <v>E_STATE_ID_NA</v>
      </c>
      <c r="O20" t="str">
        <f>IF('state table'!R11 = "---", 'state table'!$V$7, "E_STATE_ID_" &amp; UPPER('state table'!R11))</f>
        <v>E_STATE_ID_NA</v>
      </c>
      <c r="P20" t="str">
        <f>IF('state table'!S11 = "---", 'state table'!$V$7, "E_STATE_ID_" &amp; UPPER('state table'!S11))</f>
        <v>E_STATE_ID_NA</v>
      </c>
      <c r="Q20" t="str">
        <f>IF('state table'!T11 = "---", 'state table'!$V$7, "E_STATE_ID_" &amp; UPPER('state table'!T11))</f>
        <v>E_STATE_ID_NA</v>
      </c>
    </row>
    <row r="21" spans="2:18" outlineLevel="1" x14ac:dyDescent="0.4">
      <c r="B21" t="str">
        <f>IF('state table'!E12 = "---", 'state table'!$V$7, "E_STATE_ID_" &amp; UPPER('state table'!E12))</f>
        <v>E_STATE_ID_NA</v>
      </c>
      <c r="C21" t="str">
        <f>IF('state table'!F12 = "---", 'state table'!$V$7, "E_STATE_ID_" &amp; UPPER('state table'!F12))</f>
        <v>E_STATE_ID_NA</v>
      </c>
      <c r="D21" t="str">
        <f>IF('state table'!G12 = "---", 'state table'!$V$7, "E_STATE_ID_" &amp; UPPER('state table'!G12))</f>
        <v>E_STATE_ID_NA</v>
      </c>
      <c r="E21" t="str">
        <f>IF('state table'!H12 = "---", 'state table'!$V$7, "E_STATE_ID_" &amp; UPPER('state table'!H12))</f>
        <v>E_STATE_ID_NA</v>
      </c>
      <c r="F21" t="str">
        <f>IF('state table'!I12 = "---", 'state table'!$V$7, "E_STATE_ID_" &amp; UPPER('state table'!I12))</f>
        <v>E_STATE_ID_NA</v>
      </c>
      <c r="G21" t="str">
        <f>IF('state table'!J12 = "---", 'state table'!$V$7, "E_STATE_ID_" &amp; UPPER('state table'!J12))</f>
        <v>E_STATE_ID_NA</v>
      </c>
      <c r="H21" t="str">
        <f>IF('state table'!K12 = "---", 'state table'!$V$7, "E_STATE_ID_" &amp; UPPER('state table'!K12))</f>
        <v>E_STATE_ID_NA</v>
      </c>
      <c r="I21" t="str">
        <f>IF('state table'!L12 = "---", 'state table'!$V$7, "E_STATE_ID_" &amp; UPPER('state table'!L12))</f>
        <v>E_STATE_ID_NA</v>
      </c>
      <c r="J21" t="str">
        <f>IF('state table'!M12 = "---", 'state table'!$V$7, "E_STATE_ID_" &amp; UPPER('state table'!M12))</f>
        <v>E_STATE_ID_NA</v>
      </c>
      <c r="K21" t="str">
        <f>IF('state table'!N12 = "---", 'state table'!$V$7, "E_STATE_ID_" &amp; UPPER('state table'!N12))</f>
        <v>E_STATE_ID_NA</v>
      </c>
      <c r="L21" t="str">
        <f>IF('state table'!O12 = "---", 'state table'!$V$7, "E_STATE_ID_" &amp; UPPER('state table'!O12))</f>
        <v>E_STATE_ID_NA</v>
      </c>
      <c r="M21" t="str">
        <f>IF('state table'!P12 = "---", 'state table'!$V$7, "E_STATE_ID_" &amp; UPPER('state table'!P12))</f>
        <v>E_STATE_ID_NA</v>
      </c>
      <c r="N21" t="str">
        <f>IF('state table'!Q12 = "---", 'state table'!$V$7, "E_STATE_ID_" &amp; UPPER('state table'!Q12))</f>
        <v>E_STATE_ID_NA</v>
      </c>
      <c r="O21" t="str">
        <f>IF('state table'!R12 = "---", 'state table'!$V$7, "E_STATE_ID_" &amp; UPPER('state table'!R12))</f>
        <v>E_STATE_ID_NA</v>
      </c>
      <c r="P21" t="str">
        <f>IF('state table'!S12 = "---", 'state table'!$V$7, "E_STATE_ID_" &amp; UPPER('state table'!S12))</f>
        <v>E_STATE_ID_NA</v>
      </c>
      <c r="Q21" t="str">
        <f>IF('state table'!T12 = "---", 'state table'!$V$7, "E_STATE_ID_" &amp; UPPER('state table'!T12))</f>
        <v>E_STATE_ID_NA</v>
      </c>
    </row>
    <row r="22" spans="2:18" outlineLevel="1" x14ac:dyDescent="0.4"/>
    <row r="23" spans="2:18" outlineLevel="1" x14ac:dyDescent="0.4">
      <c r="B23" t="str">
        <f t="shared" ref="B23:J23" si="1">B14 &amp; ", "</f>
        <v xml:space="preserve">E_STATE_ID_FAITAL_ERROR, </v>
      </c>
      <c r="C23" t="str">
        <f t="shared" si="1"/>
        <v xml:space="preserve">E_STATE_ID_IDLE, </v>
      </c>
      <c r="D23" t="str">
        <f t="shared" si="1"/>
        <v xml:space="preserve">E_STATE_ID_NA, </v>
      </c>
      <c r="E23" t="str">
        <f t="shared" si="1"/>
        <v xml:space="preserve">E_STATE_ID_NA, </v>
      </c>
      <c r="F23" t="str">
        <f t="shared" si="1"/>
        <v xml:space="preserve">E_STATE_ID_NA, </v>
      </c>
      <c r="G23" t="str">
        <f t="shared" si="1"/>
        <v xml:space="preserve">E_STATE_ID_NA, </v>
      </c>
      <c r="H23" t="str">
        <f t="shared" si="1"/>
        <v xml:space="preserve">E_STATE_ID_NA, </v>
      </c>
      <c r="I23" t="str">
        <f t="shared" si="1"/>
        <v xml:space="preserve">E_STATE_ID_NA, </v>
      </c>
      <c r="J23" t="str">
        <f t="shared" si="1"/>
        <v xml:space="preserve">E_STATE_ID_NA, </v>
      </c>
      <c r="K23" t="str">
        <f t="shared" ref="K23:Q23" si="2">K14 &amp; ", "</f>
        <v xml:space="preserve">E_STATE_ID_NA, </v>
      </c>
      <c r="L23" t="str">
        <f t="shared" si="2"/>
        <v xml:space="preserve">E_STATE_ID_NA, </v>
      </c>
      <c r="M23" t="str">
        <f t="shared" si="2"/>
        <v xml:space="preserve">E_STATE_ID_NA, </v>
      </c>
      <c r="N23" t="str">
        <f t="shared" si="2"/>
        <v xml:space="preserve">E_STATE_ID_NA, </v>
      </c>
      <c r="O23" t="str">
        <f t="shared" si="2"/>
        <v xml:space="preserve">E_STATE_ID_NA, </v>
      </c>
      <c r="P23" t="str">
        <f t="shared" si="2"/>
        <v xml:space="preserve">E_STATE_ID_NA, </v>
      </c>
      <c r="Q23" t="str">
        <f t="shared" si="2"/>
        <v xml:space="preserve">E_STATE_ID_NA, </v>
      </c>
      <c r="R23" t="str">
        <f>R14 &amp; ", "</f>
        <v xml:space="preserve">, </v>
      </c>
    </row>
    <row r="24" spans="2:18" outlineLevel="1" x14ac:dyDescent="0.4">
      <c r="B24" t="str">
        <f t="shared" ref="B24:I30" si="3">B15 &amp; ", "</f>
        <v xml:space="preserve">E_STATE_ID_FAITAL_ERROR, </v>
      </c>
      <c r="C24" t="str">
        <f t="shared" si="3"/>
        <v xml:space="preserve">E_STATE_ID_NA, </v>
      </c>
      <c r="D24" t="str">
        <f t="shared" si="3"/>
        <v xml:space="preserve">E_STATE_ID_MEAS, </v>
      </c>
      <c r="E24" t="str">
        <f t="shared" si="3"/>
        <v xml:space="preserve">E_STATE_ID_NA, </v>
      </c>
      <c r="F24" t="str">
        <f t="shared" si="3"/>
        <v xml:space="preserve">E_STATE_ID_NA, </v>
      </c>
      <c r="G24" t="str">
        <f t="shared" si="3"/>
        <v xml:space="preserve">E_STATE_ID_NA, </v>
      </c>
      <c r="H24" t="str">
        <f t="shared" si="3"/>
        <v xml:space="preserve">E_STATE_ID_NA, </v>
      </c>
      <c r="I24" t="str">
        <f t="shared" si="3"/>
        <v xml:space="preserve">E_STATE_ID_NA, </v>
      </c>
      <c r="J24" t="str">
        <f t="shared" ref="J24:Q30" si="4">J15 &amp; ", "</f>
        <v xml:space="preserve">E_STATE_ID_NA, </v>
      </c>
      <c r="K24" t="str">
        <f t="shared" si="4"/>
        <v xml:space="preserve">E_STATE_ID_NA, </v>
      </c>
      <c r="L24" t="str">
        <f t="shared" si="4"/>
        <v xml:space="preserve">E_STATE_ID_NA, </v>
      </c>
      <c r="M24" t="str">
        <f t="shared" si="4"/>
        <v xml:space="preserve">E_STATE_ID_NA, </v>
      </c>
      <c r="N24" t="str">
        <f t="shared" si="4"/>
        <v xml:space="preserve">E_STATE_ID_NA, </v>
      </c>
      <c r="O24" t="str">
        <f t="shared" si="4"/>
        <v xml:space="preserve">E_STATE_ID_NA, </v>
      </c>
      <c r="P24" t="str">
        <f t="shared" si="4"/>
        <v xml:space="preserve">E_STATE_ID_NA, </v>
      </c>
      <c r="Q24" t="str">
        <f t="shared" si="4"/>
        <v xml:space="preserve">E_STATE_ID_NA, </v>
      </c>
    </row>
    <row r="25" spans="2:18" outlineLevel="1" x14ac:dyDescent="0.4">
      <c r="B25" t="str">
        <f t="shared" si="3"/>
        <v xml:space="preserve">E_STATE_ID_FAITAL_ERROR, </v>
      </c>
      <c r="C25" t="str">
        <f t="shared" si="3"/>
        <v xml:space="preserve">E_STATE_ID_NA, </v>
      </c>
      <c r="D25" t="str">
        <f t="shared" si="3"/>
        <v xml:space="preserve">E_STATE_ID_NA, </v>
      </c>
      <c r="E25" t="str">
        <f t="shared" si="3"/>
        <v xml:space="preserve">E_STATE_ID_NA, </v>
      </c>
      <c r="F25" t="str">
        <f t="shared" si="3"/>
        <v xml:space="preserve">E_STATE_ID_IDLE, </v>
      </c>
      <c r="G25" t="str">
        <f t="shared" si="3"/>
        <v xml:space="preserve">E_STATE_ID_NA, </v>
      </c>
      <c r="H25" t="str">
        <f t="shared" si="3"/>
        <v xml:space="preserve">E_STATE_ID_NA, </v>
      </c>
      <c r="I25" t="str">
        <f t="shared" si="3"/>
        <v xml:space="preserve">E_STATE_ID_NA, </v>
      </c>
      <c r="J25" t="str">
        <f t="shared" si="4"/>
        <v xml:space="preserve">E_STATE_ID_NA, </v>
      </c>
      <c r="K25" t="str">
        <f t="shared" si="4"/>
        <v xml:space="preserve">E_STATE_ID_NA, </v>
      </c>
      <c r="L25" t="str">
        <f t="shared" si="4"/>
        <v xml:space="preserve">E_STATE_ID_NA, </v>
      </c>
      <c r="M25" t="str">
        <f t="shared" si="4"/>
        <v xml:space="preserve">E_STATE_ID_NA, </v>
      </c>
      <c r="N25" t="str">
        <f t="shared" si="4"/>
        <v xml:space="preserve">E_STATE_ID_NA, </v>
      </c>
      <c r="O25" t="str">
        <f t="shared" si="4"/>
        <v xml:space="preserve">E_STATE_ID_NA, </v>
      </c>
      <c r="P25" t="str">
        <f t="shared" si="4"/>
        <v xml:space="preserve">E_STATE_ID_NA, </v>
      </c>
      <c r="Q25" t="str">
        <f t="shared" si="4"/>
        <v xml:space="preserve">E_STATE_ID_NA, </v>
      </c>
    </row>
    <row r="26" spans="2:18" outlineLevel="1" x14ac:dyDescent="0.4">
      <c r="B26" t="str">
        <f t="shared" si="3"/>
        <v xml:space="preserve">E_STATE_ID_FAITAL_ERROR, </v>
      </c>
      <c r="C26" t="str">
        <f t="shared" si="3"/>
        <v xml:space="preserve">E_STATE_ID_NA, </v>
      </c>
      <c r="D26" t="str">
        <f t="shared" si="3"/>
        <v xml:space="preserve">E_STATE_ID_NA, </v>
      </c>
      <c r="E26" t="str">
        <f t="shared" si="3"/>
        <v xml:space="preserve">E_STATE_ID_NA, </v>
      </c>
      <c r="F26" t="str">
        <f t="shared" si="3"/>
        <v xml:space="preserve">E_STATE_ID_NA, </v>
      </c>
      <c r="G26" t="str">
        <f t="shared" si="3"/>
        <v xml:space="preserve">E_STATE_ID_NA, </v>
      </c>
      <c r="H26" t="str">
        <f t="shared" si="3"/>
        <v xml:space="preserve">E_STATE_ID_NA, </v>
      </c>
      <c r="I26" t="str">
        <f t="shared" si="3"/>
        <v xml:space="preserve">E_STATE_ID_NA, </v>
      </c>
      <c r="J26" t="str">
        <f t="shared" si="4"/>
        <v xml:space="preserve">E_STATE_ID_NA, </v>
      </c>
      <c r="K26" t="str">
        <f t="shared" si="4"/>
        <v xml:space="preserve">E_STATE_ID_NA, </v>
      </c>
      <c r="L26" t="str">
        <f t="shared" si="4"/>
        <v xml:space="preserve">E_STATE_ID_NA, </v>
      </c>
      <c r="M26" t="str">
        <f t="shared" si="4"/>
        <v xml:space="preserve">E_STATE_ID_NA, </v>
      </c>
      <c r="N26" t="str">
        <f t="shared" si="4"/>
        <v xml:space="preserve">E_STATE_ID_NA, </v>
      </c>
      <c r="O26" t="str">
        <f t="shared" si="4"/>
        <v xml:space="preserve">E_STATE_ID_NA, </v>
      </c>
      <c r="P26" t="str">
        <f t="shared" si="4"/>
        <v xml:space="preserve">E_STATE_ID_NA, </v>
      </c>
      <c r="Q26" t="str">
        <f t="shared" si="4"/>
        <v xml:space="preserve">E_STATE_ID_NA, </v>
      </c>
    </row>
    <row r="27" spans="2:18" outlineLevel="1" x14ac:dyDescent="0.4">
      <c r="B27" t="str">
        <f t="shared" si="3"/>
        <v xml:space="preserve">E_STATE_ID_FAITAL_ERROR, </v>
      </c>
      <c r="C27" t="str">
        <f t="shared" si="3"/>
        <v xml:space="preserve">E_STATE_ID_NA, </v>
      </c>
      <c r="D27" t="str">
        <f t="shared" si="3"/>
        <v xml:space="preserve">E_STATE_ID_NA, </v>
      </c>
      <c r="E27" t="str">
        <f t="shared" si="3"/>
        <v xml:space="preserve">E_STATE_ID_NA, </v>
      </c>
      <c r="F27" t="str">
        <f t="shared" si="3"/>
        <v xml:space="preserve">E_STATE_ID_NA, </v>
      </c>
      <c r="G27" t="str">
        <f t="shared" si="3"/>
        <v xml:space="preserve">E_STATE_ID_NA, </v>
      </c>
      <c r="H27" t="str">
        <f t="shared" si="3"/>
        <v xml:space="preserve">E_STATE_ID_NA, </v>
      </c>
      <c r="I27" t="str">
        <f t="shared" si="3"/>
        <v xml:space="preserve">E_STATE_ID_NA, </v>
      </c>
      <c r="J27" t="str">
        <f t="shared" si="4"/>
        <v xml:space="preserve">E_STATE_ID_NA, </v>
      </c>
      <c r="K27" t="str">
        <f t="shared" si="4"/>
        <v xml:space="preserve">E_STATE_ID_NA, </v>
      </c>
      <c r="L27" t="str">
        <f t="shared" si="4"/>
        <v xml:space="preserve">E_STATE_ID_NA, </v>
      </c>
      <c r="M27" t="str">
        <f t="shared" si="4"/>
        <v xml:space="preserve">E_STATE_ID_NA, </v>
      </c>
      <c r="N27" t="str">
        <f t="shared" si="4"/>
        <v xml:space="preserve">E_STATE_ID_NA, </v>
      </c>
      <c r="O27" t="str">
        <f t="shared" si="4"/>
        <v xml:space="preserve">E_STATE_ID_NA, </v>
      </c>
      <c r="P27" t="str">
        <f t="shared" si="4"/>
        <v xml:space="preserve">E_STATE_ID_NA, </v>
      </c>
      <c r="Q27" t="str">
        <f t="shared" si="4"/>
        <v xml:space="preserve">E_STATE_ID_NA, </v>
      </c>
    </row>
    <row r="28" spans="2:18" outlineLevel="1" x14ac:dyDescent="0.4">
      <c r="B28" t="str">
        <f t="shared" si="3"/>
        <v xml:space="preserve">E_STATE_ID_NA, </v>
      </c>
      <c r="C28" t="str">
        <f t="shared" si="3"/>
        <v xml:space="preserve">E_STATE_ID_NA, </v>
      </c>
      <c r="D28" t="str">
        <f t="shared" si="3"/>
        <v xml:space="preserve">E_STATE_ID_NA, </v>
      </c>
      <c r="E28" t="str">
        <f t="shared" si="3"/>
        <v xml:space="preserve">E_STATE_ID_NA, </v>
      </c>
      <c r="F28" t="str">
        <f t="shared" si="3"/>
        <v xml:space="preserve">E_STATE_ID_NA, </v>
      </c>
      <c r="G28" t="str">
        <f t="shared" si="3"/>
        <v xml:space="preserve">E_STATE_ID_NA, </v>
      </c>
      <c r="H28" t="str">
        <f t="shared" si="3"/>
        <v xml:space="preserve">E_STATE_ID_NA, </v>
      </c>
      <c r="I28" t="str">
        <f t="shared" si="3"/>
        <v xml:space="preserve">E_STATE_ID_NA, </v>
      </c>
      <c r="J28" t="str">
        <f t="shared" si="4"/>
        <v xml:space="preserve">E_STATE_ID_NA, </v>
      </c>
      <c r="K28" t="str">
        <f t="shared" si="4"/>
        <v xml:space="preserve">E_STATE_ID_NA, </v>
      </c>
      <c r="L28" t="str">
        <f t="shared" si="4"/>
        <v xml:space="preserve">E_STATE_ID_NA, </v>
      </c>
      <c r="M28" t="str">
        <f t="shared" si="4"/>
        <v xml:space="preserve">E_STATE_ID_NA, </v>
      </c>
      <c r="N28" t="str">
        <f t="shared" si="4"/>
        <v xml:space="preserve">E_STATE_ID_NA, </v>
      </c>
      <c r="O28" t="str">
        <f t="shared" si="4"/>
        <v xml:space="preserve">E_STATE_ID_NA, </v>
      </c>
      <c r="P28" t="str">
        <f t="shared" si="4"/>
        <v xml:space="preserve">E_STATE_ID_NA, </v>
      </c>
      <c r="Q28" t="str">
        <f t="shared" si="4"/>
        <v xml:space="preserve">E_STATE_ID_NA, </v>
      </c>
    </row>
    <row r="29" spans="2:18" outlineLevel="1" x14ac:dyDescent="0.4">
      <c r="B29" t="str">
        <f t="shared" si="3"/>
        <v xml:space="preserve">E_STATE_ID_NA, </v>
      </c>
      <c r="C29" t="str">
        <f t="shared" si="3"/>
        <v xml:space="preserve">E_STATE_ID_NA, </v>
      </c>
      <c r="D29" t="str">
        <f t="shared" si="3"/>
        <v xml:space="preserve">E_STATE_ID_NA, </v>
      </c>
      <c r="E29" t="str">
        <f t="shared" si="3"/>
        <v xml:space="preserve">E_STATE_ID_NA, </v>
      </c>
      <c r="F29" t="str">
        <f t="shared" si="3"/>
        <v xml:space="preserve">E_STATE_ID_NA, </v>
      </c>
      <c r="G29" t="str">
        <f t="shared" si="3"/>
        <v xml:space="preserve">E_STATE_ID_NA, </v>
      </c>
      <c r="H29" t="str">
        <f t="shared" si="3"/>
        <v xml:space="preserve">E_STATE_ID_NA, </v>
      </c>
      <c r="I29" t="str">
        <f t="shared" si="3"/>
        <v xml:space="preserve">E_STATE_ID_NA, </v>
      </c>
      <c r="J29" t="str">
        <f t="shared" si="4"/>
        <v xml:space="preserve">E_STATE_ID_NA, </v>
      </c>
      <c r="K29" t="str">
        <f t="shared" si="4"/>
        <v xml:space="preserve">E_STATE_ID_NA, </v>
      </c>
      <c r="L29" t="str">
        <f t="shared" si="4"/>
        <v xml:space="preserve">E_STATE_ID_NA, </v>
      </c>
      <c r="M29" t="str">
        <f t="shared" si="4"/>
        <v xml:space="preserve">E_STATE_ID_NA, </v>
      </c>
      <c r="N29" t="str">
        <f t="shared" si="4"/>
        <v xml:space="preserve">E_STATE_ID_NA, </v>
      </c>
      <c r="O29" t="str">
        <f t="shared" si="4"/>
        <v xml:space="preserve">E_STATE_ID_NA, </v>
      </c>
      <c r="P29" t="str">
        <f t="shared" si="4"/>
        <v xml:space="preserve">E_STATE_ID_NA, </v>
      </c>
      <c r="Q29" t="str">
        <f t="shared" si="4"/>
        <v xml:space="preserve">E_STATE_ID_NA, </v>
      </c>
    </row>
    <row r="30" spans="2:18" outlineLevel="1" x14ac:dyDescent="0.4">
      <c r="B30" t="str">
        <f t="shared" si="3"/>
        <v xml:space="preserve">E_STATE_ID_NA, </v>
      </c>
      <c r="C30" t="str">
        <f t="shared" si="3"/>
        <v xml:space="preserve">E_STATE_ID_NA, </v>
      </c>
      <c r="D30" t="str">
        <f t="shared" si="3"/>
        <v xml:space="preserve">E_STATE_ID_NA, </v>
      </c>
      <c r="E30" t="str">
        <f t="shared" si="3"/>
        <v xml:space="preserve">E_STATE_ID_NA, </v>
      </c>
      <c r="F30" t="str">
        <f t="shared" si="3"/>
        <v xml:space="preserve">E_STATE_ID_NA, </v>
      </c>
      <c r="G30" t="str">
        <f t="shared" si="3"/>
        <v xml:space="preserve">E_STATE_ID_NA, </v>
      </c>
      <c r="H30" t="str">
        <f t="shared" si="3"/>
        <v xml:space="preserve">E_STATE_ID_NA, </v>
      </c>
      <c r="I30" t="str">
        <f t="shared" si="3"/>
        <v xml:space="preserve">E_STATE_ID_NA, </v>
      </c>
      <c r="J30" t="str">
        <f t="shared" si="4"/>
        <v xml:space="preserve">E_STATE_ID_NA, </v>
      </c>
      <c r="K30" t="str">
        <f t="shared" si="4"/>
        <v xml:space="preserve">E_STATE_ID_NA, </v>
      </c>
      <c r="L30" t="str">
        <f t="shared" si="4"/>
        <v xml:space="preserve">E_STATE_ID_NA, </v>
      </c>
      <c r="M30" t="str">
        <f t="shared" si="4"/>
        <v xml:space="preserve">E_STATE_ID_NA, </v>
      </c>
      <c r="N30" t="str">
        <f t="shared" si="4"/>
        <v xml:space="preserve">E_STATE_ID_NA, </v>
      </c>
      <c r="O30" t="str">
        <f t="shared" si="4"/>
        <v xml:space="preserve">E_STATE_ID_NA, </v>
      </c>
      <c r="P30" t="str">
        <f t="shared" si="4"/>
        <v xml:space="preserve">E_STATE_ID_NA, </v>
      </c>
      <c r="Q30" t="str">
        <f t="shared" si="4"/>
        <v xml:space="preserve">E_STATE_ID_NA, </v>
      </c>
    </row>
    <row r="31" spans="2:18" outlineLevel="1" x14ac:dyDescent="0.4"/>
    <row r="32" spans="2:18" outlineLevel="1" x14ac:dyDescent="0.4"/>
    <row r="33" outlineLevel="1" x14ac:dyDescent="0.4"/>
    <row r="34" outlineLevel="1" x14ac:dyDescent="0.4"/>
    <row r="35" outlineLevel="1" x14ac:dyDescent="0.4"/>
    <row r="36" outlineLevel="1" x14ac:dyDescent="0.4"/>
    <row r="37" outlineLevel="1" x14ac:dyDescent="0.4"/>
    <row r="38" outlineLevel="1" x14ac:dyDescent="0.4"/>
    <row r="39" outlineLevel="1" x14ac:dyDescent="0.4"/>
    <row r="40" outlineLevel="1" x14ac:dyDescent="0.4"/>
    <row r="41" outlineLevel="1" x14ac:dyDescent="0.4"/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BB50581-4881-44B1-8D47-6AAA9C76FB76}">
            <xm:f>NOT(ISERROR(SEARCH("---",B14)))</xm:f>
            <xm:f>"---"</xm:f>
            <x14:dxf>
              <fill>
                <patternFill>
                  <bgColor theme="2" tint="-9.9948118533890809E-2"/>
                </patternFill>
              </fill>
            </x14:dxf>
          </x14:cfRule>
          <xm:sqref>B14:S14 B15:R21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C5A-2BF6-47C8-AE20-76314F7FC821}">
  <dimension ref="B2:T24"/>
  <sheetViews>
    <sheetView workbookViewId="0">
      <selection activeCell="D9" sqref="D9"/>
    </sheetView>
  </sheetViews>
  <sheetFormatPr defaultRowHeight="18.75" x14ac:dyDescent="0.4"/>
  <cols>
    <col min="2" max="2" width="28.125" customWidth="1"/>
    <col min="3" max="4" width="7.875" bestFit="1" customWidth="1"/>
  </cols>
  <sheetData>
    <row r="2" spans="2:20" ht="19.5" thickBot="1" x14ac:dyDescent="0.45">
      <c r="B2" s="7" t="s">
        <v>20</v>
      </c>
    </row>
    <row r="3" spans="2:20" x14ac:dyDescent="0.4">
      <c r="B3" s="3"/>
      <c r="C3" s="3"/>
      <c r="D3" s="3"/>
      <c r="E3" s="3"/>
      <c r="F3" s="3"/>
      <c r="G3" s="3"/>
      <c r="H3" s="3"/>
      <c r="I3" s="3"/>
      <c r="J3" s="3"/>
      <c r="K3" s="3"/>
    </row>
    <row r="4" spans="2:20" x14ac:dyDescent="0.4">
      <c r="B4" t="str">
        <f>'state table'!E4</f>
        <v>hard_fault</v>
      </c>
      <c r="C4" t="str">
        <f>'state table'!F4</f>
        <v>init_cmplt</v>
      </c>
      <c r="D4" t="str">
        <f>'state table'!G4</f>
        <v>timer_1s</v>
      </c>
      <c r="E4" t="str">
        <f>'state table'!H4</f>
        <v>timer_xxms</v>
      </c>
      <c r="F4" t="str">
        <f>'state table'!I4</f>
        <v>meas_cmplt</v>
      </c>
      <c r="G4" t="str">
        <f>'state table'!J4</f>
        <v>reserve5</v>
      </c>
      <c r="H4" t="str">
        <f>'state table'!K4</f>
        <v>reserve6</v>
      </c>
      <c r="I4" t="str">
        <f>'state table'!L4</f>
        <v>reserve7</v>
      </c>
      <c r="J4" t="str">
        <f>'state table'!M4</f>
        <v>reserve8</v>
      </c>
      <c r="K4" t="str">
        <f>'state table'!N4</f>
        <v>reserve9</v>
      </c>
      <c r="L4" t="str">
        <f>'state table'!O4</f>
        <v>reserve10</v>
      </c>
      <c r="M4" t="str">
        <f>'state table'!P4</f>
        <v>reserve11</v>
      </c>
      <c r="N4" t="str">
        <f>'state table'!Q4</f>
        <v>reserve12</v>
      </c>
      <c r="O4" t="str">
        <f>'state table'!R4</f>
        <v>reserve13</v>
      </c>
      <c r="P4" t="str">
        <f>'state table'!S4</f>
        <v>reserve14</v>
      </c>
      <c r="Q4" t="str">
        <f>'state table'!T4</f>
        <v>reserve15</v>
      </c>
    </row>
    <row r="6" spans="2:20" ht="19.5" thickBot="1" x14ac:dyDescent="0.45">
      <c r="B6" t="str">
        <f t="shared" ref="B6:I6" si="0">"E_EVT_ID_" &amp; UPPER(B4)</f>
        <v>E_EVT_ID_HARD_FAULT</v>
      </c>
      <c r="C6" t="str">
        <f t="shared" si="0"/>
        <v>E_EVT_ID_INIT_CMPLT</v>
      </c>
      <c r="D6" t="str">
        <f t="shared" si="0"/>
        <v>E_EVT_ID_TIMER_1S</v>
      </c>
      <c r="E6" t="str">
        <f t="shared" si="0"/>
        <v>E_EVT_ID_TIMER_XXMS</v>
      </c>
      <c r="F6" t="str">
        <f t="shared" si="0"/>
        <v>E_EVT_ID_MEAS_CMPLT</v>
      </c>
      <c r="G6" t="str">
        <f t="shared" si="0"/>
        <v>E_EVT_ID_RESERVE5</v>
      </c>
      <c r="H6" t="str">
        <f t="shared" si="0"/>
        <v>E_EVT_ID_RESERVE6</v>
      </c>
      <c r="I6" t="str">
        <f t="shared" si="0"/>
        <v>E_EVT_ID_RESERVE7</v>
      </c>
      <c r="J6" t="str">
        <f t="shared" ref="J6:Q6" si="1">"E_EVT_ID_" &amp; UPPER(J4)</f>
        <v>E_EVT_ID_RESERVE8</v>
      </c>
      <c r="K6" t="str">
        <f t="shared" si="1"/>
        <v>E_EVT_ID_RESERVE9</v>
      </c>
      <c r="L6" t="str">
        <f t="shared" si="1"/>
        <v>E_EVT_ID_RESERVE10</v>
      </c>
      <c r="M6" t="str">
        <f t="shared" si="1"/>
        <v>E_EVT_ID_RESERVE11</v>
      </c>
      <c r="N6" t="str">
        <f t="shared" si="1"/>
        <v>E_EVT_ID_RESERVE12</v>
      </c>
      <c r="O6" t="str">
        <f t="shared" si="1"/>
        <v>E_EVT_ID_RESERVE13</v>
      </c>
      <c r="P6" t="str">
        <f t="shared" si="1"/>
        <v>E_EVT_ID_RESERVE14</v>
      </c>
      <c r="Q6" t="str">
        <f t="shared" si="1"/>
        <v>E_EVT_ID_RESERVE15</v>
      </c>
    </row>
    <row r="7" spans="2:20" ht="19.5" thickBot="1" x14ac:dyDescent="0.45">
      <c r="B7" s="8" t="str">
        <f>B6 &amp; " = 0x00,"</f>
        <v>E_EVT_ID_HARD_FAULT = 0x00,</v>
      </c>
      <c r="C7" s="9" t="str">
        <f>C6 &amp; ","</f>
        <v>E_EVT_ID_INIT_CMPLT,</v>
      </c>
      <c r="D7" s="9" t="str">
        <f t="shared" ref="D7:Q7" si="2">D6 &amp; ","</f>
        <v>E_EVT_ID_TIMER_1S,</v>
      </c>
      <c r="E7" s="9" t="str">
        <f t="shared" si="2"/>
        <v>E_EVT_ID_TIMER_XXMS,</v>
      </c>
      <c r="F7" s="9" t="str">
        <f t="shared" si="2"/>
        <v>E_EVT_ID_MEAS_CMPLT,</v>
      </c>
      <c r="G7" s="9" t="str">
        <f t="shared" si="2"/>
        <v>E_EVT_ID_RESERVE5,</v>
      </c>
      <c r="H7" s="9" t="str">
        <f t="shared" si="2"/>
        <v>E_EVT_ID_RESERVE6,</v>
      </c>
      <c r="I7" s="9" t="str">
        <f t="shared" si="2"/>
        <v>E_EVT_ID_RESERVE7,</v>
      </c>
      <c r="J7" s="9" t="str">
        <f t="shared" si="2"/>
        <v>E_EVT_ID_RESERVE8,</v>
      </c>
      <c r="K7" s="9" t="str">
        <f t="shared" si="2"/>
        <v>E_EVT_ID_RESERVE9,</v>
      </c>
      <c r="L7" s="9" t="str">
        <f t="shared" si="2"/>
        <v>E_EVT_ID_RESERVE10,</v>
      </c>
      <c r="M7" s="9" t="str">
        <f t="shared" si="2"/>
        <v>E_EVT_ID_RESERVE11,</v>
      </c>
      <c r="N7" s="9" t="str">
        <f t="shared" si="2"/>
        <v>E_EVT_ID_RESERVE12,</v>
      </c>
      <c r="O7" s="9" t="str">
        <f t="shared" si="2"/>
        <v>E_EVT_ID_RESERVE13,</v>
      </c>
      <c r="P7" s="9" t="str">
        <f t="shared" si="2"/>
        <v>E_EVT_ID_RESERVE14,</v>
      </c>
      <c r="Q7" s="9" t="str">
        <f t="shared" si="2"/>
        <v>E_EVT_ID_RESERVE15,</v>
      </c>
      <c r="R7" s="10"/>
      <c r="T7" t="s">
        <v>21</v>
      </c>
    </row>
    <row r="9" spans="2:20" x14ac:dyDescent="0.4">
      <c r="B9" t="s">
        <v>22</v>
      </c>
      <c r="D9" t="s">
        <v>38</v>
      </c>
    </row>
    <row r="10" spans="2:20" x14ac:dyDescent="0.4">
      <c r="B10" t="s">
        <v>23</v>
      </c>
    </row>
    <row r="11" spans="2:20" x14ac:dyDescent="0.4">
      <c r="B11" t="s">
        <v>24</v>
      </c>
    </row>
    <row r="12" spans="2:20" x14ac:dyDescent="0.4">
      <c r="B12" t="s">
        <v>25</v>
      </c>
    </row>
    <row r="13" spans="2:20" x14ac:dyDescent="0.4">
      <c r="B13" t="s">
        <v>26</v>
      </c>
    </row>
    <row r="14" spans="2:20" x14ac:dyDescent="0.4">
      <c r="B14" t="s">
        <v>27</v>
      </c>
    </row>
    <row r="15" spans="2:20" x14ac:dyDescent="0.4">
      <c r="B15" t="s">
        <v>28</v>
      </c>
    </row>
    <row r="16" spans="2:20" x14ac:dyDescent="0.4">
      <c r="B16" t="s">
        <v>29</v>
      </c>
    </row>
    <row r="17" spans="2:2" x14ac:dyDescent="0.4">
      <c r="B17" t="s">
        <v>30</v>
      </c>
    </row>
    <row r="18" spans="2:2" x14ac:dyDescent="0.4">
      <c r="B18" t="s">
        <v>31</v>
      </c>
    </row>
    <row r="19" spans="2:2" x14ac:dyDescent="0.4">
      <c r="B19" t="s">
        <v>32</v>
      </c>
    </row>
    <row r="20" spans="2:2" x14ac:dyDescent="0.4">
      <c r="B20" t="s">
        <v>33</v>
      </c>
    </row>
    <row r="21" spans="2:2" x14ac:dyDescent="0.4">
      <c r="B21" t="s">
        <v>34</v>
      </c>
    </row>
    <row r="22" spans="2:2" x14ac:dyDescent="0.4">
      <c r="B22" t="s">
        <v>35</v>
      </c>
    </row>
    <row r="23" spans="2:2" x14ac:dyDescent="0.4">
      <c r="B23" t="s">
        <v>36</v>
      </c>
    </row>
    <row r="24" spans="2:2" x14ac:dyDescent="0.4">
      <c r="B24" t="s">
        <v>37</v>
      </c>
    </row>
  </sheetData>
  <phoneticPr fontId="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203CBC3-B8C4-48C1-B660-C9F63FC53D09}">
            <xm:f>NOT(ISERROR(SEARCH("---",B6)))</xm:f>
            <xm:f>"---"</xm:f>
            <x14:dxf>
              <fill>
                <patternFill>
                  <bgColor theme="2" tint="-9.9948118533890809E-2"/>
                </patternFill>
              </fill>
            </x14:dxf>
          </x14:cfRule>
          <xm:sqref>B6:Q6</xm:sqref>
        </x14:conditionalFormatting>
        <x14:conditionalFormatting xmlns:xm="http://schemas.microsoft.com/office/excel/2006/main">
          <x14:cfRule type="containsText" priority="2" operator="containsText" id="{EC3D992F-0E4E-4FF0-9E81-55C9057E0738}">
            <xm:f>NOT(ISERROR(SEARCH("---",B4)))</xm:f>
            <xm:f>"---"</xm:f>
            <x14:dxf>
              <fill>
                <patternFill>
                  <bgColor theme="2" tint="-9.9948118533890809E-2"/>
                </patternFill>
              </fill>
            </x14:dxf>
          </x14:cfRule>
          <xm:sqref>B4:R4</xm:sqref>
        </x14:conditionalFormatting>
        <x14:conditionalFormatting xmlns:xm="http://schemas.microsoft.com/office/excel/2006/main">
          <x14:cfRule type="containsText" priority="3" operator="containsText" id="{966B0D0B-E694-47E2-B891-5D3693217D36}">
            <xm:f>NOT(ISERROR(SEARCH("---",E18)))</xm:f>
            <xm:f>"---"</xm:f>
            <x14:dxf>
              <fill>
                <patternFill>
                  <bgColor theme="2" tint="-9.9948118533890809E-2"/>
                </patternFill>
              </fill>
            </x14:dxf>
          </x14:cfRule>
          <xm:sqref>E18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6EE3-3525-4CE7-8ECF-CA7D79BC8FA4}">
  <dimension ref="B2:G21"/>
  <sheetViews>
    <sheetView workbookViewId="0">
      <selection activeCell="C16" sqref="C16"/>
    </sheetView>
  </sheetViews>
  <sheetFormatPr defaultRowHeight="18.75" x14ac:dyDescent="0.4"/>
  <sheetData>
    <row r="2" spans="2:7" x14ac:dyDescent="0.4">
      <c r="B2" t="s">
        <v>19</v>
      </c>
    </row>
    <row r="3" spans="2:7" x14ac:dyDescent="0.4">
      <c r="B3" t="str">
        <f>D14 &amp; " = 0x00" &amp; ","</f>
        <v>E_STATE_ID_INIT = 0x00,</v>
      </c>
    </row>
    <row r="4" spans="2:7" x14ac:dyDescent="0.4">
      <c r="B4" t="str">
        <f t="shared" ref="B4:B10" si="0">D15 &amp; ","</f>
        <v>E_STATE_ID_IDLE,</v>
      </c>
    </row>
    <row r="5" spans="2:7" x14ac:dyDescent="0.4">
      <c r="B5" t="str">
        <f t="shared" si="0"/>
        <v>E_STATE_ID_MEAS,</v>
      </c>
    </row>
    <row r="6" spans="2:7" x14ac:dyDescent="0.4">
      <c r="B6" t="str">
        <f t="shared" si="0"/>
        <v>E_STATE_ID_SETTING,</v>
      </c>
    </row>
    <row r="7" spans="2:7" x14ac:dyDescent="0.4">
      <c r="B7" t="str">
        <f t="shared" si="0"/>
        <v>E_STATE_ID_ERROR,</v>
      </c>
    </row>
    <row r="8" spans="2:7" x14ac:dyDescent="0.4">
      <c r="B8" t="str">
        <f t="shared" si="0"/>
        <v>E_STATE_ID_FAITAL_ERROR,</v>
      </c>
    </row>
    <row r="9" spans="2:7" x14ac:dyDescent="0.4">
      <c r="B9" t="str">
        <f t="shared" si="0"/>
        <v>E_STATE_ID_RESERVE3,</v>
      </c>
    </row>
    <row r="10" spans="2:7" x14ac:dyDescent="0.4">
      <c r="B10" t="str">
        <f t="shared" si="0"/>
        <v>E_STATE_ID_RESERVE4,</v>
      </c>
    </row>
    <row r="12" spans="2:7" ht="19.5" thickBot="1" x14ac:dyDescent="0.45"/>
    <row r="13" spans="2:7" x14ac:dyDescent="0.4">
      <c r="B13" s="3"/>
      <c r="C13" s="3"/>
      <c r="D13" s="3"/>
      <c r="E13" s="3"/>
      <c r="F13" s="3"/>
      <c r="G13" s="3"/>
    </row>
    <row r="14" spans="2:7" x14ac:dyDescent="0.4">
      <c r="B14" t="str">
        <f>'state table'!D5</f>
        <v>init</v>
      </c>
      <c r="D14" t="str">
        <f t="shared" ref="D14:D21" si="1">"E_STATE_ID_" &amp; UPPER(B14)</f>
        <v>E_STATE_ID_INIT</v>
      </c>
    </row>
    <row r="15" spans="2:7" x14ac:dyDescent="0.4">
      <c r="B15" t="str">
        <f>'state table'!D6</f>
        <v>idle</v>
      </c>
      <c r="D15" t="str">
        <f t="shared" si="1"/>
        <v>E_STATE_ID_IDLE</v>
      </c>
    </row>
    <row r="16" spans="2:7" x14ac:dyDescent="0.4">
      <c r="B16" t="str">
        <f>'state table'!D7</f>
        <v>meas</v>
      </c>
      <c r="D16" t="str">
        <f t="shared" si="1"/>
        <v>E_STATE_ID_MEAS</v>
      </c>
    </row>
    <row r="17" spans="2:4" x14ac:dyDescent="0.4">
      <c r="B17" t="str">
        <f>'state table'!D8</f>
        <v>setting</v>
      </c>
      <c r="D17" t="str">
        <f t="shared" si="1"/>
        <v>E_STATE_ID_SETTING</v>
      </c>
    </row>
    <row r="18" spans="2:4" x14ac:dyDescent="0.4">
      <c r="B18" t="str">
        <f>'state table'!D9</f>
        <v>error</v>
      </c>
      <c r="D18" t="str">
        <f t="shared" si="1"/>
        <v>E_STATE_ID_ERROR</v>
      </c>
    </row>
    <row r="19" spans="2:4" x14ac:dyDescent="0.4">
      <c r="B19" t="str">
        <f>'state table'!D10</f>
        <v>faital_error</v>
      </c>
      <c r="D19" t="str">
        <f t="shared" si="1"/>
        <v>E_STATE_ID_FAITAL_ERROR</v>
      </c>
    </row>
    <row r="20" spans="2:4" x14ac:dyDescent="0.4">
      <c r="B20" t="str">
        <f>'state table'!D11</f>
        <v>reserve3</v>
      </c>
      <c r="D20" t="str">
        <f t="shared" si="1"/>
        <v>E_STATE_ID_RESERVE3</v>
      </c>
    </row>
    <row r="21" spans="2:4" x14ac:dyDescent="0.4">
      <c r="B21" t="str">
        <f>'state table'!D12</f>
        <v>reserve4</v>
      </c>
      <c r="D21" t="str">
        <f t="shared" si="1"/>
        <v>E_STATE_ID_RESERVE4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 table</vt:lpstr>
      <vt:lpstr>code gen_statetable</vt:lpstr>
      <vt:lpstr>code gen_evt_id</vt:lpstr>
      <vt:lpstr>code gen_state_id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MIYAUCHI</dc:creator>
  <cp:lastModifiedBy>TATSUYA MIYAUCHI</cp:lastModifiedBy>
  <dcterms:created xsi:type="dcterms:W3CDTF">2024-06-10T14:01:01Z</dcterms:created>
  <dcterms:modified xsi:type="dcterms:W3CDTF">2024-07-07T13:12:22Z</dcterms:modified>
</cp:coreProperties>
</file>