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3960" yWindow="0" windowWidth="27620" windowHeight="1902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8" i="1"/>
  <c r="F17" i="1"/>
  <c r="F16" i="1"/>
  <c r="F15" i="1"/>
  <c r="F14" i="1"/>
  <c r="F13" i="1"/>
  <c r="F11" i="1"/>
  <c r="F10" i="1"/>
  <c r="F9" i="1"/>
  <c r="F8" i="1"/>
  <c r="F7" i="1"/>
  <c r="F6" i="1"/>
  <c r="F5" i="1"/>
  <c r="F4" i="1"/>
  <c r="F3" i="1"/>
  <c r="E89" i="1"/>
  <c r="E88" i="1"/>
  <c r="E86" i="1"/>
  <c r="E84" i="1"/>
  <c r="E82" i="1"/>
  <c r="E81" i="1"/>
  <c r="E80" i="1"/>
  <c r="E79" i="1"/>
  <c r="E78" i="1"/>
  <c r="E77" i="1"/>
  <c r="E76" i="1"/>
  <c r="E75" i="1"/>
  <c r="E74" i="1"/>
  <c r="E73" i="1"/>
  <c r="E71" i="1"/>
  <c r="E70" i="1"/>
  <c r="E69" i="1"/>
  <c r="E67" i="1"/>
  <c r="E66" i="1"/>
  <c r="E64" i="1"/>
  <c r="E62" i="1"/>
  <c r="E60" i="1"/>
  <c r="E59" i="1"/>
  <c r="E58" i="1"/>
  <c r="E57" i="1"/>
  <c r="E56" i="1"/>
  <c r="E55" i="1"/>
  <c r="E54" i="1"/>
  <c r="E53" i="1"/>
  <c r="E52" i="1"/>
  <c r="E51" i="1"/>
  <c r="E49" i="1"/>
  <c r="E48" i="1"/>
  <c r="E47" i="1"/>
  <c r="E45" i="1"/>
  <c r="E44" i="1"/>
  <c r="E42" i="1"/>
  <c r="E40" i="1"/>
  <c r="E38" i="1"/>
  <c r="E37" i="1"/>
  <c r="E36" i="1"/>
  <c r="E35" i="1"/>
  <c r="E34" i="1"/>
  <c r="E33" i="1"/>
  <c r="E32" i="1"/>
  <c r="E31" i="1"/>
  <c r="E30" i="1"/>
  <c r="E29" i="1"/>
  <c r="E27" i="1"/>
  <c r="E26" i="1"/>
  <c r="E25" i="1"/>
  <c r="E23" i="1"/>
  <c r="E22" i="1"/>
  <c r="E20" i="1"/>
  <c r="E18" i="1"/>
  <c r="E16" i="1"/>
  <c r="E15" i="1"/>
  <c r="E14" i="1"/>
  <c r="E13" i="1"/>
  <c r="E12" i="1"/>
  <c r="E11" i="1"/>
  <c r="E10" i="1"/>
  <c r="E9" i="1"/>
  <c r="E8" i="1"/>
  <c r="E7" i="1"/>
  <c r="E5" i="1"/>
  <c r="E4" i="1"/>
  <c r="E3" i="1"/>
</calcChain>
</file>

<file path=xl/sharedStrings.xml><?xml version="1.0" encoding="utf-8"?>
<sst xmlns="http://schemas.openxmlformats.org/spreadsheetml/2006/main" count="215" uniqueCount="65">
  <si>
    <t>familiarity</t>
  </si>
  <si>
    <t>a</t>
  </si>
  <si>
    <t>P101</t>
  </si>
  <si>
    <t>P102</t>
  </si>
  <si>
    <t>P103</t>
  </si>
  <si>
    <t>P104</t>
  </si>
  <si>
    <t>P105</t>
  </si>
  <si>
    <t>P106</t>
  </si>
  <si>
    <t>P107</t>
  </si>
  <si>
    <t>P108</t>
  </si>
  <si>
    <t>P110</t>
  </si>
  <si>
    <t>P111</t>
  </si>
  <si>
    <t>P112</t>
  </si>
  <si>
    <t>P113</t>
  </si>
  <si>
    <t>P114</t>
  </si>
  <si>
    <t>P115</t>
  </si>
  <si>
    <t>P117</t>
  </si>
  <si>
    <t>P118</t>
  </si>
  <si>
    <t>P119</t>
  </si>
  <si>
    <t>P120</t>
  </si>
  <si>
    <t>P122</t>
  </si>
  <si>
    <t>P123</t>
  </si>
  <si>
    <t>P125</t>
  </si>
  <si>
    <t>P126</t>
  </si>
  <si>
    <t>i</t>
  </si>
  <si>
    <t>s</t>
  </si>
  <si>
    <t>w</t>
  </si>
  <si>
    <t>song</t>
  </si>
  <si>
    <t>ID</t>
  </si>
  <si>
    <t>lyror</t>
  </si>
  <si>
    <t>melmem</t>
  </si>
  <si>
    <t>beatper</t>
  </si>
  <si>
    <t>lyrmod</t>
  </si>
  <si>
    <t>oldnew</t>
  </si>
  <si>
    <t>fam_S1_ROI1</t>
  </si>
  <si>
    <t>fam_S1_ROI2</t>
  </si>
  <si>
    <t>fam_S1_ROI3</t>
  </si>
  <si>
    <t>fam_S2_ROI1</t>
  </si>
  <si>
    <t>fam_S2_ROI2</t>
  </si>
  <si>
    <t>lyror_S1_ROI1</t>
  </si>
  <si>
    <t>lyror_S1_ROI2</t>
  </si>
  <si>
    <t>lyror_S1_ROI3</t>
  </si>
  <si>
    <t>lyror_S2_ROI1</t>
  </si>
  <si>
    <t>lyror_S2_ROI2</t>
  </si>
  <si>
    <t>melmem_S1_ROI1</t>
  </si>
  <si>
    <t>melmem_S1_ROI2</t>
  </si>
  <si>
    <t>melmem_S2_ROI1</t>
  </si>
  <si>
    <t>melmem_S2_ROI2</t>
  </si>
  <si>
    <t>beatper_S1_ROI1</t>
  </si>
  <si>
    <t>beatper_S1_ROI2</t>
  </si>
  <si>
    <t>beatper_S2_ROI1</t>
  </si>
  <si>
    <t>beatper_S2_ROI2</t>
  </si>
  <si>
    <t>beatper_S2_ROI3</t>
  </si>
  <si>
    <t>beatper_S2_ROI4</t>
  </si>
  <si>
    <t>lyrmod_S1_ROI1</t>
  </si>
  <si>
    <t>lyrmod_S1_ROI2</t>
  </si>
  <si>
    <t>lyrmod_S1_ROI3</t>
  </si>
  <si>
    <t>lyrmod_S1_ROI4</t>
  </si>
  <si>
    <t>lyrmod_S2_ROI1</t>
  </si>
  <si>
    <t>lyrmod_S2_ROI2</t>
  </si>
  <si>
    <t>oldnew_S1_ROI1</t>
  </si>
  <si>
    <t>oldnew_S1_ROI2</t>
  </si>
  <si>
    <t>oldnew_S1_ROI3</t>
  </si>
  <si>
    <t>oldnew_S2_ROI1</t>
  </si>
  <si>
    <t>oldnew_S2_ROI2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</si>
</sst>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Fill="1"/>
  </cellXfs>
  <cellStyles count="2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80"/>
  <sheetViews>
    <sheetView tabSelected="1" workbookViewId="0">
      <selection sqref="A1:A1048576"/>
    </sheetView>
  </sheetViews>
  <sheetFormatPr baseColWidth="10" defaultRowHeight="15" x14ac:dyDescent="0"/>
  <cols>
    <col min="9" max="9" width="12.6640625" customWidth="1"/>
    <col min="10" max="12" width="12.5" customWidth="1"/>
    <col min="13" max="13" width="12.83203125" customWidth="1"/>
    <col min="14" max="14" width="12.1640625" customWidth="1"/>
    <col min="15" max="15" width="12.6640625" customWidth="1"/>
    <col min="16" max="16" width="12.33203125" customWidth="1"/>
    <col min="17" max="17" width="11.83203125" customWidth="1"/>
  </cols>
  <sheetData>
    <row r="1" spans="1:39">
      <c r="A1" s="1" t="s">
        <v>27</v>
      </c>
      <c r="B1" s="1" t="s">
        <v>28</v>
      </c>
      <c r="C1" s="1" t="s">
        <v>0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  <c r="Y1" s="1" t="s">
        <v>50</v>
      </c>
      <c r="Z1" s="1" t="s">
        <v>51</v>
      </c>
      <c r="AA1" s="1" t="s">
        <v>52</v>
      </c>
      <c r="AB1" s="1" t="s">
        <v>53</v>
      </c>
      <c r="AC1" s="1" t="s">
        <v>54</v>
      </c>
      <c r="AD1" s="1" t="s">
        <v>55</v>
      </c>
      <c r="AE1" s="1" t="s">
        <v>56</v>
      </c>
      <c r="AF1" s="1" t="s">
        <v>57</v>
      </c>
      <c r="AG1" s="1" t="s">
        <v>58</v>
      </c>
      <c r="AH1" s="1" t="s">
        <v>59</v>
      </c>
      <c r="AI1" s="1" t="s">
        <v>60</v>
      </c>
      <c r="AJ1" s="1" t="s">
        <v>61</v>
      </c>
      <c r="AK1" s="1" t="s">
        <v>62</v>
      </c>
      <c r="AL1" s="1" t="s">
        <v>63</v>
      </c>
      <c r="AM1" s="1" t="s">
        <v>64</v>
      </c>
    </row>
    <row r="2" spans="1:39">
      <c r="A2" s="1" t="s">
        <v>1</v>
      </c>
      <c r="B2" s="1" t="s">
        <v>2</v>
      </c>
      <c r="C2" s="1">
        <v>13</v>
      </c>
      <c r="D2">
        <v>112</v>
      </c>
      <c r="G2" s="1">
        <v>66.667000000000002</v>
      </c>
      <c r="H2" s="1">
        <v>91.304299999999998</v>
      </c>
      <c r="I2" s="2">
        <v>3.4064795216781198</v>
      </c>
      <c r="J2" s="2">
        <v>3.43450642040826</v>
      </c>
      <c r="K2" s="2">
        <v>-0.75982660860628704</v>
      </c>
      <c r="L2">
        <v>5.19332730844385</v>
      </c>
      <c r="M2">
        <v>6.0789973326865701</v>
      </c>
      <c r="N2">
        <v>3.4359220304298499</v>
      </c>
      <c r="O2">
        <v>3.46676047466172</v>
      </c>
      <c r="P2">
        <v>-0.550377878106453</v>
      </c>
      <c r="Q2">
        <v>5.1612924157064803</v>
      </c>
      <c r="R2">
        <v>6.0203795029910996</v>
      </c>
      <c r="AC2">
        <v>3.37481851667477</v>
      </c>
      <c r="AD2">
        <v>3.40535064754209</v>
      </c>
      <c r="AE2">
        <v>-0.90111402855128897</v>
      </c>
      <c r="AF2">
        <v>-0.96786384485863397</v>
      </c>
      <c r="AG2">
        <v>5.2135574379353598</v>
      </c>
      <c r="AH2">
        <v>6.1110909538038003</v>
      </c>
      <c r="AI2">
        <v>3.4333379844812502</v>
      </c>
      <c r="AJ2">
        <v>3.44972852837425</v>
      </c>
      <c r="AK2">
        <v>-0.57444072964911697</v>
      </c>
      <c r="AL2">
        <v>5.2135574379353598</v>
      </c>
      <c r="AM2">
        <v>6.1110909538038003</v>
      </c>
    </row>
    <row r="3" spans="1:39">
      <c r="A3" s="1" t="s">
        <v>1</v>
      </c>
      <c r="B3" s="1" t="s">
        <v>3</v>
      </c>
      <c r="C3" s="1">
        <v>15</v>
      </c>
      <c r="D3">
        <v>58</v>
      </c>
      <c r="E3">
        <f>11/13</f>
        <v>0.84615384615384615</v>
      </c>
      <c r="F3">
        <f>9/17</f>
        <v>0.52941176470588236</v>
      </c>
      <c r="G3" s="1">
        <v>100</v>
      </c>
      <c r="H3" s="1">
        <v>95.652199999999993</v>
      </c>
      <c r="I3" s="2">
        <v>1.2583466869823801</v>
      </c>
      <c r="J3" s="2">
        <v>1.42117093339802</v>
      </c>
      <c r="K3" s="2">
        <v>-1.7111051420907699</v>
      </c>
      <c r="L3">
        <v>1.6821938595144099</v>
      </c>
      <c r="M3">
        <v>3.0050515726142102</v>
      </c>
      <c r="N3">
        <v>1.2705747426199701</v>
      </c>
      <c r="O3">
        <v>1.4370261727200999</v>
      </c>
      <c r="P3">
        <v>-1.5596189431168801</v>
      </c>
      <c r="Q3">
        <v>1.6643898865797999</v>
      </c>
      <c r="R3">
        <v>3.02103186157392</v>
      </c>
      <c r="S3" s="1">
        <v>1.4239320310000001</v>
      </c>
      <c r="T3">
        <v>1.62362463772542</v>
      </c>
      <c r="U3">
        <v>3.0469740310942202</v>
      </c>
      <c r="V3">
        <v>1.8515870092131099</v>
      </c>
      <c r="W3">
        <v>1.3955302511310099</v>
      </c>
      <c r="X3">
        <v>1.56600544430052</v>
      </c>
      <c r="Y3">
        <v>3.1244809057812701</v>
      </c>
      <c r="Z3">
        <v>1.78357255146086</v>
      </c>
      <c r="AA3">
        <v>-2.7006382606647601</v>
      </c>
      <c r="AB3">
        <v>-2.5272380168141901</v>
      </c>
      <c r="AC3">
        <v>1.23669779671765</v>
      </c>
      <c r="AD3">
        <v>1.4010129494849199</v>
      </c>
      <c r="AE3">
        <v>-1.7071376761069199</v>
      </c>
      <c r="AF3">
        <v>-1.47236666969351</v>
      </c>
      <c r="AG3">
        <v>1.6901323097540799</v>
      </c>
      <c r="AH3">
        <v>3.02099478959502</v>
      </c>
      <c r="AI3">
        <v>1.26957084114889</v>
      </c>
      <c r="AJ3">
        <v>1.4304806261582701</v>
      </c>
      <c r="AK3">
        <v>-1.5721268927057599</v>
      </c>
      <c r="AL3">
        <v>1.6901323097540799</v>
      </c>
      <c r="AM3">
        <v>3.02099478959502</v>
      </c>
    </row>
    <row r="4" spans="1:39">
      <c r="A4" s="1" t="s">
        <v>1</v>
      </c>
      <c r="B4" s="1" t="s">
        <v>4</v>
      </c>
      <c r="C4" s="1">
        <v>18</v>
      </c>
      <c r="D4">
        <v>99</v>
      </c>
      <c r="E4">
        <f>7/13</f>
        <v>0.53846153846153844</v>
      </c>
      <c r="F4" s="4">
        <f>11/17</f>
        <v>0.6470588235294118</v>
      </c>
      <c r="G4" s="1">
        <v>66.667000000000002</v>
      </c>
      <c r="H4" s="1">
        <v>100</v>
      </c>
      <c r="I4" s="2">
        <v>2.9270147116430398</v>
      </c>
      <c r="J4" s="2">
        <v>3.7401892249357398</v>
      </c>
      <c r="K4" s="2">
        <v>-1.1503253012291501</v>
      </c>
      <c r="L4">
        <v>1.74883491355009</v>
      </c>
      <c r="M4">
        <v>1.82393720929188</v>
      </c>
      <c r="N4">
        <v>2.9439943885560198</v>
      </c>
      <c r="O4">
        <v>3.78171499542748</v>
      </c>
      <c r="P4">
        <v>-1.14528973857788</v>
      </c>
      <c r="Q4">
        <v>1.7348334937602099</v>
      </c>
      <c r="R4">
        <v>1.82545063709233</v>
      </c>
      <c r="S4" s="1">
        <v>3.0547758370000002</v>
      </c>
      <c r="T4">
        <v>4.1022474317036099</v>
      </c>
      <c r="U4">
        <v>1.7417551815208301</v>
      </c>
      <c r="V4">
        <v>1.8732784955892701</v>
      </c>
      <c r="W4">
        <v>3.2534085794617198</v>
      </c>
      <c r="X4">
        <v>4.0846424135947901</v>
      </c>
      <c r="Y4">
        <v>1.91335212897298</v>
      </c>
      <c r="Z4">
        <v>1.84536051955806</v>
      </c>
      <c r="AA4">
        <v>-1.31840402726774</v>
      </c>
      <c r="AB4">
        <v>-0.91747150165972402</v>
      </c>
      <c r="AC4">
        <v>2.8916926173563899</v>
      </c>
      <c r="AD4">
        <v>3.6960673124197099</v>
      </c>
      <c r="AE4">
        <v>-1.1997926684750899</v>
      </c>
      <c r="AF4">
        <v>-0.98134839051478595</v>
      </c>
      <c r="AG4">
        <v>1.75808738558793</v>
      </c>
      <c r="AH4">
        <v>1.8365248037894699</v>
      </c>
      <c r="AI4">
        <v>2.9446028024644799</v>
      </c>
      <c r="AJ4">
        <v>3.7680428656859601</v>
      </c>
      <c r="AK4">
        <v>-1.0881300563923999</v>
      </c>
      <c r="AL4">
        <v>1.75808738558793</v>
      </c>
      <c r="AM4">
        <v>1.8365248037894699</v>
      </c>
    </row>
    <row r="5" spans="1:39">
      <c r="A5" s="1" t="s">
        <v>1</v>
      </c>
      <c r="B5" s="1" t="s">
        <v>5</v>
      </c>
      <c r="C5" s="1">
        <v>18</v>
      </c>
      <c r="D5">
        <v>100</v>
      </c>
      <c r="E5">
        <f>11/13</f>
        <v>0.84615384615384615</v>
      </c>
      <c r="F5">
        <f>16/17</f>
        <v>0.94117647058823528</v>
      </c>
      <c r="G5" s="2">
        <v>82.758600000000001</v>
      </c>
      <c r="H5" s="2">
        <v>90.304299999999998</v>
      </c>
      <c r="I5" s="2">
        <v>0.40051589035285801</v>
      </c>
      <c r="J5" s="2">
        <v>0.40062432122170399</v>
      </c>
      <c r="K5" s="2">
        <v>-0.85301572628117905</v>
      </c>
      <c r="L5">
        <v>0.78438415841273501</v>
      </c>
      <c r="M5">
        <v>0.55313956174532997</v>
      </c>
      <c r="N5">
        <v>0.41336577599067897</v>
      </c>
      <c r="O5">
        <v>0.41883223247488699</v>
      </c>
      <c r="P5">
        <v>-0.595216440206224</v>
      </c>
      <c r="Q5">
        <v>0.76767871862433101</v>
      </c>
      <c r="R5">
        <v>0.53628862278783995</v>
      </c>
      <c r="S5" s="1">
        <v>0.612714965</v>
      </c>
      <c r="T5">
        <v>0.60983217626455899</v>
      </c>
      <c r="U5">
        <v>0.70969064151060701</v>
      </c>
      <c r="V5">
        <v>0.90286162241470003</v>
      </c>
      <c r="W5">
        <v>0.53008117386537101</v>
      </c>
      <c r="X5">
        <v>0.56343064909477603</v>
      </c>
      <c r="Y5">
        <v>0.66441869598916203</v>
      </c>
      <c r="Z5">
        <v>0.91525778488243803</v>
      </c>
      <c r="AA5">
        <v>-2.54467943156207</v>
      </c>
      <c r="AB5">
        <v>-1.88209306063995</v>
      </c>
      <c r="AC5">
        <v>0.38227337098234998</v>
      </c>
      <c r="AD5">
        <v>0.37938657700431799</v>
      </c>
      <c r="AE5">
        <v>-0.92917838206867098</v>
      </c>
      <c r="AF5">
        <v>-1.68374155179874</v>
      </c>
      <c r="AG5">
        <v>0.79414740359396696</v>
      </c>
      <c r="AH5">
        <v>0.56359242618092698</v>
      </c>
      <c r="AI5">
        <v>0.40869744863478702</v>
      </c>
      <c r="AJ5">
        <v>0.41115072545387998</v>
      </c>
      <c r="AK5">
        <v>-0.61642196401953697</v>
      </c>
      <c r="AL5">
        <v>0.79414740359396696</v>
      </c>
      <c r="AM5">
        <v>0.56359242618092698</v>
      </c>
    </row>
    <row r="6" spans="1:39">
      <c r="A6" s="1" t="s">
        <v>1</v>
      </c>
      <c r="B6" s="1" t="s">
        <v>6</v>
      </c>
      <c r="C6" s="1">
        <v>16</v>
      </c>
      <c r="D6">
        <v>82</v>
      </c>
      <c r="F6">
        <f>11/17</f>
        <v>0.6470588235294118</v>
      </c>
      <c r="G6" s="1">
        <v>85.714299999999994</v>
      </c>
      <c r="H6" s="1">
        <v>91.304299999999998</v>
      </c>
      <c r="I6" s="2">
        <v>1.1429649074344499</v>
      </c>
      <c r="J6" s="2">
        <v>0.28930805823245997</v>
      </c>
      <c r="K6" s="2">
        <v>-1.7242763284090401</v>
      </c>
      <c r="L6">
        <v>1.0237554474508901</v>
      </c>
      <c r="M6">
        <v>0.38755459164844802</v>
      </c>
      <c r="N6">
        <v>1.1493300007829801</v>
      </c>
      <c r="O6">
        <v>0.30734823137512302</v>
      </c>
      <c r="P6">
        <v>-1.7014293101700899</v>
      </c>
      <c r="Q6">
        <v>0.99850583538067395</v>
      </c>
      <c r="R6">
        <v>0.39108559163894102</v>
      </c>
      <c r="W6">
        <v>1.31704388933278</v>
      </c>
      <c r="X6">
        <v>0.47157007013945101</v>
      </c>
      <c r="Y6">
        <v>0.49129203288850198</v>
      </c>
      <c r="Z6">
        <v>1.2078303402330399</v>
      </c>
      <c r="AA6">
        <v>-3.11935056315528</v>
      </c>
      <c r="AB6">
        <v>-2.2328335444132499</v>
      </c>
      <c r="AC6">
        <v>1.13258579140601</v>
      </c>
      <c r="AD6">
        <v>0.26294284019117398</v>
      </c>
      <c r="AE6">
        <v>-1.7811610956449799</v>
      </c>
      <c r="AF6">
        <v>-2.32848178695988</v>
      </c>
      <c r="AG6">
        <v>1.0392403926640299</v>
      </c>
      <c r="AH6">
        <v>0.401989399879014</v>
      </c>
      <c r="AI6">
        <v>1.15158460549122</v>
      </c>
      <c r="AJ6">
        <v>0.29920290202813998</v>
      </c>
      <c r="AK6">
        <v>-1.7023999790350599</v>
      </c>
      <c r="AL6">
        <v>1.0392403926640299</v>
      </c>
      <c r="AM6">
        <v>0.401989399879014</v>
      </c>
    </row>
    <row r="7" spans="1:39">
      <c r="A7" s="1" t="s">
        <v>1</v>
      </c>
      <c r="B7" s="1" t="s">
        <v>7</v>
      </c>
      <c r="C7" s="1">
        <v>17</v>
      </c>
      <c r="D7">
        <v>94</v>
      </c>
      <c r="E7">
        <f>9/13</f>
        <v>0.69230769230769229</v>
      </c>
      <c r="F7">
        <f>11/17</f>
        <v>0.6470588235294118</v>
      </c>
      <c r="G7" s="1">
        <v>79.310299999999998</v>
      </c>
      <c r="H7" s="1">
        <v>86.959599999999995</v>
      </c>
      <c r="I7" s="2">
        <v>1.13321082127063</v>
      </c>
      <c r="J7" s="2">
        <v>1.7878011655161901</v>
      </c>
      <c r="K7" s="2">
        <v>-0.72914883876974501</v>
      </c>
      <c r="L7">
        <v>3.5733461497471901</v>
      </c>
      <c r="M7">
        <v>2.7740476878356701</v>
      </c>
      <c r="N7">
        <v>1.1406535343111599</v>
      </c>
      <c r="O7">
        <v>1.7922903787969</v>
      </c>
      <c r="P7">
        <v>-0.72129958393898896</v>
      </c>
      <c r="Q7">
        <v>3.54131302735383</v>
      </c>
      <c r="R7">
        <v>2.7710599834336902</v>
      </c>
      <c r="S7" s="1">
        <v>1.0582435670000001</v>
      </c>
      <c r="T7">
        <v>1.78080194334277</v>
      </c>
      <c r="U7">
        <v>2.5390914222990002</v>
      </c>
      <c r="V7">
        <v>3.67899511942122</v>
      </c>
      <c r="W7">
        <v>1.2095937315557199</v>
      </c>
      <c r="X7">
        <v>1.86262903554267</v>
      </c>
      <c r="Y7">
        <v>2.8985664569152898</v>
      </c>
      <c r="Z7">
        <v>3.7493517567749302</v>
      </c>
      <c r="AA7">
        <v>-0.41843918175609002</v>
      </c>
      <c r="AB7">
        <v>-0.64277374045618996</v>
      </c>
      <c r="AC7">
        <v>1.1179763482944101</v>
      </c>
      <c r="AD7">
        <v>1.7830245066844901</v>
      </c>
      <c r="AE7">
        <v>-0.73792764265090205</v>
      </c>
      <c r="AF7">
        <v>-0.29168518151886602</v>
      </c>
      <c r="AG7">
        <v>3.5834933766429402</v>
      </c>
      <c r="AH7">
        <v>2.80517343589052</v>
      </c>
      <c r="AI7">
        <v>1.1376730195065199</v>
      </c>
      <c r="AJ7">
        <v>1.78950648039316</v>
      </c>
      <c r="AK7">
        <v>-0.69825700111687194</v>
      </c>
      <c r="AL7">
        <v>3.5834933766429402</v>
      </c>
      <c r="AM7">
        <v>2.80517343589052</v>
      </c>
    </row>
    <row r="8" spans="1:39">
      <c r="A8" s="1" t="s">
        <v>1</v>
      </c>
      <c r="B8" s="1" t="s">
        <v>8</v>
      </c>
      <c r="C8" s="1">
        <v>6</v>
      </c>
      <c r="D8">
        <v>119</v>
      </c>
      <c r="E8">
        <f>9/13</f>
        <v>0.69230769230769229</v>
      </c>
      <c r="F8">
        <f>10/17</f>
        <v>0.58823529411764708</v>
      </c>
      <c r="G8" s="2">
        <v>80.952399999999997</v>
      </c>
      <c r="H8" s="2">
        <v>82.608699999999999</v>
      </c>
      <c r="I8" s="2">
        <v>1.75198260473664</v>
      </c>
      <c r="J8" s="2">
        <v>2.6592639839424002</v>
      </c>
      <c r="K8" s="2">
        <v>-0.31585777732166098</v>
      </c>
      <c r="L8">
        <v>1.02228181523915</v>
      </c>
      <c r="M8">
        <v>1.4428966829394201</v>
      </c>
      <c r="N8">
        <v>1.7734200323469</v>
      </c>
      <c r="O8">
        <v>2.6882138975908099</v>
      </c>
      <c r="P8">
        <v>-0.33775966953147502</v>
      </c>
      <c r="Q8">
        <v>1.0028583977844301</v>
      </c>
      <c r="R8">
        <v>1.4187267700442401</v>
      </c>
      <c r="S8" s="1">
        <v>2.0682641020000001</v>
      </c>
      <c r="T8">
        <v>3.0882549753568602</v>
      </c>
      <c r="U8">
        <v>1.5393661154148801</v>
      </c>
      <c r="V8">
        <v>1.1728741305275401</v>
      </c>
      <c r="W8">
        <v>1.9878192199429201</v>
      </c>
      <c r="X8">
        <v>2.95836065679064</v>
      </c>
      <c r="Y8">
        <v>1.59035948076936</v>
      </c>
      <c r="Z8">
        <v>1.1497593417666101</v>
      </c>
      <c r="AA8">
        <v>-0.87924815631575104</v>
      </c>
      <c r="AB8">
        <v>-1.1241413387622099</v>
      </c>
      <c r="AC8">
        <v>1.7238398200273399</v>
      </c>
      <c r="AD8">
        <v>2.6275596564450501</v>
      </c>
      <c r="AE8">
        <v>-0.38773459196090698</v>
      </c>
      <c r="AF8">
        <v>-0.91555439862045096</v>
      </c>
      <c r="AG8">
        <v>1.03314496766273</v>
      </c>
      <c r="AH8">
        <v>1.4521183162167599</v>
      </c>
      <c r="AI8">
        <v>1.7692437141933</v>
      </c>
      <c r="AJ8">
        <v>2.67697702423831</v>
      </c>
      <c r="AK8">
        <v>-0.324107948069771</v>
      </c>
      <c r="AL8">
        <v>1.03314496766273</v>
      </c>
      <c r="AM8">
        <v>1.4521183162167599</v>
      </c>
    </row>
    <row r="9" spans="1:39">
      <c r="A9" s="1" t="s">
        <v>1</v>
      </c>
      <c r="B9" s="1" t="s">
        <v>9</v>
      </c>
      <c r="C9" s="1">
        <v>9</v>
      </c>
      <c r="D9">
        <v>118</v>
      </c>
      <c r="E9">
        <f>12/13</f>
        <v>0.92307692307692313</v>
      </c>
      <c r="F9">
        <f>12/17</f>
        <v>0.70588235294117652</v>
      </c>
      <c r="G9" s="1">
        <v>86.29</v>
      </c>
      <c r="H9" s="1">
        <v>82.608699999999999</v>
      </c>
      <c r="I9" s="2">
        <v>1.0531151413597599</v>
      </c>
      <c r="J9" s="2">
        <v>1.74066351933022</v>
      </c>
      <c r="K9" s="2">
        <v>-1.8555714165842201</v>
      </c>
      <c r="L9">
        <v>5.6622581819182596</v>
      </c>
      <c r="M9">
        <v>4.0488768142475502</v>
      </c>
      <c r="N9">
        <v>1.06891370476574</v>
      </c>
      <c r="O9">
        <v>1.76599090419608</v>
      </c>
      <c r="P9">
        <v>-1.4315703443505501</v>
      </c>
      <c r="Q9">
        <v>5.6056844318754102</v>
      </c>
      <c r="R9">
        <v>4.0197237437912801</v>
      </c>
      <c r="S9" s="1">
        <v>1.198325409</v>
      </c>
      <c r="T9">
        <v>1.92233877981722</v>
      </c>
      <c r="U9">
        <v>4.17262385358356</v>
      </c>
      <c r="V9">
        <v>5.8079900409125296</v>
      </c>
      <c r="W9">
        <v>1.2113810436060799</v>
      </c>
      <c r="X9">
        <v>1.9731705211233601</v>
      </c>
      <c r="Y9">
        <v>4.3367536545597201</v>
      </c>
      <c r="Z9">
        <v>6.0622742769499496</v>
      </c>
      <c r="AA9">
        <v>-0.80798979754801203</v>
      </c>
      <c r="AB9">
        <v>-1.2888753725812301</v>
      </c>
      <c r="AC9">
        <v>1.0335839214196201</v>
      </c>
      <c r="AD9">
        <v>1.70750067651864</v>
      </c>
      <c r="AE9">
        <v>-1.9946546300843</v>
      </c>
      <c r="AF9">
        <v>-1.7330252930924701</v>
      </c>
      <c r="AG9">
        <v>5.7006043090953398</v>
      </c>
      <c r="AH9">
        <v>4.0855912971291302</v>
      </c>
      <c r="AI9">
        <v>1.0661160707799899</v>
      </c>
      <c r="AJ9">
        <v>1.7543364653682301</v>
      </c>
      <c r="AK9">
        <v>-1.4533599031468201</v>
      </c>
      <c r="AL9">
        <v>5.7006043090953398</v>
      </c>
      <c r="AM9">
        <v>4.0855912971291302</v>
      </c>
    </row>
    <row r="10" spans="1:39">
      <c r="A10" s="1" t="s">
        <v>1</v>
      </c>
      <c r="B10" s="1" t="s">
        <v>10</v>
      </c>
      <c r="C10" s="1">
        <v>10</v>
      </c>
      <c r="D10">
        <v>108</v>
      </c>
      <c r="E10">
        <f>10/13</f>
        <v>0.76923076923076927</v>
      </c>
      <c r="F10">
        <f>12/17</f>
        <v>0.70588235294117652</v>
      </c>
      <c r="G10" s="1">
        <v>100</v>
      </c>
      <c r="H10" s="1">
        <v>95.652199999999993</v>
      </c>
      <c r="I10" s="2">
        <v>1.60299389716968</v>
      </c>
      <c r="J10" s="2">
        <v>1.95560662127625</v>
      </c>
      <c r="K10" s="2">
        <v>-1.64278524952966</v>
      </c>
      <c r="L10">
        <v>4.86473593469767</v>
      </c>
      <c r="M10">
        <v>4.1098099020446801</v>
      </c>
      <c r="N10">
        <v>1.6177531372593299</v>
      </c>
      <c r="O10">
        <v>1.9686995135050001</v>
      </c>
      <c r="P10">
        <v>-1.4187842742963299</v>
      </c>
      <c r="Q10">
        <v>4.8244607638499097</v>
      </c>
      <c r="R10">
        <v>4.0784677968104601</v>
      </c>
      <c r="S10" s="1">
        <v>1.7316780380000001</v>
      </c>
      <c r="T10">
        <v>2.1647921375670802</v>
      </c>
      <c r="U10">
        <v>4.0842553980217904</v>
      </c>
      <c r="V10">
        <v>5.0942630831180598</v>
      </c>
      <c r="W10">
        <v>1.78709678899141</v>
      </c>
      <c r="X10">
        <v>2.1008111611179001</v>
      </c>
      <c r="Y10">
        <v>4.3514564429338201</v>
      </c>
      <c r="Z10">
        <v>5.0999038739821296</v>
      </c>
      <c r="AA10">
        <v>-0.16083593294024501</v>
      </c>
      <c r="AB10">
        <v>-0.80627080915020999</v>
      </c>
      <c r="AC10">
        <v>1.5803122540297001</v>
      </c>
      <c r="AD10">
        <v>1.9432665333430399</v>
      </c>
      <c r="AE10">
        <v>-1.7768961682513</v>
      </c>
      <c r="AF10">
        <v>-0.124936361381834</v>
      </c>
      <c r="AG10">
        <v>4.8823751072877997</v>
      </c>
      <c r="AH10">
        <v>4.1306587342527301</v>
      </c>
      <c r="AI10">
        <v>1.6164756591719101</v>
      </c>
      <c r="AJ10">
        <v>1.96568225029441</v>
      </c>
      <c r="AK10">
        <v>-1.40638336290916</v>
      </c>
      <c r="AL10">
        <v>4.8823751072877997</v>
      </c>
      <c r="AM10">
        <v>4.1306587342527301</v>
      </c>
    </row>
    <row r="11" spans="1:39">
      <c r="A11" s="1" t="s">
        <v>1</v>
      </c>
      <c r="B11" s="1" t="s">
        <v>11</v>
      </c>
      <c r="C11" s="1">
        <v>14</v>
      </c>
      <c r="D11">
        <v>132</v>
      </c>
      <c r="E11">
        <f>8/13</f>
        <v>0.61538461538461542</v>
      </c>
      <c r="F11">
        <f>11/17</f>
        <v>0.6470588235294118</v>
      </c>
      <c r="G11" s="1">
        <v>90.746200000000002</v>
      </c>
      <c r="H11" s="1">
        <v>100</v>
      </c>
      <c r="I11" s="2">
        <v>1.4867827602480901</v>
      </c>
      <c r="J11" s="2">
        <v>2.2112157134075501</v>
      </c>
      <c r="K11" s="2">
        <v>-0.16103944967727399</v>
      </c>
      <c r="L11">
        <v>3.12351620318571</v>
      </c>
      <c r="M11">
        <v>1.75394623454035</v>
      </c>
      <c r="N11">
        <v>1.5092743469829499</v>
      </c>
      <c r="O11">
        <v>2.2291398521229802</v>
      </c>
      <c r="P11">
        <v>-0.21830635619434399</v>
      </c>
      <c r="Q11">
        <v>3.1062397996500799</v>
      </c>
      <c r="R11">
        <v>1.7428000710967899</v>
      </c>
      <c r="S11" s="1">
        <v>1.7914265199999999</v>
      </c>
      <c r="T11">
        <v>2.3461626377052198</v>
      </c>
      <c r="U11">
        <v>1.8232150186423901</v>
      </c>
      <c r="V11">
        <v>3.1774067673197099</v>
      </c>
      <c r="W11">
        <v>1.7222537753415501</v>
      </c>
      <c r="X11">
        <v>2.3868604222543999</v>
      </c>
      <c r="Y11">
        <v>1.89143794840794</v>
      </c>
      <c r="Z11">
        <v>3.2910425326969901</v>
      </c>
      <c r="AA11">
        <v>-1.1920196197651101</v>
      </c>
      <c r="AB11">
        <v>-2.0160668254677798</v>
      </c>
      <c r="AC11">
        <v>1.45828289091256</v>
      </c>
      <c r="AD11">
        <v>2.19209104325896</v>
      </c>
      <c r="AE11">
        <v>-0.17176960076431999</v>
      </c>
      <c r="AF11">
        <v>-0.166253161188718</v>
      </c>
      <c r="AG11">
        <v>3.1402900369967499</v>
      </c>
      <c r="AH11">
        <v>1.76615421210839</v>
      </c>
      <c r="AI11">
        <v>1.5047142739513699</v>
      </c>
      <c r="AJ11">
        <v>2.2222537783379002</v>
      </c>
      <c r="AK11">
        <v>-0.201423121305803</v>
      </c>
      <c r="AL11">
        <v>3.1402900369967499</v>
      </c>
      <c r="AM11">
        <v>1.76615421210839</v>
      </c>
    </row>
    <row r="12" spans="1:39">
      <c r="A12" s="1" t="s">
        <v>1</v>
      </c>
      <c r="B12" s="1" t="s">
        <v>12</v>
      </c>
      <c r="C12" s="1">
        <v>9</v>
      </c>
      <c r="D12">
        <v>89</v>
      </c>
      <c r="E12">
        <f>7/13</f>
        <v>0.53846153846153844</v>
      </c>
      <c r="G12" s="1">
        <v>75.862099999999998</v>
      </c>
      <c r="H12" s="1">
        <v>86.956500000000005</v>
      </c>
      <c r="I12" s="2">
        <v>1.3676012034495599</v>
      </c>
      <c r="J12" s="2">
        <v>1.4915194515061401</v>
      </c>
      <c r="K12" s="2">
        <v>0.233563581116598</v>
      </c>
      <c r="L12">
        <v>4.4413686116114297</v>
      </c>
      <c r="M12">
        <v>3.97965509524871</v>
      </c>
      <c r="N12">
        <v>1.37328263068121</v>
      </c>
      <c r="O12">
        <v>1.5025849115357399</v>
      </c>
      <c r="P12">
        <v>5.4730079327286602E-2</v>
      </c>
      <c r="Q12">
        <v>4.3906903779769797</v>
      </c>
      <c r="R12">
        <v>3.9473259432288801</v>
      </c>
      <c r="S12" s="1">
        <v>1.4300130230000001</v>
      </c>
      <c r="T12">
        <v>1.6109238238311101</v>
      </c>
      <c r="U12">
        <v>3.95889662305227</v>
      </c>
      <c r="V12">
        <v>4.6921598809344198</v>
      </c>
      <c r="AC12">
        <v>1.35714387502162</v>
      </c>
      <c r="AD12">
        <v>1.4778031820986299</v>
      </c>
      <c r="AE12">
        <v>0.34936475379682003</v>
      </c>
      <c r="AF12">
        <v>-7.2928797277445695E-2</v>
      </c>
      <c r="AG12">
        <v>4.4714907289343904</v>
      </c>
      <c r="AH12">
        <v>3.99882351358732</v>
      </c>
      <c r="AI12">
        <v>1.37426423913574</v>
      </c>
      <c r="AJ12">
        <v>1.5001146871122499</v>
      </c>
      <c r="AK12">
        <v>6.5070579003077E-2</v>
      </c>
      <c r="AL12">
        <v>4.4714907289343904</v>
      </c>
      <c r="AM12">
        <v>3.99882351358732</v>
      </c>
    </row>
    <row r="13" spans="1:39">
      <c r="A13" s="1" t="s">
        <v>1</v>
      </c>
      <c r="B13" s="1" t="s">
        <v>13</v>
      </c>
      <c r="C13" s="1">
        <v>8</v>
      </c>
      <c r="D13">
        <v>112</v>
      </c>
      <c r="E13">
        <f>6/13</f>
        <v>0.46153846153846156</v>
      </c>
      <c r="F13">
        <f>12/17</f>
        <v>0.70588235294117652</v>
      </c>
      <c r="G13" s="1">
        <v>80.952399999999997</v>
      </c>
      <c r="H13" s="1">
        <v>100</v>
      </c>
      <c r="I13" s="2">
        <v>3.9141741971993</v>
      </c>
      <c r="J13" s="2">
        <v>4.56470241031146</v>
      </c>
      <c r="K13" s="2">
        <v>-0.19145179252341599</v>
      </c>
      <c r="L13">
        <v>5.1991784658509301</v>
      </c>
      <c r="M13">
        <v>4.6829302323583404</v>
      </c>
      <c r="N13">
        <v>3.9548939059347399</v>
      </c>
      <c r="O13">
        <v>4.6163698568109197</v>
      </c>
      <c r="P13">
        <v>-0.114417582909069</v>
      </c>
      <c r="Q13">
        <v>5.1516676055856001</v>
      </c>
      <c r="R13">
        <v>4.6563791138085699</v>
      </c>
      <c r="S13" s="1">
        <v>4.2121897739999996</v>
      </c>
      <c r="T13">
        <v>5.0909434458486</v>
      </c>
      <c r="U13">
        <v>4.9018780205377297</v>
      </c>
      <c r="V13">
        <v>5.52348838209197</v>
      </c>
      <c r="W13">
        <v>4.3591726550902496</v>
      </c>
      <c r="X13">
        <v>5.0638661970995296</v>
      </c>
      <c r="Y13">
        <v>4.9951174563588099</v>
      </c>
      <c r="Z13">
        <v>5.5571476942619604</v>
      </c>
      <c r="AA13">
        <v>-0.91966485359050598</v>
      </c>
      <c r="AB13">
        <v>-0.86354617151169999</v>
      </c>
      <c r="AC13">
        <v>3.85964272961587</v>
      </c>
      <c r="AD13">
        <v>4.5032135271691596</v>
      </c>
      <c r="AE13">
        <v>-0.28844467877422902</v>
      </c>
      <c r="AF13">
        <v>0.77713455783354302</v>
      </c>
      <c r="AG13">
        <v>5.2328727740678698</v>
      </c>
      <c r="AH13">
        <v>4.7046867753686197</v>
      </c>
      <c r="AI13">
        <v>3.9520866582576799</v>
      </c>
      <c r="AJ13">
        <v>4.5920114935146996</v>
      </c>
      <c r="AK13">
        <v>-9.8280804765333102E-2</v>
      </c>
      <c r="AL13">
        <v>5.2328727740678698</v>
      </c>
      <c r="AM13">
        <v>4.7046867753686197</v>
      </c>
    </row>
    <row r="14" spans="1:39">
      <c r="A14" s="1" t="s">
        <v>1</v>
      </c>
      <c r="B14" s="1" t="s">
        <v>14</v>
      </c>
      <c r="C14" s="1">
        <v>18</v>
      </c>
      <c r="D14">
        <v>127</v>
      </c>
      <c r="E14">
        <f>9/13</f>
        <v>0.69230769230769229</v>
      </c>
      <c r="F14">
        <f>17/17</f>
        <v>1</v>
      </c>
      <c r="G14" s="1">
        <v>79.310299999999998</v>
      </c>
      <c r="H14" s="1">
        <v>95.652199999999993</v>
      </c>
      <c r="I14" s="2">
        <v>3.5473091949795701</v>
      </c>
      <c r="J14" s="2">
        <v>5.3280710859405298</v>
      </c>
      <c r="K14" s="2">
        <v>-1.3681324575398399</v>
      </c>
      <c r="L14">
        <v>3.3506748531756498</v>
      </c>
      <c r="M14">
        <v>2.9070432198121599</v>
      </c>
      <c r="N14">
        <v>3.5795874634009999</v>
      </c>
      <c r="O14">
        <v>5.39591779245207</v>
      </c>
      <c r="P14">
        <v>-1.3399404856291699</v>
      </c>
      <c r="Q14">
        <v>3.3209378531179801</v>
      </c>
      <c r="R14">
        <v>2.8870065883646299</v>
      </c>
      <c r="S14" s="1">
        <v>3.582695824</v>
      </c>
      <c r="T14">
        <v>5.7734813677755197</v>
      </c>
      <c r="U14">
        <v>2.8671587118609798</v>
      </c>
      <c r="V14">
        <v>3.5150371195738699</v>
      </c>
      <c r="W14">
        <v>3.8641768969297399</v>
      </c>
      <c r="X14">
        <v>5.8821292548848199</v>
      </c>
      <c r="Y14">
        <v>3.07222139374867</v>
      </c>
      <c r="Z14">
        <v>3.61383056187083</v>
      </c>
      <c r="AA14">
        <v>-1.0254717614915601</v>
      </c>
      <c r="AB14">
        <v>-0.20431613884988001</v>
      </c>
      <c r="AC14">
        <v>3.49729184574056</v>
      </c>
      <c r="AD14">
        <v>5.2619490600932597</v>
      </c>
      <c r="AE14">
        <v>-1.3579889113033099</v>
      </c>
      <c r="AF14">
        <v>-1.4329581099587501</v>
      </c>
      <c r="AG14">
        <v>3.3735838633878799</v>
      </c>
      <c r="AH14">
        <v>2.9215905807577398</v>
      </c>
      <c r="AI14">
        <v>3.5743590712253299</v>
      </c>
      <c r="AJ14">
        <v>5.3630376695336599</v>
      </c>
      <c r="AK14">
        <v>-1.33585095902284</v>
      </c>
      <c r="AL14">
        <v>3.3735838633878799</v>
      </c>
      <c r="AM14">
        <v>2.9215905807577398</v>
      </c>
    </row>
    <row r="15" spans="1:39">
      <c r="A15" s="1" t="s">
        <v>1</v>
      </c>
      <c r="B15" s="1" t="s">
        <v>15</v>
      </c>
      <c r="C15" s="1">
        <v>11</v>
      </c>
      <c r="D15">
        <v>113</v>
      </c>
      <c r="E15">
        <f>10/13</f>
        <v>0.76923076923076927</v>
      </c>
      <c r="F15">
        <f>15/15</f>
        <v>1</v>
      </c>
      <c r="G15" s="1">
        <v>76.1905</v>
      </c>
      <c r="H15" s="1">
        <v>95.652199999999993</v>
      </c>
      <c r="I15" s="2">
        <v>2.01077258437165</v>
      </c>
      <c r="J15" s="2">
        <v>1.5075630502517401</v>
      </c>
      <c r="K15" s="2">
        <v>-1.3032727603976799</v>
      </c>
      <c r="L15">
        <v>0.799794199122145</v>
      </c>
      <c r="M15">
        <v>1.26899124862518</v>
      </c>
      <c r="N15">
        <v>2.02929841129236</v>
      </c>
      <c r="O15">
        <v>1.5249573881410901</v>
      </c>
      <c r="P15">
        <v>-1.2152755070816399</v>
      </c>
      <c r="Q15">
        <v>0.79672384597761003</v>
      </c>
      <c r="R15">
        <v>1.2630564077886599</v>
      </c>
      <c r="S15" s="1">
        <v>1.8830780949999999</v>
      </c>
      <c r="T15">
        <v>1.52595973810006</v>
      </c>
      <c r="U15">
        <v>1.1969999503053601</v>
      </c>
      <c r="V15">
        <v>0.826380683728552</v>
      </c>
      <c r="W15">
        <v>2.1597325138116599</v>
      </c>
      <c r="X15">
        <v>1.6092669301609299</v>
      </c>
      <c r="Y15">
        <v>1.34658095125719</v>
      </c>
      <c r="Z15">
        <v>0.84903375194224995</v>
      </c>
      <c r="AA15">
        <v>-1.09305331718039</v>
      </c>
      <c r="AB15">
        <v>-0.48439893060747302</v>
      </c>
      <c r="AC15">
        <v>2.0006929211381901</v>
      </c>
      <c r="AD15">
        <v>1.4969829479578201</v>
      </c>
      <c r="AE15">
        <v>-1.34564539024959</v>
      </c>
      <c r="AF15">
        <v>-1.2778875811679899</v>
      </c>
      <c r="AG15">
        <v>0.80213030373785299</v>
      </c>
      <c r="AH15">
        <v>1.2765406098932299</v>
      </c>
      <c r="AI15">
        <v>2.0233280899552399</v>
      </c>
      <c r="AJ15">
        <v>1.5152897403191601</v>
      </c>
      <c r="AK15">
        <v>-1.21278320501248</v>
      </c>
      <c r="AL15">
        <v>0.80213030373785299</v>
      </c>
      <c r="AM15">
        <v>1.2765406098932299</v>
      </c>
    </row>
    <row r="16" spans="1:39">
      <c r="A16" s="1" t="s">
        <v>1</v>
      </c>
      <c r="B16" s="1" t="s">
        <v>16</v>
      </c>
      <c r="C16" s="1">
        <v>18</v>
      </c>
      <c r="D16">
        <v>99</v>
      </c>
      <c r="E16">
        <f>9/13</f>
        <v>0.69230769230769229</v>
      </c>
      <c r="F16">
        <f>9/17</f>
        <v>0.52941176470588236</v>
      </c>
      <c r="G16" s="1">
        <v>95.238100000000003</v>
      </c>
      <c r="H16" s="1">
        <v>95.652199999999993</v>
      </c>
      <c r="I16" s="2">
        <v>4.27509925618644</v>
      </c>
      <c r="J16" s="2">
        <v>5.1873778623341602</v>
      </c>
      <c r="K16" s="2">
        <v>-1.4734942292844899</v>
      </c>
      <c r="L16">
        <v>6.4298062926924304E-2</v>
      </c>
      <c r="M16">
        <v>-1.36481937029616</v>
      </c>
      <c r="N16">
        <v>4.3179288512958696</v>
      </c>
      <c r="O16">
        <v>5.2476807919854398</v>
      </c>
      <c r="P16">
        <v>-1.30291515995156</v>
      </c>
      <c r="Q16">
        <v>5.41687938748956E-2</v>
      </c>
      <c r="R16">
        <v>-1.3635663340137301</v>
      </c>
      <c r="S16" s="1">
        <v>4.0686950700000004</v>
      </c>
      <c r="T16">
        <v>5.4150027746255098</v>
      </c>
      <c r="U16">
        <v>-1.1751947186951901</v>
      </c>
      <c r="V16">
        <v>9.4018589191936702E-2</v>
      </c>
      <c r="W16">
        <v>4.6236003296462904</v>
      </c>
      <c r="X16">
        <v>5.5417253762383796</v>
      </c>
      <c r="Y16">
        <v>-1.29562855805442</v>
      </c>
      <c r="Z16">
        <v>0.174800600051294</v>
      </c>
      <c r="AA16">
        <v>-4.2131537066565601</v>
      </c>
      <c r="AB16">
        <v>-2.94912651707144</v>
      </c>
      <c r="AC16">
        <v>4.2339762810427501</v>
      </c>
      <c r="AD16">
        <v>5.1216271745301603</v>
      </c>
      <c r="AE16">
        <v>-1.4828816567723799</v>
      </c>
      <c r="AF16">
        <v>-1.5202244906812099</v>
      </c>
      <c r="AG16">
        <v>7.8159742748033001E-2</v>
      </c>
      <c r="AH16">
        <v>-1.3517001791744601</v>
      </c>
      <c r="AI16">
        <v>4.31142837074675</v>
      </c>
      <c r="AJ16">
        <v>5.2274075253014596</v>
      </c>
      <c r="AK16">
        <v>-1.31314404432972</v>
      </c>
      <c r="AL16">
        <v>7.8159742748033001E-2</v>
      </c>
      <c r="AM16">
        <v>-1.3517001791744601</v>
      </c>
    </row>
    <row r="17" spans="1:39">
      <c r="A17" s="1" t="s">
        <v>1</v>
      </c>
      <c r="B17" s="1" t="s">
        <v>17</v>
      </c>
      <c r="C17" s="1">
        <v>5</v>
      </c>
      <c r="D17">
        <v>111</v>
      </c>
      <c r="E17" s="3"/>
      <c r="F17">
        <f>9/17</f>
        <v>0.52941176470588236</v>
      </c>
      <c r="G17" s="1">
        <v>58.620699999999999</v>
      </c>
      <c r="H17" s="1">
        <v>78.260900000000007</v>
      </c>
      <c r="I17" s="2">
        <v>4.3792455117070803</v>
      </c>
      <c r="J17" s="2">
        <v>4.7522219572977296</v>
      </c>
      <c r="K17" s="2">
        <v>-2.3215757318445198</v>
      </c>
      <c r="L17">
        <v>2.2072425118144898</v>
      </c>
      <c r="M17">
        <v>1.3625942196565899</v>
      </c>
      <c r="N17">
        <v>4.3997462355423602</v>
      </c>
      <c r="O17">
        <v>4.7792299882297797</v>
      </c>
      <c r="P17">
        <v>-2.0085664174773501</v>
      </c>
      <c r="Q17">
        <v>2.1800390349860299</v>
      </c>
      <c r="R17">
        <v>1.3509665435607501</v>
      </c>
      <c r="W17">
        <v>4.51109841618117</v>
      </c>
      <c r="X17">
        <v>5.0177887787395496</v>
      </c>
      <c r="Y17">
        <v>1.4209938397450399</v>
      </c>
      <c r="Z17">
        <v>2.4037398571823601</v>
      </c>
      <c r="AA17">
        <v>-3.4246992561552299</v>
      </c>
      <c r="AB17">
        <v>-3.0696761475668999</v>
      </c>
      <c r="AC17">
        <v>4.3879299513961101</v>
      </c>
      <c r="AD17">
        <v>4.7284058767347199</v>
      </c>
      <c r="AE17">
        <v>-2.2519967908392098</v>
      </c>
      <c r="AF17">
        <v>-0.85510028858442599</v>
      </c>
      <c r="AG17">
        <v>2.2254762546706099</v>
      </c>
      <c r="AH17">
        <v>1.37286248872512</v>
      </c>
      <c r="AI17">
        <v>4.4044261412211503</v>
      </c>
      <c r="AJ17">
        <v>4.7557152412871098</v>
      </c>
      <c r="AK17">
        <v>-2.05552336821953</v>
      </c>
      <c r="AL17">
        <v>2.2254762546706099</v>
      </c>
      <c r="AM17">
        <v>1.37286248872512</v>
      </c>
    </row>
    <row r="18" spans="1:39">
      <c r="A18" s="1" t="s">
        <v>1</v>
      </c>
      <c r="B18" s="1" t="s">
        <v>18</v>
      </c>
      <c r="C18" s="1">
        <v>11</v>
      </c>
      <c r="D18">
        <v>129</v>
      </c>
      <c r="E18">
        <f>9/13</f>
        <v>0.69230769230769229</v>
      </c>
      <c r="F18">
        <f>12/17</f>
        <v>0.70588235294117652</v>
      </c>
      <c r="G18" s="1">
        <v>80.952399999999997</v>
      </c>
      <c r="H18" s="1">
        <v>100</v>
      </c>
      <c r="I18" s="2">
        <v>2.2359952153534901</v>
      </c>
      <c r="J18" s="2">
        <v>3.7034161537917698</v>
      </c>
      <c r="K18" s="2">
        <v>-0.63361370855489296</v>
      </c>
      <c r="L18">
        <v>3.5402330486437501</v>
      </c>
      <c r="M18">
        <v>2.7375151447638002</v>
      </c>
      <c r="N18">
        <v>2.2584199439322599</v>
      </c>
      <c r="O18">
        <v>3.7398144061759102</v>
      </c>
      <c r="P18">
        <v>-0.26637121594765001</v>
      </c>
      <c r="Q18">
        <v>3.51216292864803</v>
      </c>
      <c r="R18">
        <v>2.7082215150127</v>
      </c>
      <c r="S18" s="1">
        <v>2.4514751210000001</v>
      </c>
      <c r="T18">
        <v>4.0808477219490298</v>
      </c>
      <c r="U18">
        <v>2.9106942608995601</v>
      </c>
      <c r="V18">
        <v>3.7399809525235801</v>
      </c>
      <c r="W18">
        <v>2.4726590271083801</v>
      </c>
      <c r="X18">
        <v>4.0548707363339096</v>
      </c>
      <c r="Y18">
        <v>2.8941695512736501</v>
      </c>
      <c r="Z18">
        <v>3.7435741244737999</v>
      </c>
      <c r="AA18">
        <v>0.168093629602205</v>
      </c>
      <c r="AB18">
        <v>-3.26099106250635E-2</v>
      </c>
      <c r="AC18">
        <v>2.2008201092782702</v>
      </c>
      <c r="AD18">
        <v>3.6503576350050602</v>
      </c>
      <c r="AE18">
        <v>-0.83121332460762698</v>
      </c>
      <c r="AF18">
        <v>-1.5837281604070901</v>
      </c>
      <c r="AG18">
        <v>3.5602388824143998</v>
      </c>
      <c r="AH18">
        <v>2.7485931252031</v>
      </c>
      <c r="AI18">
        <v>2.2515639943452799</v>
      </c>
      <c r="AJ18">
        <v>3.7270745504615199</v>
      </c>
      <c r="AK18">
        <v>-0.28508083786194499</v>
      </c>
      <c r="AL18">
        <v>3.5602388824143998</v>
      </c>
      <c r="AM18">
        <v>2.7485931252031</v>
      </c>
    </row>
    <row r="19" spans="1:39">
      <c r="A19" s="1" t="s">
        <v>1</v>
      </c>
      <c r="B19" s="1" t="s">
        <v>19</v>
      </c>
      <c r="C19" s="1">
        <v>10</v>
      </c>
      <c r="D19">
        <v>113</v>
      </c>
      <c r="E19" s="3"/>
      <c r="F19" s="3"/>
      <c r="G19" s="1">
        <v>65.517200000000003</v>
      </c>
      <c r="H19" s="1">
        <v>78.260900000000007</v>
      </c>
      <c r="I19" s="2">
        <v>1.88472767366477</v>
      </c>
      <c r="J19" s="2">
        <v>3.6081215514638099</v>
      </c>
      <c r="K19" s="2">
        <v>-7.7564752685862604E-2</v>
      </c>
      <c r="L19">
        <v>2.62457248901026</v>
      </c>
      <c r="M19">
        <v>1.8865165433761</v>
      </c>
      <c r="N19">
        <v>1.89630800058827</v>
      </c>
      <c r="O19">
        <v>3.6339221113317901</v>
      </c>
      <c r="P19">
        <v>-9.1306823813779803E-2</v>
      </c>
      <c r="Q19">
        <v>2.6097189878582099</v>
      </c>
      <c r="R19">
        <v>1.8709326560295101</v>
      </c>
      <c r="AC19">
        <v>1.8670192228512099</v>
      </c>
      <c r="AD19">
        <v>3.5745304088791499</v>
      </c>
      <c r="AE19">
        <v>-4.3321185745298897E-2</v>
      </c>
      <c r="AF19">
        <v>0.191046748813745</v>
      </c>
      <c r="AG19">
        <v>2.6360693798553201</v>
      </c>
      <c r="AH19">
        <v>1.8933163093891201</v>
      </c>
      <c r="AI19">
        <v>1.89522601507279</v>
      </c>
      <c r="AJ19">
        <v>3.6245502361793398</v>
      </c>
      <c r="AK19">
        <v>-8.8706939403588606E-2</v>
      </c>
      <c r="AL19">
        <v>2.6360693798553201</v>
      </c>
      <c r="AM19">
        <v>1.8933163093891201</v>
      </c>
    </row>
    <row r="20" spans="1:39">
      <c r="A20" s="1" t="s">
        <v>1</v>
      </c>
      <c r="B20" s="1" t="s">
        <v>20</v>
      </c>
      <c r="C20" s="1">
        <v>17</v>
      </c>
      <c r="D20">
        <v>121</v>
      </c>
      <c r="E20">
        <f>7/13</f>
        <v>0.53846153846153844</v>
      </c>
      <c r="F20">
        <f>6/13</f>
        <v>0.46153846153846156</v>
      </c>
      <c r="G20" s="1">
        <v>55.172400000000003</v>
      </c>
      <c r="H20" s="1">
        <v>78.260900000000007</v>
      </c>
      <c r="I20" s="2">
        <v>4.1944887072178201</v>
      </c>
      <c r="J20" s="2">
        <v>3.7659632719869198</v>
      </c>
      <c r="K20" s="2">
        <v>9.76862935097636E-2</v>
      </c>
      <c r="L20">
        <v>2.7654469306174501</v>
      </c>
      <c r="M20">
        <v>3.0699357101151001</v>
      </c>
      <c r="N20">
        <v>4.2272040172974501</v>
      </c>
      <c r="O20">
        <v>3.79367511758766</v>
      </c>
      <c r="P20">
        <v>0.16831650551069899</v>
      </c>
      <c r="Q20">
        <v>2.7505315678705502</v>
      </c>
      <c r="R20">
        <v>3.0463666367125599</v>
      </c>
      <c r="S20" s="1">
        <v>4.3545687839999996</v>
      </c>
      <c r="T20">
        <v>3.9972420550972001</v>
      </c>
      <c r="U20">
        <v>3.0443527724873798</v>
      </c>
      <c r="V20">
        <v>2.84820372389605</v>
      </c>
      <c r="W20">
        <v>4.5892597433539004</v>
      </c>
      <c r="X20">
        <v>4.0070700134457304</v>
      </c>
      <c r="Y20">
        <v>3.2894782885460598</v>
      </c>
      <c r="Z20">
        <v>2.9006996856099501</v>
      </c>
      <c r="AA20">
        <v>9.3146879770965502E-2</v>
      </c>
      <c r="AB20">
        <v>0.48226846963946302</v>
      </c>
      <c r="AC20">
        <v>4.1490941928093301</v>
      </c>
      <c r="AD20">
        <v>3.7409138237430501</v>
      </c>
      <c r="AE20">
        <v>4.0859830326627197E-2</v>
      </c>
      <c r="AF20">
        <v>-1.04231141346532</v>
      </c>
      <c r="AG20">
        <v>2.7740473572327402</v>
      </c>
      <c r="AH20">
        <v>3.0915674049466002</v>
      </c>
      <c r="AI20">
        <v>4.2247021298819902</v>
      </c>
      <c r="AJ20">
        <v>3.7848988668244199</v>
      </c>
      <c r="AK20">
        <v>0.17066673561930701</v>
      </c>
      <c r="AL20">
        <v>2.7740473572327402</v>
      </c>
      <c r="AM20">
        <v>3.0915674049466002</v>
      </c>
    </row>
    <row r="21" spans="1:39">
      <c r="A21" s="1" t="s">
        <v>1</v>
      </c>
      <c r="B21" s="1" t="s">
        <v>21</v>
      </c>
      <c r="C21" s="1">
        <v>8</v>
      </c>
      <c r="D21">
        <v>88</v>
      </c>
      <c r="E21" s="3"/>
      <c r="F21" s="2">
        <f>8/11</f>
        <v>0.72727272727272729</v>
      </c>
      <c r="G21" s="1">
        <v>76.1905</v>
      </c>
      <c r="H21" s="1">
        <v>95.652199999999993</v>
      </c>
      <c r="I21" s="2">
        <v>2.58425090353512</v>
      </c>
      <c r="J21" s="2">
        <v>4.5698034542077899</v>
      </c>
      <c r="K21" s="2">
        <v>0.91482005389155596</v>
      </c>
      <c r="L21">
        <v>2.9510573840865502</v>
      </c>
      <c r="M21">
        <v>2.6257126953644101</v>
      </c>
      <c r="N21">
        <v>2.6155285781923698</v>
      </c>
      <c r="O21">
        <v>4.6077667787922101</v>
      </c>
      <c r="P21">
        <v>0.68255309929901897</v>
      </c>
      <c r="Q21">
        <v>2.9231301525756299</v>
      </c>
      <c r="R21">
        <v>2.60086782659502</v>
      </c>
      <c r="W21">
        <v>2.8658085949087799</v>
      </c>
      <c r="X21">
        <v>4.9405393353820202</v>
      </c>
      <c r="Y21">
        <v>2.79812191905186</v>
      </c>
      <c r="Z21">
        <v>3.1325226339580698</v>
      </c>
      <c r="AA21">
        <v>-0.70570775367043603</v>
      </c>
      <c r="AB21">
        <v>-1.1644015512824799</v>
      </c>
      <c r="AC21">
        <v>2.5464989709129799</v>
      </c>
      <c r="AD21">
        <v>4.5221359170115996</v>
      </c>
      <c r="AE21">
        <v>1.0920531709451899</v>
      </c>
      <c r="AF21">
        <v>0.67048169893992904</v>
      </c>
      <c r="AG21">
        <v>2.9596725128388899</v>
      </c>
      <c r="AH21">
        <v>2.6349836231469799</v>
      </c>
      <c r="AI21">
        <v>2.60759281556015</v>
      </c>
      <c r="AJ21">
        <v>4.5870201800738704</v>
      </c>
      <c r="AK21">
        <v>0.67748573826005098</v>
      </c>
      <c r="AL21">
        <v>2.9596725128388899</v>
      </c>
      <c r="AM21">
        <v>2.6349836231469799</v>
      </c>
    </row>
    <row r="22" spans="1:39">
      <c r="A22" s="1" t="s">
        <v>1</v>
      </c>
      <c r="B22" s="1" t="s">
        <v>22</v>
      </c>
      <c r="C22" s="1">
        <v>10</v>
      </c>
      <c r="D22">
        <v>109</v>
      </c>
      <c r="E22">
        <f>3/13</f>
        <v>0.23076923076923078</v>
      </c>
      <c r="F22">
        <f>14/17</f>
        <v>0.82352941176470584</v>
      </c>
      <c r="G22" s="1">
        <v>85.714299999999994</v>
      </c>
      <c r="H22" s="1">
        <v>91.304299999999998</v>
      </c>
      <c r="I22" s="2">
        <v>2.7105002951361801</v>
      </c>
      <c r="J22" s="2">
        <v>2.6228918087455901</v>
      </c>
      <c r="K22" s="2">
        <v>-0.120517383958842</v>
      </c>
      <c r="L22">
        <v>2.3702090547127801</v>
      </c>
      <c r="M22">
        <v>2.4473035701739199</v>
      </c>
      <c r="N22">
        <v>2.74065724648116</v>
      </c>
      <c r="O22">
        <v>2.64828408109264</v>
      </c>
      <c r="P22">
        <v>-7.4660907922820596E-2</v>
      </c>
      <c r="Q22">
        <v>2.3507120583732801</v>
      </c>
      <c r="R22">
        <v>2.4173396732067198</v>
      </c>
      <c r="S22" s="1">
        <v>2.9340766349999998</v>
      </c>
      <c r="T22">
        <v>2.8972362838252499</v>
      </c>
      <c r="U22">
        <v>2.4792466361387899</v>
      </c>
      <c r="V22">
        <v>2.5065401991832301</v>
      </c>
      <c r="W22">
        <v>3.0201597047868902</v>
      </c>
      <c r="X22">
        <v>2.83457432943506</v>
      </c>
      <c r="Y22">
        <v>2.66165319781215</v>
      </c>
      <c r="Z22">
        <v>2.5266033454749399</v>
      </c>
      <c r="AA22">
        <v>-0.54093426885428297</v>
      </c>
      <c r="AB22">
        <v>-1.2198323461354901</v>
      </c>
      <c r="AC22">
        <v>2.6614446959574298</v>
      </c>
      <c r="AD22">
        <v>2.5882407760167001</v>
      </c>
      <c r="AE22">
        <v>-0.169341362912107</v>
      </c>
      <c r="AF22">
        <v>0.697702841178791</v>
      </c>
      <c r="AG22">
        <v>2.3829817401027</v>
      </c>
      <c r="AH22">
        <v>2.4643057085262701</v>
      </c>
      <c r="AI22">
        <v>2.73473617282042</v>
      </c>
      <c r="AJ22">
        <v>2.6343977702179502</v>
      </c>
      <c r="AK22">
        <v>-7.0076615239183099E-2</v>
      </c>
      <c r="AL22">
        <v>2.3829817401027</v>
      </c>
      <c r="AM22">
        <v>2.4643057085262701</v>
      </c>
    </row>
    <row r="23" spans="1:39">
      <c r="A23" s="1" t="s">
        <v>1</v>
      </c>
      <c r="B23" s="1" t="s">
        <v>23</v>
      </c>
      <c r="C23" s="1">
        <v>10</v>
      </c>
      <c r="D23">
        <v>137</v>
      </c>
      <c r="E23">
        <f>8/13</f>
        <v>0.61538461538461542</v>
      </c>
      <c r="F23">
        <f>12/17</f>
        <v>0.70588235294117652</v>
      </c>
      <c r="G23" s="1">
        <v>82.758600000000001</v>
      </c>
      <c r="H23" s="1">
        <v>86.956500000000005</v>
      </c>
      <c r="I23" s="2">
        <v>1.6942219056352601</v>
      </c>
      <c r="J23" s="2">
        <v>1.55118723603451</v>
      </c>
      <c r="K23" s="2">
        <v>-0.82175145398926097</v>
      </c>
      <c r="L23">
        <v>2.3948659525505702</v>
      </c>
      <c r="M23">
        <v>2.6187727249324699</v>
      </c>
      <c r="N23">
        <v>1.7126738712627101</v>
      </c>
      <c r="O23">
        <v>1.56582545444933</v>
      </c>
      <c r="P23">
        <v>-0.66544650427319796</v>
      </c>
      <c r="Q23">
        <v>2.3679884817228798</v>
      </c>
      <c r="R23">
        <v>2.5927443750139298</v>
      </c>
      <c r="S23" s="1">
        <v>1.7456244510000001</v>
      </c>
      <c r="T23">
        <v>1.7125312184308401</v>
      </c>
      <c r="U23">
        <v>2.5413399838643298</v>
      </c>
      <c r="V23">
        <v>2.4605134054286202</v>
      </c>
      <c r="W23">
        <v>1.8626010915698401</v>
      </c>
      <c r="X23">
        <v>1.6990789291373001</v>
      </c>
      <c r="Y23">
        <v>2.7626810951949601</v>
      </c>
      <c r="Z23">
        <v>2.57191783919377</v>
      </c>
      <c r="AA23">
        <v>-0.98163543674680898</v>
      </c>
      <c r="AB23">
        <v>-1.0370608446084799</v>
      </c>
      <c r="AC23">
        <v>1.66761809817608</v>
      </c>
      <c r="AD23">
        <v>1.5318111393974501</v>
      </c>
      <c r="AE23">
        <v>-0.88507399325435199</v>
      </c>
      <c r="AF23">
        <v>-0.57019198021373196</v>
      </c>
      <c r="AG23">
        <v>2.4079813511521801</v>
      </c>
      <c r="AH23">
        <v>2.6250667420117502</v>
      </c>
      <c r="AI23">
        <v>1.7063953907979701</v>
      </c>
      <c r="AJ23">
        <v>1.5566799659747499</v>
      </c>
      <c r="AK23">
        <v>-0.67467288859188601</v>
      </c>
      <c r="AL23">
        <v>2.4079813511521801</v>
      </c>
      <c r="AM23">
        <v>2.6250667420117502</v>
      </c>
    </row>
    <row r="24" spans="1:39">
      <c r="A24" s="1" t="s">
        <v>24</v>
      </c>
      <c r="B24" s="1" t="s">
        <v>2</v>
      </c>
      <c r="C24" s="1">
        <v>10</v>
      </c>
      <c r="D24">
        <v>112</v>
      </c>
      <c r="F24" s="1"/>
      <c r="G24" s="1">
        <v>66.667000000000002</v>
      </c>
      <c r="H24" s="1">
        <v>91.304299999999998</v>
      </c>
      <c r="I24" s="2">
        <v>2.3891751470974101</v>
      </c>
      <c r="J24" s="2">
        <v>2.4110622225933702</v>
      </c>
      <c r="K24" s="2">
        <v>-0.59159147699137005</v>
      </c>
      <c r="L24">
        <v>4.2734356609599597</v>
      </c>
      <c r="M24">
        <v>4.7158586709822998</v>
      </c>
      <c r="N24">
        <v>2.4237855383576301</v>
      </c>
      <c r="O24">
        <v>2.43906770073011</v>
      </c>
      <c r="P24">
        <v>-0.46300658719106202</v>
      </c>
      <c r="Q24">
        <v>4.24473322959948</v>
      </c>
      <c r="R24">
        <v>4.6629808399942396</v>
      </c>
      <c r="AC24">
        <v>2.3492099233108501</v>
      </c>
      <c r="AD24">
        <v>2.3832665038249101</v>
      </c>
      <c r="AE24">
        <v>-0.60056030679796202</v>
      </c>
      <c r="AF24">
        <v>0.18873666146317</v>
      </c>
      <c r="AG24">
        <v>4.2955519036542604</v>
      </c>
      <c r="AH24">
        <v>4.74106913302648</v>
      </c>
      <c r="AI24">
        <v>2.4156792921944001</v>
      </c>
      <c r="AJ24">
        <v>2.4242174769976401</v>
      </c>
      <c r="AK24">
        <v>-0.494135386000077</v>
      </c>
      <c r="AL24">
        <v>4.2955519036542604</v>
      </c>
      <c r="AM24">
        <v>4.74106913302648</v>
      </c>
    </row>
    <row r="25" spans="1:39">
      <c r="A25" s="1" t="s">
        <v>24</v>
      </c>
      <c r="B25" s="1" t="s">
        <v>3</v>
      </c>
      <c r="C25" s="1">
        <v>13</v>
      </c>
      <c r="D25">
        <v>58</v>
      </c>
      <c r="E25">
        <f>11/13</f>
        <v>0.84615384615384615</v>
      </c>
      <c r="F25" s="1">
        <v>0.52941176499999998</v>
      </c>
      <c r="G25" s="1">
        <v>100</v>
      </c>
      <c r="H25" s="1">
        <v>95.652199999999993</v>
      </c>
      <c r="I25" s="2">
        <v>1.3070885026568699</v>
      </c>
      <c r="J25" s="2">
        <v>1.39992466163759</v>
      </c>
      <c r="K25" s="2">
        <v>-0.29391202377155401</v>
      </c>
      <c r="L25">
        <v>1.6082652393660299</v>
      </c>
      <c r="M25">
        <v>2.96696014395999</v>
      </c>
      <c r="N25">
        <v>1.3193664264491201</v>
      </c>
      <c r="O25">
        <v>1.41310995511514</v>
      </c>
      <c r="P25">
        <v>-0.28687227561815898</v>
      </c>
      <c r="Q25">
        <v>1.5913412780179601</v>
      </c>
      <c r="R25">
        <v>2.9688756404766399</v>
      </c>
      <c r="S25" s="1">
        <v>1.4514090120000001</v>
      </c>
      <c r="T25">
        <v>1.5184161676066901</v>
      </c>
      <c r="U25">
        <v>3.00288090657852</v>
      </c>
      <c r="V25">
        <v>1.6661658406233699</v>
      </c>
      <c r="W25">
        <v>1.4416306286424601</v>
      </c>
      <c r="X25">
        <v>1.5206069686486401</v>
      </c>
      <c r="Y25">
        <v>3.0828409636748302</v>
      </c>
      <c r="Z25">
        <v>1.6704397348231601</v>
      </c>
      <c r="AA25">
        <v>-1.3483802083465799</v>
      </c>
      <c r="AB25">
        <v>-1.57931983315088</v>
      </c>
      <c r="AC25">
        <v>1.28296749788844</v>
      </c>
      <c r="AD25">
        <v>1.38298551247459</v>
      </c>
      <c r="AE25">
        <v>-0.24120650600604199</v>
      </c>
      <c r="AF25">
        <v>-0.46031544216581299</v>
      </c>
      <c r="AG25">
        <v>1.6126405152327801</v>
      </c>
      <c r="AH25">
        <v>2.97814915131536</v>
      </c>
      <c r="AI25">
        <v>1.3163821646089799</v>
      </c>
      <c r="AJ25">
        <v>1.4069941169337601</v>
      </c>
      <c r="AK25">
        <v>-0.29995033185696202</v>
      </c>
      <c r="AL25">
        <v>1.6126405152327801</v>
      </c>
      <c r="AM25">
        <v>2.97814915131536</v>
      </c>
    </row>
    <row r="26" spans="1:39">
      <c r="A26" s="1" t="s">
        <v>24</v>
      </c>
      <c r="B26" s="1" t="s">
        <v>4</v>
      </c>
      <c r="C26" s="1">
        <v>19</v>
      </c>
      <c r="D26">
        <v>99</v>
      </c>
      <c r="E26">
        <f>7/13</f>
        <v>0.53846153846153844</v>
      </c>
      <c r="F26" s="1">
        <v>0.64705882400000003</v>
      </c>
      <c r="G26" s="1">
        <v>66.667000000000002</v>
      </c>
      <c r="H26" s="1">
        <v>100</v>
      </c>
      <c r="I26" s="2">
        <v>4.19075620226279</v>
      </c>
      <c r="J26" s="2">
        <v>4.9968592629800899</v>
      </c>
      <c r="K26" s="2">
        <v>-5.1614984970640501E-2</v>
      </c>
      <c r="L26">
        <v>1.8721708192089701</v>
      </c>
      <c r="M26">
        <v>1.9909009712152199</v>
      </c>
      <c r="N26">
        <v>4.2201178479608901</v>
      </c>
      <c r="O26">
        <v>5.0351954363795501</v>
      </c>
      <c r="P26">
        <v>-1.3530597090721099E-2</v>
      </c>
      <c r="Q26">
        <v>1.86091607174853</v>
      </c>
      <c r="R26">
        <v>1.96557633187938</v>
      </c>
      <c r="S26" s="1">
        <v>4.4409247860000001</v>
      </c>
      <c r="T26">
        <v>5.1286982376555104</v>
      </c>
      <c r="U26">
        <v>2.1025880589585899</v>
      </c>
      <c r="V26">
        <v>1.9160407674915401</v>
      </c>
      <c r="W26">
        <v>4.6124735769831098</v>
      </c>
      <c r="X26">
        <v>5.32491885483459</v>
      </c>
      <c r="Y26">
        <v>2.1571885858241902</v>
      </c>
      <c r="Z26">
        <v>1.96212568179375</v>
      </c>
      <c r="AA26">
        <v>-0.40048951396235699</v>
      </c>
      <c r="AB26">
        <v>-0.47555038118674098</v>
      </c>
      <c r="AC26">
        <v>4.1510061668657103</v>
      </c>
      <c r="AD26">
        <v>4.9480356004074304</v>
      </c>
      <c r="AE26">
        <v>9.5061007836783298E-2</v>
      </c>
      <c r="AF26">
        <v>0.36821251422972301</v>
      </c>
      <c r="AG26">
        <v>1.8857524574192599</v>
      </c>
      <c r="AH26">
        <v>2.00369406954787</v>
      </c>
      <c r="AI26">
        <v>4.2166934768991702</v>
      </c>
      <c r="AJ26">
        <v>5.0205923015952498</v>
      </c>
      <c r="AK26">
        <v>-5.1934494171291597E-2</v>
      </c>
      <c r="AL26">
        <v>1.8857524574192599</v>
      </c>
      <c r="AM26">
        <v>2.00369406954787</v>
      </c>
    </row>
    <row r="27" spans="1:39">
      <c r="A27" s="1" t="s">
        <v>24</v>
      </c>
      <c r="B27" s="1" t="s">
        <v>5</v>
      </c>
      <c r="C27" s="1">
        <v>21</v>
      </c>
      <c r="D27">
        <v>100</v>
      </c>
      <c r="E27">
        <f>11/13</f>
        <v>0.84615384615384615</v>
      </c>
      <c r="F27" s="1">
        <v>0.94117647100000001</v>
      </c>
      <c r="G27" s="2">
        <v>82.758600000000001</v>
      </c>
      <c r="H27" s="2">
        <v>90.304299999999998</v>
      </c>
      <c r="I27" s="2">
        <v>0.50573001651094596</v>
      </c>
      <c r="J27" s="2">
        <v>0.73763548862440997</v>
      </c>
      <c r="K27" s="2">
        <v>-0.88532256435703605</v>
      </c>
      <c r="L27">
        <v>1.45232936562506</v>
      </c>
      <c r="M27">
        <v>1.23371817789159</v>
      </c>
      <c r="N27">
        <v>0.51997361274730003</v>
      </c>
      <c r="O27">
        <v>0.75843162994693103</v>
      </c>
      <c r="P27">
        <v>-0.83289219439029705</v>
      </c>
      <c r="Q27">
        <v>1.4330248350086101</v>
      </c>
      <c r="R27">
        <v>1.2162551413957701</v>
      </c>
      <c r="S27" s="1">
        <v>0.76345612600000001</v>
      </c>
      <c r="T27">
        <v>0.85671297192944595</v>
      </c>
      <c r="U27">
        <v>1.40174066811326</v>
      </c>
      <c r="V27">
        <v>1.5304385373063301</v>
      </c>
      <c r="W27">
        <v>0.64948330818003797</v>
      </c>
      <c r="X27">
        <v>0.91123616513883898</v>
      </c>
      <c r="Y27">
        <v>1.3521904375840199</v>
      </c>
      <c r="Z27">
        <v>1.6052420118783</v>
      </c>
      <c r="AA27">
        <v>-0.71664975130999498</v>
      </c>
      <c r="AB27">
        <v>-0.88217037458435399</v>
      </c>
      <c r="AC27">
        <v>0.48326186883886801</v>
      </c>
      <c r="AD27">
        <v>0.71302570966849699</v>
      </c>
      <c r="AE27">
        <v>-0.90546947556572999</v>
      </c>
      <c r="AF27">
        <v>-1.05485681464543</v>
      </c>
      <c r="AG27">
        <v>1.4636651025004599</v>
      </c>
      <c r="AH27">
        <v>1.2427911358035699</v>
      </c>
      <c r="AI27">
        <v>0.51576409779084298</v>
      </c>
      <c r="AJ27">
        <v>0.74809597464572397</v>
      </c>
      <c r="AK27">
        <v>-0.83175089086095499</v>
      </c>
      <c r="AL27">
        <v>1.4636651025004599</v>
      </c>
      <c r="AM27">
        <v>1.2427911358035699</v>
      </c>
    </row>
    <row r="28" spans="1:39">
      <c r="A28" s="1" t="s">
        <v>24</v>
      </c>
      <c r="B28" s="1" t="s">
        <v>6</v>
      </c>
      <c r="C28" s="1">
        <v>16</v>
      </c>
      <c r="D28">
        <v>82</v>
      </c>
      <c r="F28" s="1">
        <v>0.64705882400000003</v>
      </c>
      <c r="G28" s="1">
        <v>85.714299999999994</v>
      </c>
      <c r="H28" s="1">
        <v>91.304299999999998</v>
      </c>
      <c r="I28" s="2">
        <v>1.1926908711048101</v>
      </c>
      <c r="J28" s="2">
        <v>-2.6819011199405399E-2</v>
      </c>
      <c r="K28" s="2">
        <v>-0.69398166158714802</v>
      </c>
      <c r="L28">
        <v>0.330560215115272</v>
      </c>
      <c r="M28">
        <v>0.35997412767555798</v>
      </c>
      <c r="N28">
        <v>1.2060932006107701</v>
      </c>
      <c r="O28">
        <v>-1.52990242728533E-2</v>
      </c>
      <c r="P28">
        <v>-0.50089064104990499</v>
      </c>
      <c r="Q28">
        <v>0.310517468354365</v>
      </c>
      <c r="R28">
        <v>0.350192401385088</v>
      </c>
      <c r="W28">
        <v>1.3993042588128799</v>
      </c>
      <c r="X28">
        <v>6.6452254515245099E-2</v>
      </c>
      <c r="Y28">
        <v>0.48233165326824201</v>
      </c>
      <c r="Z28">
        <v>0.490758844676497</v>
      </c>
      <c r="AA28">
        <v>-3.0648665401670701</v>
      </c>
      <c r="AB28">
        <v>-1.9290669660747399</v>
      </c>
      <c r="AC28">
        <v>1.17094451140926</v>
      </c>
      <c r="AD28">
        <v>-4.1798576194794101E-2</v>
      </c>
      <c r="AE28">
        <v>-0.899859251202764</v>
      </c>
      <c r="AF28">
        <v>-1.70254653047871</v>
      </c>
      <c r="AG28">
        <v>0.34499696493507698</v>
      </c>
      <c r="AH28">
        <v>0.37327270812403401</v>
      </c>
      <c r="AI28">
        <v>1.20475673539719</v>
      </c>
      <c r="AJ28">
        <v>-2.2842752228857299E-2</v>
      </c>
      <c r="AK28">
        <v>-0.50542346139748895</v>
      </c>
      <c r="AL28">
        <v>0.34499696493507698</v>
      </c>
      <c r="AM28">
        <v>0.37327270812403401</v>
      </c>
    </row>
    <row r="29" spans="1:39">
      <c r="A29" s="1" t="s">
        <v>24</v>
      </c>
      <c r="B29" s="1" t="s">
        <v>7</v>
      </c>
      <c r="C29" s="1">
        <v>18</v>
      </c>
      <c r="D29">
        <v>94</v>
      </c>
      <c r="E29">
        <f>9/13</f>
        <v>0.69230769230769229</v>
      </c>
      <c r="F29" s="1">
        <v>0.64705882400000003</v>
      </c>
      <c r="G29" s="1">
        <v>79.310299999999998</v>
      </c>
      <c r="H29" s="1">
        <v>86.959599999999995</v>
      </c>
      <c r="I29" s="2">
        <v>0.45880603478968901</v>
      </c>
      <c r="J29" s="2">
        <v>0.65060862096754501</v>
      </c>
      <c r="K29" s="2">
        <v>-1.0442430232022299</v>
      </c>
      <c r="L29">
        <v>3.0557911493568901</v>
      </c>
      <c r="M29">
        <v>2.9317075692433501</v>
      </c>
      <c r="N29">
        <v>0.46954295223930698</v>
      </c>
      <c r="O29">
        <v>0.65872060425786305</v>
      </c>
      <c r="P29">
        <v>-0.84266645799983597</v>
      </c>
      <c r="Q29">
        <v>3.03570696877807</v>
      </c>
      <c r="R29">
        <v>2.89929461446116</v>
      </c>
      <c r="S29" s="1">
        <v>0.44953585200000001</v>
      </c>
      <c r="T29">
        <v>0.647001302250518</v>
      </c>
      <c r="U29">
        <v>2.6620910095881301</v>
      </c>
      <c r="V29">
        <v>2.95988781732121</v>
      </c>
      <c r="W29">
        <v>0.55903657929226802</v>
      </c>
      <c r="X29">
        <v>0.72494841202460603</v>
      </c>
      <c r="Y29">
        <v>3.1001305832806398</v>
      </c>
      <c r="Z29">
        <v>3.1716955173858299</v>
      </c>
      <c r="AA29">
        <v>0.17481962020198499</v>
      </c>
      <c r="AB29">
        <v>-1.1904239338013101E-2</v>
      </c>
      <c r="AC29">
        <v>0.44162161306567899</v>
      </c>
      <c r="AD29">
        <v>0.63950423972773895</v>
      </c>
      <c r="AE29">
        <v>-1.0685683258280601</v>
      </c>
      <c r="AF29">
        <v>-0.103546638878666</v>
      </c>
      <c r="AG29">
        <v>3.0634540461627799</v>
      </c>
      <c r="AH29">
        <v>2.9483191187359501</v>
      </c>
      <c r="AI29">
        <v>0.46616001777972699</v>
      </c>
      <c r="AJ29">
        <v>0.65511912143464301</v>
      </c>
      <c r="AK29">
        <v>-0.86005527712404695</v>
      </c>
      <c r="AL29">
        <v>3.0634540461627799</v>
      </c>
      <c r="AM29">
        <v>2.9483191187359501</v>
      </c>
    </row>
    <row r="30" spans="1:39">
      <c r="A30" s="1" t="s">
        <v>24</v>
      </c>
      <c r="B30" s="1" t="s">
        <v>8</v>
      </c>
      <c r="C30" s="1">
        <v>8</v>
      </c>
      <c r="D30">
        <v>119</v>
      </c>
      <c r="E30">
        <f>9/13</f>
        <v>0.69230769230769229</v>
      </c>
      <c r="F30" s="1">
        <v>0.58823529399999996</v>
      </c>
      <c r="G30" s="2">
        <v>80.952399999999997</v>
      </c>
      <c r="H30" s="2">
        <v>82.608699999999999</v>
      </c>
      <c r="I30" s="2">
        <v>1.2155004247421199</v>
      </c>
      <c r="J30" s="2">
        <v>1.2303593512097599</v>
      </c>
      <c r="K30" s="2">
        <v>-1.17178657449581</v>
      </c>
      <c r="L30">
        <v>1.2584279735748201</v>
      </c>
      <c r="M30">
        <v>1.70588925476113</v>
      </c>
      <c r="N30">
        <v>1.2381907594321899</v>
      </c>
      <c r="O30">
        <v>1.25114931694987</v>
      </c>
      <c r="P30">
        <v>-0.93347428671338295</v>
      </c>
      <c r="Q30">
        <v>1.24396284531868</v>
      </c>
      <c r="R30">
        <v>1.6813897240600899</v>
      </c>
      <c r="S30" s="1">
        <v>1.5384399209999999</v>
      </c>
      <c r="T30">
        <v>1.47233062288604</v>
      </c>
      <c r="U30">
        <v>1.8001453653494699</v>
      </c>
      <c r="V30">
        <v>1.3144291650991</v>
      </c>
      <c r="W30">
        <v>1.45105237863618</v>
      </c>
      <c r="X30">
        <v>1.4423025056766301</v>
      </c>
      <c r="Y30">
        <v>1.83805061879764</v>
      </c>
      <c r="Z30">
        <v>1.36198045596822</v>
      </c>
      <c r="AA30">
        <v>-0.31240277174446301</v>
      </c>
      <c r="AB30">
        <v>0.39625584227002503</v>
      </c>
      <c r="AC30">
        <v>1.18323641910809</v>
      </c>
      <c r="AD30">
        <v>1.2006178268032299</v>
      </c>
      <c r="AE30">
        <v>-1.2303230350686101</v>
      </c>
      <c r="AF30">
        <v>-0.33383140934480199</v>
      </c>
      <c r="AG30">
        <v>1.26695336955715</v>
      </c>
      <c r="AH30">
        <v>1.71484418009814</v>
      </c>
      <c r="AI30">
        <v>1.2323543788822899</v>
      </c>
      <c r="AJ30">
        <v>1.2408854306764501</v>
      </c>
      <c r="AK30">
        <v>-0.95949410274624802</v>
      </c>
      <c r="AL30">
        <v>1.26695336955715</v>
      </c>
      <c r="AM30">
        <v>1.71484418009814</v>
      </c>
    </row>
    <row r="31" spans="1:39">
      <c r="A31" s="1" t="s">
        <v>24</v>
      </c>
      <c r="B31" s="1" t="s">
        <v>9</v>
      </c>
      <c r="C31" s="1">
        <v>7</v>
      </c>
      <c r="D31">
        <v>118</v>
      </c>
      <c r="E31">
        <f>12/13</f>
        <v>0.92307692307692313</v>
      </c>
      <c r="F31" s="1">
        <v>0.70588235300000002</v>
      </c>
      <c r="G31" s="1">
        <v>86.29</v>
      </c>
      <c r="H31" s="1">
        <v>82.608699999999999</v>
      </c>
      <c r="I31" s="2">
        <v>0.171959175465835</v>
      </c>
      <c r="J31" s="2">
        <v>0.68656804779962999</v>
      </c>
      <c r="K31" s="2">
        <v>-2.2233577515627898</v>
      </c>
      <c r="L31">
        <v>5.2460278533573197</v>
      </c>
      <c r="M31">
        <v>3.95525830356857</v>
      </c>
      <c r="N31">
        <v>0.18371099796673901</v>
      </c>
      <c r="O31">
        <v>0.70484819617946204</v>
      </c>
      <c r="P31">
        <v>-1.9270106012171</v>
      </c>
      <c r="Q31">
        <v>5.1907720714179</v>
      </c>
      <c r="R31">
        <v>3.9069659846742502</v>
      </c>
      <c r="S31" s="1">
        <v>0.30213991600000001</v>
      </c>
      <c r="T31">
        <v>0.79973889518041597</v>
      </c>
      <c r="U31">
        <v>4.10505053423819</v>
      </c>
      <c r="V31">
        <v>5.3045893141090597</v>
      </c>
      <c r="W31">
        <v>0.28988806035666198</v>
      </c>
      <c r="X31">
        <v>0.8474792800448</v>
      </c>
      <c r="Y31">
        <v>4.2863624271890002</v>
      </c>
      <c r="Z31">
        <v>5.6204781659467997</v>
      </c>
      <c r="AA31">
        <v>-1.55815052158303</v>
      </c>
      <c r="AB31">
        <v>-1.9302017304048</v>
      </c>
      <c r="AC31">
        <v>0.15740946139577999</v>
      </c>
      <c r="AD31">
        <v>0.66410690881255796</v>
      </c>
      <c r="AE31">
        <v>-2.3346318868366498</v>
      </c>
      <c r="AF31">
        <v>-1.9775844780174501</v>
      </c>
      <c r="AG31">
        <v>5.2802432667620796</v>
      </c>
      <c r="AH31">
        <v>3.9886828780530901</v>
      </c>
      <c r="AI31">
        <v>0.181223879263683</v>
      </c>
      <c r="AJ31">
        <v>0.69719616856200395</v>
      </c>
      <c r="AK31">
        <v>-1.9270920207103099</v>
      </c>
      <c r="AL31">
        <v>5.2802432667620796</v>
      </c>
      <c r="AM31">
        <v>3.9886828780530901</v>
      </c>
    </row>
    <row r="32" spans="1:39">
      <c r="A32" s="1" t="s">
        <v>24</v>
      </c>
      <c r="B32" s="1" t="s">
        <v>10</v>
      </c>
      <c r="C32" s="1">
        <v>10</v>
      </c>
      <c r="D32">
        <v>108</v>
      </c>
      <c r="E32">
        <f>10/13</f>
        <v>0.76923076923076927</v>
      </c>
      <c r="F32" s="1">
        <v>0.70588235300000002</v>
      </c>
      <c r="G32" s="1">
        <v>100</v>
      </c>
      <c r="H32" s="1">
        <v>95.652199999999993</v>
      </c>
      <c r="I32" s="2">
        <v>1.6683265663557001</v>
      </c>
      <c r="J32" s="2">
        <v>1.52723013027522</v>
      </c>
      <c r="K32" s="2">
        <v>-0.80666288995259505</v>
      </c>
      <c r="L32">
        <v>4.37387288386594</v>
      </c>
      <c r="M32">
        <v>4.3327122599754899</v>
      </c>
      <c r="N32">
        <v>1.6837907689673599</v>
      </c>
      <c r="O32">
        <v>1.53807518458644</v>
      </c>
      <c r="P32">
        <v>-0.72955629771406005</v>
      </c>
      <c r="Q32">
        <v>4.3322424450389301</v>
      </c>
      <c r="R32">
        <v>4.2868859075157602</v>
      </c>
      <c r="S32" s="1">
        <v>1.7199450940000001</v>
      </c>
      <c r="T32">
        <v>1.6165293475944</v>
      </c>
      <c r="U32">
        <v>4.2568084194007296</v>
      </c>
      <c r="V32">
        <v>4.4815879411505302</v>
      </c>
      <c r="W32">
        <v>1.81579817845207</v>
      </c>
      <c r="X32">
        <v>1.6634223508577399</v>
      </c>
      <c r="Y32">
        <v>4.5844479952269204</v>
      </c>
      <c r="Z32">
        <v>4.6535142038651998</v>
      </c>
      <c r="AA32">
        <v>0.101488012406561</v>
      </c>
      <c r="AB32">
        <v>-0.27944558118683099</v>
      </c>
      <c r="AC32">
        <v>1.6483496009790899</v>
      </c>
      <c r="AD32">
        <v>1.5099335923636401</v>
      </c>
      <c r="AE32">
        <v>-0.81093082768288804</v>
      </c>
      <c r="AF32">
        <v>-0.71396822542757599</v>
      </c>
      <c r="AG32">
        <v>4.39707647081035</v>
      </c>
      <c r="AH32">
        <v>4.3487444865298199</v>
      </c>
      <c r="AI32">
        <v>1.6787451889163201</v>
      </c>
      <c r="AJ32">
        <v>1.52947689500633</v>
      </c>
      <c r="AK32">
        <v>-0.74047190540780605</v>
      </c>
      <c r="AL32">
        <v>4.39707647081035</v>
      </c>
      <c r="AM32">
        <v>4.3487444865298199</v>
      </c>
    </row>
    <row r="33" spans="1:39">
      <c r="A33" s="1" t="s">
        <v>24</v>
      </c>
      <c r="B33" s="1" t="s">
        <v>11</v>
      </c>
      <c r="C33" s="1">
        <v>14</v>
      </c>
      <c r="D33">
        <v>132</v>
      </c>
      <c r="E33">
        <f>8/13</f>
        <v>0.61538461538461542</v>
      </c>
      <c r="F33" s="1">
        <v>0.64705882400000003</v>
      </c>
      <c r="G33" s="1">
        <v>90.746200000000002</v>
      </c>
      <c r="H33" s="1">
        <v>100</v>
      </c>
      <c r="I33" s="2">
        <v>0.32995261607508902</v>
      </c>
      <c r="J33" s="2">
        <v>1.4440423395961</v>
      </c>
      <c r="K33" s="2">
        <v>-2.1384583051140198</v>
      </c>
      <c r="L33">
        <v>3.32914678350155</v>
      </c>
      <c r="M33">
        <v>1.60559070134934</v>
      </c>
      <c r="N33">
        <v>0.34566196732188598</v>
      </c>
      <c r="O33">
        <v>1.4482514716561701</v>
      </c>
      <c r="P33">
        <v>-1.7051737200130099</v>
      </c>
      <c r="Q33">
        <v>3.3151967129541502</v>
      </c>
      <c r="R33">
        <v>1.5797093916304501</v>
      </c>
      <c r="S33" s="1">
        <v>0.529270295</v>
      </c>
      <c r="T33">
        <v>1.42319711378656</v>
      </c>
      <c r="U33">
        <v>1.5955349792279501</v>
      </c>
      <c r="V33">
        <v>3.24750397510519</v>
      </c>
      <c r="W33">
        <v>0.48504732323525601</v>
      </c>
      <c r="X33">
        <v>1.52837587077385</v>
      </c>
      <c r="Y33">
        <v>1.73123655148648</v>
      </c>
      <c r="Z33">
        <v>3.4652549379175799</v>
      </c>
      <c r="AA33">
        <v>-0.219986858743208</v>
      </c>
      <c r="AB33">
        <v>-0.97488950911203198</v>
      </c>
      <c r="AC33">
        <v>0.31138343038001398</v>
      </c>
      <c r="AD33">
        <v>1.4381649719643199</v>
      </c>
      <c r="AE33">
        <v>-2.3315118817058802</v>
      </c>
      <c r="AF33">
        <v>-1.4616147086427</v>
      </c>
      <c r="AG33">
        <v>3.3414685847036298</v>
      </c>
      <c r="AH33">
        <v>1.6124847865203</v>
      </c>
      <c r="AI33">
        <v>0.34256789097465401</v>
      </c>
      <c r="AJ33">
        <v>1.44602550467631</v>
      </c>
      <c r="AK33">
        <v>-1.7617736235260999</v>
      </c>
      <c r="AL33">
        <v>3.3414685847036298</v>
      </c>
      <c r="AM33">
        <v>1.6124847865203</v>
      </c>
    </row>
    <row r="34" spans="1:39">
      <c r="A34" s="1" t="s">
        <v>24</v>
      </c>
      <c r="B34" s="1" t="s">
        <v>12</v>
      </c>
      <c r="C34" s="1">
        <v>9</v>
      </c>
      <c r="D34">
        <v>89</v>
      </c>
      <c r="E34">
        <f>7/13</f>
        <v>0.53846153846153844</v>
      </c>
      <c r="F34" s="1"/>
      <c r="G34" s="1">
        <v>75.862099999999998</v>
      </c>
      <c r="H34" s="1">
        <v>86.956500000000005</v>
      </c>
      <c r="I34" s="2">
        <v>1.0721091354994601</v>
      </c>
      <c r="J34" s="2">
        <v>1.5398778069333401</v>
      </c>
      <c r="K34" s="2">
        <v>-0.95377705281449299</v>
      </c>
      <c r="L34">
        <v>4.9570462061715999</v>
      </c>
      <c r="M34">
        <v>3.7587831463004799</v>
      </c>
      <c r="N34">
        <v>1.0923867946796599</v>
      </c>
      <c r="O34">
        <v>1.5619586606781199</v>
      </c>
      <c r="P34">
        <v>-1.1191420528021701</v>
      </c>
      <c r="Q34">
        <v>4.9103978573404596</v>
      </c>
      <c r="R34">
        <v>3.7154743470694802</v>
      </c>
      <c r="S34" s="1">
        <v>1.1923900039999999</v>
      </c>
      <c r="T34">
        <v>1.6242097764299801</v>
      </c>
      <c r="U34">
        <v>3.6787955955866001</v>
      </c>
      <c r="V34">
        <v>5.1288214697432704</v>
      </c>
      <c r="AC34">
        <v>1.0452005248999801</v>
      </c>
      <c r="AD34">
        <v>1.5101266779356599</v>
      </c>
      <c r="AE34">
        <v>-0.79366058880475798</v>
      </c>
      <c r="AF34">
        <v>-1.1729340730486699</v>
      </c>
      <c r="AG34">
        <v>4.9854237420504202</v>
      </c>
      <c r="AH34">
        <v>3.7738960860367801</v>
      </c>
      <c r="AI34">
        <v>1.0890407195287799</v>
      </c>
      <c r="AJ34">
        <v>1.54959648976654</v>
      </c>
      <c r="AK34">
        <v>-1.14650277048349</v>
      </c>
      <c r="AL34">
        <v>4.9854237420504202</v>
      </c>
      <c r="AM34">
        <v>3.7738960860367801</v>
      </c>
    </row>
    <row r="35" spans="1:39">
      <c r="A35" s="1" t="s">
        <v>24</v>
      </c>
      <c r="B35" s="1" t="s">
        <v>13</v>
      </c>
      <c r="C35" s="1">
        <v>9</v>
      </c>
      <c r="D35">
        <v>112</v>
      </c>
      <c r="E35">
        <f>6/13</f>
        <v>0.46153846153846156</v>
      </c>
      <c r="F35" s="1">
        <v>0.70588235300000002</v>
      </c>
      <c r="G35" s="1">
        <v>80.952399999999997</v>
      </c>
      <c r="H35" s="1">
        <v>100</v>
      </c>
      <c r="I35" s="2">
        <v>4.4656454705024604</v>
      </c>
      <c r="J35" s="2">
        <v>6.0841943768353</v>
      </c>
      <c r="K35" s="2">
        <v>0.61349429008928502</v>
      </c>
      <c r="L35">
        <v>5.3532199111456702</v>
      </c>
      <c r="M35">
        <v>4.2446441942405704</v>
      </c>
      <c r="N35">
        <v>4.5118363759805602</v>
      </c>
      <c r="O35">
        <v>6.1326940754765298</v>
      </c>
      <c r="P35">
        <v>0.56199446557597699</v>
      </c>
      <c r="Q35">
        <v>5.29812632443989</v>
      </c>
      <c r="R35">
        <v>4.2080199886915501</v>
      </c>
      <c r="S35" s="1">
        <v>4.6317232759999998</v>
      </c>
      <c r="T35">
        <v>6.4508008612883403</v>
      </c>
      <c r="U35">
        <v>4.4082421856668601</v>
      </c>
      <c r="V35">
        <v>5.5368516624685098</v>
      </c>
      <c r="W35">
        <v>4.9237002926118203</v>
      </c>
      <c r="X35">
        <v>6.6346143294410496</v>
      </c>
      <c r="Y35">
        <v>4.5437047830854498</v>
      </c>
      <c r="Z35">
        <v>5.7657135506221602</v>
      </c>
      <c r="AA35">
        <v>-0.557722731265757</v>
      </c>
      <c r="AB35">
        <v>-0.41372535406958799</v>
      </c>
      <c r="AC35">
        <v>4.4071597559132698</v>
      </c>
      <c r="AD35">
        <v>6.0246108110437397</v>
      </c>
      <c r="AE35">
        <v>0.65147022127702403</v>
      </c>
      <c r="AF35">
        <v>-0.84940176638397002</v>
      </c>
      <c r="AG35">
        <v>5.3890443868170399</v>
      </c>
      <c r="AH35">
        <v>4.26136067274021</v>
      </c>
      <c r="AI35">
        <v>4.5092711399483996</v>
      </c>
      <c r="AJ35">
        <v>6.1055740609375002</v>
      </c>
      <c r="AK35">
        <v>0.55205299612134695</v>
      </c>
      <c r="AL35">
        <v>5.3890443868170399</v>
      </c>
      <c r="AM35">
        <v>4.26136067274021</v>
      </c>
    </row>
    <row r="36" spans="1:39">
      <c r="A36" s="1" t="s">
        <v>24</v>
      </c>
      <c r="B36" s="1" t="s">
        <v>14</v>
      </c>
      <c r="C36" s="1">
        <v>18</v>
      </c>
      <c r="D36">
        <v>127</v>
      </c>
      <c r="E36">
        <f>9/13</f>
        <v>0.69230769230769229</v>
      </c>
      <c r="F36" s="1">
        <v>1</v>
      </c>
      <c r="G36" s="1">
        <v>79.310299999999998</v>
      </c>
      <c r="H36" s="1">
        <v>95.652199999999993</v>
      </c>
      <c r="I36" s="2">
        <v>2.5547907653204298</v>
      </c>
      <c r="J36" s="2">
        <v>4.6001344219493001</v>
      </c>
      <c r="K36" s="2">
        <v>-2.7393756412171002</v>
      </c>
      <c r="L36">
        <v>3.5345825050316302</v>
      </c>
      <c r="M36">
        <v>3.0610391677965101</v>
      </c>
      <c r="N36">
        <v>2.58605306378767</v>
      </c>
      <c r="O36">
        <v>4.6673418152799204</v>
      </c>
      <c r="P36">
        <v>-2.6496034102006401</v>
      </c>
      <c r="Q36">
        <v>3.5038005900255</v>
      </c>
      <c r="R36">
        <v>3.0228642991514398</v>
      </c>
      <c r="S36" s="1">
        <v>2.534356963</v>
      </c>
      <c r="T36">
        <v>5.03817202681405</v>
      </c>
      <c r="U36">
        <v>2.9603917939254698</v>
      </c>
      <c r="V36">
        <v>3.5910630033161302</v>
      </c>
      <c r="W36">
        <v>2.8247030905914698</v>
      </c>
      <c r="X36">
        <v>5.1840710003618398</v>
      </c>
      <c r="Y36">
        <v>3.2577576057717601</v>
      </c>
      <c r="Z36">
        <v>3.82915235390016</v>
      </c>
      <c r="AA36">
        <v>-0.70262511968612695</v>
      </c>
      <c r="AB36">
        <v>-0.72030580662239596</v>
      </c>
      <c r="AC36">
        <v>2.5165386306142099</v>
      </c>
      <c r="AD36">
        <v>4.5417939210599201</v>
      </c>
      <c r="AE36">
        <v>-2.7831669868649702</v>
      </c>
      <c r="AF36">
        <v>0.28697290694391397</v>
      </c>
      <c r="AG36">
        <v>3.5569167651801501</v>
      </c>
      <c r="AH36">
        <v>3.0722355945715401</v>
      </c>
      <c r="AI36">
        <v>2.5778476618527399</v>
      </c>
      <c r="AJ36">
        <v>4.6317220617946804</v>
      </c>
      <c r="AK36">
        <v>-2.5965010076761201</v>
      </c>
      <c r="AL36">
        <v>3.5569167651801501</v>
      </c>
      <c r="AM36">
        <v>3.0722355945715401</v>
      </c>
    </row>
    <row r="37" spans="1:39">
      <c r="A37" s="1" t="s">
        <v>24</v>
      </c>
      <c r="B37" s="1" t="s">
        <v>15</v>
      </c>
      <c r="C37" s="1">
        <v>16</v>
      </c>
      <c r="D37">
        <v>113</v>
      </c>
      <c r="E37">
        <f>10/13</f>
        <v>0.76923076923076927</v>
      </c>
      <c r="F37" s="1">
        <v>1</v>
      </c>
      <c r="G37" s="1">
        <v>76.1905</v>
      </c>
      <c r="H37" s="1">
        <v>95.652199999999993</v>
      </c>
      <c r="I37" s="2">
        <v>1.5592325034548</v>
      </c>
      <c r="J37" s="2">
        <v>1.30169957162022</v>
      </c>
      <c r="K37" s="2">
        <v>8.5101145646862095E-2</v>
      </c>
      <c r="L37">
        <v>1.37497469478409</v>
      </c>
      <c r="M37">
        <v>1.59485743207555</v>
      </c>
      <c r="N37">
        <v>1.56811441156984</v>
      </c>
      <c r="O37">
        <v>1.3001178550779</v>
      </c>
      <c r="P37">
        <v>0.14791330712085399</v>
      </c>
      <c r="Q37">
        <v>1.3717742396277199</v>
      </c>
      <c r="R37">
        <v>1.58478126652782</v>
      </c>
      <c r="S37" s="1">
        <v>1.334454614</v>
      </c>
      <c r="T37">
        <v>1.199809717173</v>
      </c>
      <c r="U37">
        <v>1.4905324885040301</v>
      </c>
      <c r="V37">
        <v>1.3254998757623799</v>
      </c>
      <c r="W37">
        <v>1.5864252842049</v>
      </c>
      <c r="X37">
        <v>1.3023917521830799</v>
      </c>
      <c r="Y37">
        <v>1.6675530553568001</v>
      </c>
      <c r="Z37">
        <v>1.40842210096612</v>
      </c>
      <c r="AA37">
        <v>-0.335608296234299</v>
      </c>
      <c r="AB37">
        <v>-0.36284037961874099</v>
      </c>
      <c r="AC37">
        <v>1.56216872024655</v>
      </c>
      <c r="AD37">
        <v>1.30519192363257</v>
      </c>
      <c r="AE37">
        <v>-1.82128034884463E-2</v>
      </c>
      <c r="AF37">
        <v>-0.64883575246140801</v>
      </c>
      <c r="AG37">
        <v>1.37748544714976</v>
      </c>
      <c r="AH37">
        <v>1.5961584020770301</v>
      </c>
      <c r="AI37">
        <v>1.56525987254971</v>
      </c>
      <c r="AJ37">
        <v>1.2956537300847399</v>
      </c>
      <c r="AK37">
        <v>0.14497910641754699</v>
      </c>
      <c r="AL37">
        <v>1.37748544714976</v>
      </c>
      <c r="AM37">
        <v>1.5961584020770301</v>
      </c>
    </row>
    <row r="38" spans="1:39">
      <c r="A38" s="1" t="s">
        <v>24</v>
      </c>
      <c r="B38" s="1" t="s">
        <v>16</v>
      </c>
      <c r="C38" s="1">
        <v>15</v>
      </c>
      <c r="D38">
        <v>99</v>
      </c>
      <c r="E38">
        <f>9/13</f>
        <v>0.69230769230769229</v>
      </c>
      <c r="F38" s="1">
        <v>0.52941176499999998</v>
      </c>
      <c r="G38" s="1">
        <v>95.238100000000003</v>
      </c>
      <c r="H38" s="1">
        <v>95.652199999999993</v>
      </c>
      <c r="I38" s="2">
        <v>4.6866426598133302</v>
      </c>
      <c r="J38" s="2">
        <v>6.6429550312517698</v>
      </c>
      <c r="K38" s="2">
        <v>-1.11347506336264</v>
      </c>
      <c r="L38">
        <v>1.2875766122983501</v>
      </c>
      <c r="M38">
        <v>-0.65673536574494895</v>
      </c>
      <c r="N38">
        <v>4.7349122483664896</v>
      </c>
      <c r="O38">
        <v>6.7089819109341402</v>
      </c>
      <c r="P38">
        <v>-1.1809758435596101</v>
      </c>
      <c r="Q38">
        <v>1.26948514722853</v>
      </c>
      <c r="R38">
        <v>-0.65853069274351195</v>
      </c>
      <c r="S38" s="1">
        <v>4.3822876690000001</v>
      </c>
      <c r="T38">
        <v>6.7848325374518703</v>
      </c>
      <c r="U38">
        <v>-0.53180651170110105</v>
      </c>
      <c r="V38">
        <v>1.3025827385586799</v>
      </c>
      <c r="W38">
        <v>5.0484949173471501</v>
      </c>
      <c r="X38">
        <v>7.0734269153846201</v>
      </c>
      <c r="Y38">
        <v>-0.55214764478812695</v>
      </c>
      <c r="Z38">
        <v>1.4400003291454999</v>
      </c>
      <c r="AA38">
        <v>-3.1457424049024199</v>
      </c>
      <c r="AB38">
        <v>-3.01000972277199</v>
      </c>
      <c r="AC38">
        <v>4.6498562331698201</v>
      </c>
      <c r="AD38">
        <v>6.5689192694886502</v>
      </c>
      <c r="AE38">
        <v>-1.0984348987002599</v>
      </c>
      <c r="AF38">
        <v>-0.39658714307321102</v>
      </c>
      <c r="AG38">
        <v>1.3046247823441499</v>
      </c>
      <c r="AH38">
        <v>-0.64191690381122701</v>
      </c>
      <c r="AI38">
        <v>4.7283363772962099</v>
      </c>
      <c r="AJ38">
        <v>6.6793803904488698</v>
      </c>
      <c r="AK38">
        <v>-1.14095922311147</v>
      </c>
      <c r="AL38">
        <v>1.3046247823441499</v>
      </c>
      <c r="AM38">
        <v>-0.64191690381122701</v>
      </c>
    </row>
    <row r="39" spans="1:39">
      <c r="A39" s="1" t="s">
        <v>24</v>
      </c>
      <c r="B39" s="1" t="s">
        <v>17</v>
      </c>
      <c r="C39" s="1">
        <v>3</v>
      </c>
      <c r="D39">
        <v>111</v>
      </c>
      <c r="E39" s="3"/>
      <c r="F39" s="1">
        <v>0.52941176499999998</v>
      </c>
      <c r="G39" s="1">
        <v>58.620699999999999</v>
      </c>
      <c r="H39" s="1">
        <v>78.260900000000007</v>
      </c>
      <c r="I39" s="2">
        <v>2.3989245959563501</v>
      </c>
      <c r="J39" s="2">
        <v>2.1495018670939201</v>
      </c>
      <c r="K39" s="2">
        <v>-1.41060413984028</v>
      </c>
      <c r="L39">
        <v>1.5413182831613801</v>
      </c>
      <c r="M39">
        <v>1.2370498875939</v>
      </c>
      <c r="N39">
        <v>2.4299915151370501</v>
      </c>
      <c r="O39">
        <v>2.1526531636842798</v>
      </c>
      <c r="P39">
        <v>-1.349004116248</v>
      </c>
      <c r="Q39">
        <v>1.5302885043551899</v>
      </c>
      <c r="R39">
        <v>1.22119427513695</v>
      </c>
      <c r="W39">
        <v>2.6064308667691298</v>
      </c>
      <c r="X39">
        <v>2.2083891649655998</v>
      </c>
      <c r="Y39">
        <v>1.3068627026589299</v>
      </c>
      <c r="Z39">
        <v>1.64855584990737</v>
      </c>
      <c r="AA39">
        <v>-2.6031322505738999</v>
      </c>
      <c r="AB39">
        <v>-2.0768083419675101</v>
      </c>
      <c r="AC39">
        <v>2.3743103926472702</v>
      </c>
      <c r="AD39">
        <v>2.1458317392573401</v>
      </c>
      <c r="AE39">
        <v>-1.25987873045174</v>
      </c>
      <c r="AF39">
        <v>-0.79932130712109595</v>
      </c>
      <c r="AG39">
        <v>1.55234668982251</v>
      </c>
      <c r="AH39">
        <v>1.2471410037628401</v>
      </c>
      <c r="AI39">
        <v>2.4235375434255801</v>
      </c>
      <c r="AJ39">
        <v>2.1434734686316301</v>
      </c>
      <c r="AK39">
        <v>-1.36044850883385</v>
      </c>
      <c r="AL39">
        <v>1.55234668982251</v>
      </c>
      <c r="AM39">
        <v>1.2471410037628401</v>
      </c>
    </row>
    <row r="40" spans="1:39">
      <c r="A40" s="1" t="s">
        <v>24</v>
      </c>
      <c r="B40" s="1" t="s">
        <v>18</v>
      </c>
      <c r="C40" s="1">
        <v>10</v>
      </c>
      <c r="D40">
        <v>129</v>
      </c>
      <c r="E40">
        <f>9/13</f>
        <v>0.69230769230769229</v>
      </c>
      <c r="F40" s="1">
        <v>0.70588235300000002</v>
      </c>
      <c r="G40" s="1">
        <v>80.952399999999997</v>
      </c>
      <c r="H40" s="1">
        <v>100</v>
      </c>
      <c r="I40" s="2">
        <v>2.4120598359967702</v>
      </c>
      <c r="J40" s="2">
        <v>4.0448656565101899</v>
      </c>
      <c r="K40" s="2">
        <v>-1.2663860168006</v>
      </c>
      <c r="L40">
        <v>3.4829573880504299</v>
      </c>
      <c r="M40">
        <v>2.2835969153095199</v>
      </c>
      <c r="N40">
        <v>2.4407733777764702</v>
      </c>
      <c r="O40">
        <v>4.0819345431495302</v>
      </c>
      <c r="P40">
        <v>-1.06588625230572</v>
      </c>
      <c r="Q40">
        <v>3.448399577295</v>
      </c>
      <c r="R40">
        <v>2.2544949354482502</v>
      </c>
      <c r="S40" s="1">
        <v>2.5903045389999999</v>
      </c>
      <c r="T40">
        <v>4.3458990936197797</v>
      </c>
      <c r="U40">
        <v>2.4647104591443401</v>
      </c>
      <c r="V40">
        <v>3.62427893062068</v>
      </c>
      <c r="W40">
        <v>2.6883424376757699</v>
      </c>
      <c r="X40">
        <v>4.4222678840781002</v>
      </c>
      <c r="Y40">
        <v>2.4798019582922701</v>
      </c>
      <c r="Z40">
        <v>3.7185585163745198</v>
      </c>
      <c r="AA40">
        <v>-0.87987768296842195</v>
      </c>
      <c r="AB40">
        <v>-0.95683915961801602</v>
      </c>
      <c r="AC40">
        <v>2.37036503838881</v>
      </c>
      <c r="AD40">
        <v>3.9875707670922802</v>
      </c>
      <c r="AE40">
        <v>-1.40389714561201</v>
      </c>
      <c r="AF40">
        <v>-1.9447018230283599</v>
      </c>
      <c r="AG40">
        <v>3.5063340153921998</v>
      </c>
      <c r="AH40">
        <v>2.2993542600240402</v>
      </c>
      <c r="AI40">
        <v>2.4315459036301101</v>
      </c>
      <c r="AJ40">
        <v>4.0658872007280502</v>
      </c>
      <c r="AK40">
        <v>-1.05695518106222</v>
      </c>
      <c r="AL40">
        <v>3.5063340153921998</v>
      </c>
      <c r="AM40">
        <v>2.2993542600240402</v>
      </c>
    </row>
    <row r="41" spans="1:39">
      <c r="A41" s="1" t="s">
        <v>24</v>
      </c>
      <c r="B41" s="1" t="s">
        <v>19</v>
      </c>
      <c r="C41" s="1">
        <v>11</v>
      </c>
      <c r="D41">
        <v>113</v>
      </c>
      <c r="E41" s="3"/>
      <c r="F41" s="3"/>
      <c r="G41" s="1">
        <v>65.517200000000003</v>
      </c>
      <c r="H41" s="1">
        <v>78.260900000000007</v>
      </c>
      <c r="I41" s="2">
        <v>1.9555752568781</v>
      </c>
      <c r="J41" s="2">
        <v>2.74614304251137</v>
      </c>
      <c r="K41" s="2">
        <v>-0.34446570971930401</v>
      </c>
      <c r="L41">
        <v>2.40924182629526</v>
      </c>
      <c r="M41">
        <v>2.2604670185473199</v>
      </c>
      <c r="N41">
        <v>1.9755311270015099</v>
      </c>
      <c r="O41">
        <v>2.7647500838829902</v>
      </c>
      <c r="P41">
        <v>-0.32148855755274902</v>
      </c>
      <c r="Q41">
        <v>2.3986034165350798</v>
      </c>
      <c r="R41">
        <v>2.2471529130557402</v>
      </c>
      <c r="AC41">
        <v>1.9334133390397701</v>
      </c>
      <c r="AD41">
        <v>2.7209118040048201</v>
      </c>
      <c r="AE41">
        <v>-0.31120191247680701</v>
      </c>
      <c r="AF41">
        <v>-0.23455731183089101</v>
      </c>
      <c r="AG41">
        <v>2.4195775871585901</v>
      </c>
      <c r="AH41">
        <v>2.2656713429418698</v>
      </c>
      <c r="AI41">
        <v>1.9726100504556601</v>
      </c>
      <c r="AJ41">
        <v>2.7565037858437802</v>
      </c>
      <c r="AK41">
        <v>-0.32643234077840999</v>
      </c>
      <c r="AL41">
        <v>2.4195775871585901</v>
      </c>
      <c r="AM41">
        <v>2.2656713429418698</v>
      </c>
    </row>
    <row r="42" spans="1:39">
      <c r="A42" s="1" t="s">
        <v>24</v>
      </c>
      <c r="B42" s="1" t="s">
        <v>20</v>
      </c>
      <c r="C42" s="1">
        <v>16</v>
      </c>
      <c r="D42">
        <v>121</v>
      </c>
      <c r="E42">
        <f>7/13</f>
        <v>0.53846153846153844</v>
      </c>
      <c r="F42" s="1">
        <v>0.46153846199999998</v>
      </c>
      <c r="G42" s="1">
        <v>55.172400000000003</v>
      </c>
      <c r="H42" s="1">
        <v>78.260900000000007</v>
      </c>
      <c r="I42" s="2">
        <v>2.9968956532273601</v>
      </c>
      <c r="J42" s="2">
        <v>2.0221242370583501</v>
      </c>
      <c r="K42" s="2">
        <v>1.0669361110273199</v>
      </c>
      <c r="L42">
        <v>1.1787627888382799</v>
      </c>
      <c r="M42">
        <v>2.0876930006175201</v>
      </c>
      <c r="N42">
        <v>3.0437355123336101</v>
      </c>
      <c r="O42">
        <v>2.04026434781882</v>
      </c>
      <c r="P42">
        <v>0.93960944055156304</v>
      </c>
      <c r="Q42">
        <v>1.16978643479524</v>
      </c>
      <c r="R42">
        <v>2.0566642580010401</v>
      </c>
      <c r="S42" s="1">
        <v>3.2213544299999999</v>
      </c>
      <c r="T42">
        <v>2.0041620775551001</v>
      </c>
      <c r="U42">
        <v>2.0519111033529001</v>
      </c>
      <c r="V42">
        <v>1.11042511990242</v>
      </c>
      <c r="W42">
        <v>3.4583335002687101</v>
      </c>
      <c r="X42">
        <v>2.1941728314407798</v>
      </c>
      <c r="Y42">
        <v>2.2929379075042999</v>
      </c>
      <c r="Z42">
        <v>1.2443739196737</v>
      </c>
      <c r="AA42">
        <v>-0.433638170747845</v>
      </c>
      <c r="AB42">
        <v>-0.32794230326620599</v>
      </c>
      <c r="AC42">
        <v>2.9428546528763402</v>
      </c>
      <c r="AD42">
        <v>2.0023025145517601</v>
      </c>
      <c r="AE42">
        <v>1.1948579284488401</v>
      </c>
      <c r="AF42">
        <v>-0.65878278580871796</v>
      </c>
      <c r="AG42">
        <v>1.1823963938571</v>
      </c>
      <c r="AH42">
        <v>2.10119309357894</v>
      </c>
      <c r="AI42">
        <v>3.0360285623904999</v>
      </c>
      <c r="AJ42">
        <v>2.02621803053859</v>
      </c>
      <c r="AK42">
        <v>0.91778362837309602</v>
      </c>
      <c r="AL42">
        <v>1.1823963938571</v>
      </c>
      <c r="AM42">
        <v>2.10119309357894</v>
      </c>
    </row>
    <row r="43" spans="1:39">
      <c r="A43" s="1" t="s">
        <v>24</v>
      </c>
      <c r="B43" s="1" t="s">
        <v>21</v>
      </c>
      <c r="C43" s="1">
        <v>4</v>
      </c>
      <c r="D43">
        <v>88</v>
      </c>
      <c r="E43" s="3"/>
      <c r="F43" s="2">
        <v>0.72727272700000001</v>
      </c>
      <c r="G43" s="1">
        <v>76.1905</v>
      </c>
      <c r="H43" s="1">
        <v>95.652199999999993</v>
      </c>
      <c r="I43" s="2">
        <v>1.2021971046011</v>
      </c>
      <c r="J43" s="2">
        <v>3.7137993975877599</v>
      </c>
      <c r="K43" s="2">
        <v>-0.39713886380195601</v>
      </c>
      <c r="L43">
        <v>4.21848591044545</v>
      </c>
      <c r="M43">
        <v>3.05671907180627</v>
      </c>
      <c r="N43">
        <v>1.22672659400873</v>
      </c>
      <c r="O43">
        <v>3.7472614471921699</v>
      </c>
      <c r="P43">
        <v>-0.49764178557829403</v>
      </c>
      <c r="Q43">
        <v>4.1898165331136399</v>
      </c>
      <c r="R43">
        <v>3.0147874807880899</v>
      </c>
      <c r="W43">
        <v>1.44824801500405</v>
      </c>
      <c r="X43">
        <v>4.0398439633127401</v>
      </c>
      <c r="Y43">
        <v>3.2461390047667402</v>
      </c>
      <c r="Z43">
        <v>4.4337662570471297</v>
      </c>
      <c r="AA43">
        <v>0.561970998043263</v>
      </c>
      <c r="AB43">
        <v>0.51174234798531104</v>
      </c>
      <c r="AC43">
        <v>1.1645597397995899</v>
      </c>
      <c r="AD43">
        <v>3.6677590497489598</v>
      </c>
      <c r="AE43">
        <v>-0.364768862522937</v>
      </c>
      <c r="AF43">
        <v>-0.81802115247056295</v>
      </c>
      <c r="AG43">
        <v>4.2323811860873004</v>
      </c>
      <c r="AH43">
        <v>3.0591776420324801</v>
      </c>
      <c r="AI43">
        <v>1.22159222716716</v>
      </c>
      <c r="AJ43">
        <v>3.7282108791132602</v>
      </c>
      <c r="AK43">
        <v>-0.478417969619234</v>
      </c>
      <c r="AL43">
        <v>4.2323811860873004</v>
      </c>
      <c r="AM43">
        <v>3.0591776420324801</v>
      </c>
    </row>
    <row r="44" spans="1:39">
      <c r="A44" s="1" t="s">
        <v>24</v>
      </c>
      <c r="B44" s="1" t="s">
        <v>22</v>
      </c>
      <c r="C44" s="1">
        <v>10</v>
      </c>
      <c r="D44">
        <v>109</v>
      </c>
      <c r="E44">
        <f>3/13</f>
        <v>0.23076923076923078</v>
      </c>
      <c r="F44" s="1">
        <v>0.82352941199999996</v>
      </c>
      <c r="G44" s="1">
        <v>85.714299999999994</v>
      </c>
      <c r="H44" s="1">
        <v>91.304299999999998</v>
      </c>
      <c r="I44" s="2">
        <v>2.2480014715390899</v>
      </c>
      <c r="J44" s="2">
        <v>2.2696858380984399</v>
      </c>
      <c r="K44" s="2">
        <v>-0.87089053803199101</v>
      </c>
      <c r="L44">
        <v>3.2313090124953798</v>
      </c>
      <c r="M44">
        <v>3.9468733796842299</v>
      </c>
      <c r="N44">
        <v>2.2812935083853101</v>
      </c>
      <c r="O44">
        <v>2.28954150884323</v>
      </c>
      <c r="P44">
        <v>-0.79732639613476697</v>
      </c>
      <c r="Q44">
        <v>3.2165255185639499</v>
      </c>
      <c r="R44">
        <v>3.8974994725666501</v>
      </c>
      <c r="S44" s="1">
        <v>2.5027423240000002</v>
      </c>
      <c r="T44">
        <v>2.3265763279559999</v>
      </c>
      <c r="U44">
        <v>4.0299750255442301</v>
      </c>
      <c r="V44">
        <v>3.2598573256760699</v>
      </c>
      <c r="W44">
        <v>2.56007610339628</v>
      </c>
      <c r="X44">
        <v>2.4411812331264402</v>
      </c>
      <c r="Y44">
        <v>4.1968661242516596</v>
      </c>
      <c r="Z44">
        <v>3.3685231667483699</v>
      </c>
      <c r="AA44">
        <v>3.4756063035240897E-2</v>
      </c>
      <c r="AB44">
        <v>0.38035714969623302</v>
      </c>
      <c r="AC44">
        <v>2.1989444309164199</v>
      </c>
      <c r="AD44">
        <v>2.2389570871975599</v>
      </c>
      <c r="AE44">
        <v>-0.90266992413514402</v>
      </c>
      <c r="AF44">
        <v>-2.36158179270255</v>
      </c>
      <c r="AG44">
        <v>3.2453846763519199</v>
      </c>
      <c r="AH44">
        <v>3.9587371441336101</v>
      </c>
      <c r="AI44">
        <v>2.27289933582338</v>
      </c>
      <c r="AJ44">
        <v>2.2764682465649102</v>
      </c>
      <c r="AK44">
        <v>-0.79396983981132496</v>
      </c>
      <c r="AL44">
        <v>3.2453846763519199</v>
      </c>
      <c r="AM44">
        <v>3.9587371441336101</v>
      </c>
    </row>
    <row r="45" spans="1:39">
      <c r="A45" s="1" t="s">
        <v>24</v>
      </c>
      <c r="B45" s="1" t="s">
        <v>23</v>
      </c>
      <c r="C45" s="1">
        <v>10</v>
      </c>
      <c r="D45">
        <v>137</v>
      </c>
      <c r="E45">
        <f>8/13</f>
        <v>0.61538461538461542</v>
      </c>
      <c r="F45" s="1">
        <v>0.70588235300000002</v>
      </c>
      <c r="G45" s="1">
        <v>82.758600000000001</v>
      </c>
      <c r="H45" s="1">
        <v>86.956500000000005</v>
      </c>
      <c r="I45" s="2">
        <v>1.96228285486327</v>
      </c>
      <c r="J45" s="2">
        <v>1.48762943359746</v>
      </c>
      <c r="K45" s="2">
        <v>-0.62929853515045098</v>
      </c>
      <c r="L45">
        <v>2.5449022272125901</v>
      </c>
      <c r="M45">
        <v>2.8928515959554701</v>
      </c>
      <c r="N45">
        <v>1.97927471077576</v>
      </c>
      <c r="O45">
        <v>1.5000671362089999</v>
      </c>
      <c r="P45">
        <v>-0.49501313827931898</v>
      </c>
      <c r="Q45">
        <v>2.5214271964862398</v>
      </c>
      <c r="R45">
        <v>2.8628677988525202</v>
      </c>
      <c r="S45" s="1">
        <v>1.9226505650000001</v>
      </c>
      <c r="T45">
        <v>1.5473147241927201</v>
      </c>
      <c r="U45">
        <v>2.7506577627765698</v>
      </c>
      <c r="V45">
        <v>2.5416353762320201</v>
      </c>
      <c r="W45">
        <v>2.1077745324250499</v>
      </c>
      <c r="X45">
        <v>1.61355518972975</v>
      </c>
      <c r="Y45">
        <v>3.0505853419768401</v>
      </c>
      <c r="Z45">
        <v>2.7092116760342102</v>
      </c>
      <c r="AA45">
        <v>-0.71161738203976399</v>
      </c>
      <c r="AB45">
        <v>-1.02652784719381</v>
      </c>
      <c r="AC45">
        <v>1.9366142746646</v>
      </c>
      <c r="AD45">
        <v>1.4710906230398499</v>
      </c>
      <c r="AE45">
        <v>-0.65459471297878302</v>
      </c>
      <c r="AF45">
        <v>-0.73631042322596996</v>
      </c>
      <c r="AG45">
        <v>2.5532751448168298</v>
      </c>
      <c r="AH45">
        <v>2.8973273318489299</v>
      </c>
      <c r="AI45">
        <v>1.9742537394572</v>
      </c>
      <c r="AJ45">
        <v>1.4925411703724101</v>
      </c>
      <c r="AK45">
        <v>-0.51083133012677195</v>
      </c>
      <c r="AL45">
        <v>2.5532751448168298</v>
      </c>
      <c r="AM45">
        <v>2.8973273318489299</v>
      </c>
    </row>
    <row r="46" spans="1:39">
      <c r="A46" s="1" t="s">
        <v>25</v>
      </c>
      <c r="B46" s="1" t="s">
        <v>2</v>
      </c>
      <c r="C46" s="1">
        <v>11</v>
      </c>
      <c r="D46">
        <v>112</v>
      </c>
      <c r="F46" s="1"/>
      <c r="G46" s="1">
        <v>66.667000000000002</v>
      </c>
      <c r="H46" s="1">
        <v>91.304299999999998</v>
      </c>
      <c r="I46" s="2">
        <v>2.47152608698691</v>
      </c>
      <c r="J46" s="2">
        <v>2.5543386914769401</v>
      </c>
      <c r="K46" s="2">
        <v>-0.92664388335637204</v>
      </c>
      <c r="L46">
        <v>2.2146733931535598</v>
      </c>
      <c r="M46">
        <v>2.4951158819243999</v>
      </c>
      <c r="N46">
        <v>2.4791527762612402</v>
      </c>
      <c r="O46">
        <v>2.5684939253554999</v>
      </c>
      <c r="P46">
        <v>-0.80460184219886</v>
      </c>
      <c r="Q46">
        <v>2.19063629410544</v>
      </c>
      <c r="R46">
        <v>2.4699670108114402</v>
      </c>
      <c r="AC46">
        <v>2.4617407985531501</v>
      </c>
      <c r="AD46">
        <v>2.5425842866817598</v>
      </c>
      <c r="AE46">
        <v>-0.87897817810644996</v>
      </c>
      <c r="AF46">
        <v>0.33750570746692499</v>
      </c>
      <c r="AG46">
        <v>2.2256474393385899</v>
      </c>
      <c r="AH46">
        <v>2.5120653683549099</v>
      </c>
      <c r="AI46">
        <v>2.4814565580611401</v>
      </c>
      <c r="AJ46">
        <v>2.5649673836411502</v>
      </c>
      <c r="AK46">
        <v>-0.83762876704956102</v>
      </c>
      <c r="AL46">
        <v>2.2256474393385899</v>
      </c>
      <c r="AM46">
        <v>2.5120653683549099</v>
      </c>
    </row>
    <row r="47" spans="1:39">
      <c r="A47" s="1" t="s">
        <v>25</v>
      </c>
      <c r="B47" s="1" t="s">
        <v>3</v>
      </c>
      <c r="C47" s="1">
        <v>15</v>
      </c>
      <c r="D47">
        <v>58</v>
      </c>
      <c r="E47">
        <f>11/13</f>
        <v>0.84615384615384615</v>
      </c>
      <c r="F47" s="1">
        <v>0.52941176499999998</v>
      </c>
      <c r="G47" s="1">
        <v>100</v>
      </c>
      <c r="H47" s="1">
        <v>95.652199999999993</v>
      </c>
      <c r="I47" s="2">
        <v>0.98240357649931098</v>
      </c>
      <c r="J47" s="2">
        <v>1.04219122826931</v>
      </c>
      <c r="K47" s="2">
        <v>-1.6161132930098401</v>
      </c>
      <c r="L47">
        <v>1.42507473568467</v>
      </c>
      <c r="M47">
        <v>3.15151257350862</v>
      </c>
      <c r="N47">
        <v>0.99038053084690203</v>
      </c>
      <c r="O47">
        <v>1.05392935482856</v>
      </c>
      <c r="P47">
        <v>-1.4755665646358</v>
      </c>
      <c r="Q47">
        <v>1.4101390915535701</v>
      </c>
      <c r="R47">
        <v>3.1758598798189399</v>
      </c>
      <c r="S47" s="1">
        <v>1.0875859160000001</v>
      </c>
      <c r="T47">
        <v>1.18829097974567</v>
      </c>
      <c r="U47">
        <v>3.0693989844126</v>
      </c>
      <c r="V47">
        <v>1.5736699269272301</v>
      </c>
      <c r="W47">
        <v>1.0876958033211299</v>
      </c>
      <c r="X47">
        <v>1.13984638021982</v>
      </c>
      <c r="Y47">
        <v>3.27250983646283</v>
      </c>
      <c r="Z47">
        <v>1.46674072657952</v>
      </c>
      <c r="AA47">
        <v>-1.9436737930333201</v>
      </c>
      <c r="AB47">
        <v>-2.3761081352732498</v>
      </c>
      <c r="AC47">
        <v>0.96751164282133295</v>
      </c>
      <c r="AD47">
        <v>1.02956241868099</v>
      </c>
      <c r="AE47">
        <v>-1.6398776572298399</v>
      </c>
      <c r="AF47">
        <v>-2.1341357263358902</v>
      </c>
      <c r="AG47">
        <v>1.42724937513966</v>
      </c>
      <c r="AH47">
        <v>3.17288624898841</v>
      </c>
      <c r="AI47">
        <v>0.99010518164514205</v>
      </c>
      <c r="AJ47">
        <v>1.04960455812993</v>
      </c>
      <c r="AK47">
        <v>-1.4818833594520899</v>
      </c>
      <c r="AL47">
        <v>1.42724937513966</v>
      </c>
      <c r="AM47">
        <v>3.17288624898841</v>
      </c>
    </row>
    <row r="48" spans="1:39">
      <c r="A48" s="1" t="s">
        <v>25</v>
      </c>
      <c r="B48" s="1" t="s">
        <v>4</v>
      </c>
      <c r="C48" s="1">
        <v>19</v>
      </c>
      <c r="D48">
        <v>99</v>
      </c>
      <c r="E48">
        <f>7/13</f>
        <v>0.53846153846153844</v>
      </c>
      <c r="F48" s="1">
        <v>0.64705882400000003</v>
      </c>
      <c r="G48" s="1">
        <v>66.667000000000002</v>
      </c>
      <c r="H48" s="1">
        <v>100</v>
      </c>
      <c r="I48" s="2">
        <v>1.5841375569226499</v>
      </c>
      <c r="J48" s="2">
        <v>2.5158301890338901</v>
      </c>
      <c r="K48" s="2">
        <v>-0.23482906457187799</v>
      </c>
      <c r="L48">
        <v>0.96121401675741802</v>
      </c>
      <c r="M48">
        <v>0.54634491712353705</v>
      </c>
      <c r="N48">
        <v>1.5919358538394099</v>
      </c>
      <c r="O48">
        <v>2.5463527390596599</v>
      </c>
      <c r="P48">
        <v>-0.27607971429824801</v>
      </c>
      <c r="Q48">
        <v>0.95099974337370996</v>
      </c>
      <c r="R48">
        <v>0.55518434227103897</v>
      </c>
      <c r="S48" s="1">
        <v>1.679860272</v>
      </c>
      <c r="T48">
        <v>2.8126324188709302</v>
      </c>
      <c r="U48">
        <v>0.43581075320784801</v>
      </c>
      <c r="V48">
        <v>1.0975694894802599</v>
      </c>
      <c r="W48">
        <v>1.7950553212043101</v>
      </c>
      <c r="X48">
        <v>2.7821189407009599</v>
      </c>
      <c r="Y48">
        <v>0.58269158746287197</v>
      </c>
      <c r="Z48">
        <v>1.01825325099271</v>
      </c>
      <c r="AA48">
        <v>-1.4189043724978401</v>
      </c>
      <c r="AB48">
        <v>-1.3526918258931899</v>
      </c>
      <c r="AC48">
        <v>1.5620332182171099</v>
      </c>
      <c r="AD48">
        <v>2.4841187865515901</v>
      </c>
      <c r="AE48">
        <v>-0.17785000416601199</v>
      </c>
      <c r="AF48">
        <v>-7.3296799148256694E-2</v>
      </c>
      <c r="AG48">
        <v>0.96816748107014095</v>
      </c>
      <c r="AH48">
        <v>0.55404864337732396</v>
      </c>
      <c r="AI48">
        <v>1.5922023935127101</v>
      </c>
      <c r="AJ48">
        <v>2.5375023269429602</v>
      </c>
      <c r="AK48">
        <v>-0.26131356041878501</v>
      </c>
      <c r="AL48">
        <v>0.96816748107014095</v>
      </c>
      <c r="AM48">
        <v>0.55404864337732396</v>
      </c>
    </row>
    <row r="49" spans="1:39">
      <c r="A49" s="1" t="s">
        <v>25</v>
      </c>
      <c r="B49" s="1" t="s">
        <v>5</v>
      </c>
      <c r="C49" s="1">
        <v>18</v>
      </c>
      <c r="D49">
        <v>100</v>
      </c>
      <c r="E49">
        <f>11/13</f>
        <v>0.84615384615384615</v>
      </c>
      <c r="F49" s="1">
        <v>0.94117647100000001</v>
      </c>
      <c r="G49" s="2">
        <v>82.758600000000001</v>
      </c>
      <c r="H49" s="2">
        <v>90.304299999999998</v>
      </c>
      <c r="I49" s="2">
        <v>0.18821953935518701</v>
      </c>
      <c r="J49" s="2">
        <v>0.15212725296430599</v>
      </c>
      <c r="K49" s="2">
        <v>-0.64183491287199201</v>
      </c>
      <c r="L49">
        <v>0.77546370538195297</v>
      </c>
      <c r="M49">
        <v>0.60227373383823202</v>
      </c>
      <c r="N49">
        <v>0.182836927941709</v>
      </c>
      <c r="O49">
        <v>0.163565264323905</v>
      </c>
      <c r="P49">
        <v>-0.66523974659768004</v>
      </c>
      <c r="Q49">
        <v>0.76385570627042998</v>
      </c>
      <c r="R49">
        <v>0.59998874036600502</v>
      </c>
      <c r="S49" s="1">
        <v>0.26378631400000002</v>
      </c>
      <c r="T49">
        <v>0.30534277541062399</v>
      </c>
      <c r="U49">
        <v>0.67720156406520804</v>
      </c>
      <c r="V49">
        <v>0.87336283417719696</v>
      </c>
      <c r="W49">
        <v>0.18132147160158801</v>
      </c>
      <c r="X49">
        <v>0.24538349080013899</v>
      </c>
      <c r="Y49">
        <v>0.65186563020815003</v>
      </c>
      <c r="Z49">
        <v>0.85231052814173502</v>
      </c>
      <c r="AA49">
        <v>-0.78276925942412101</v>
      </c>
      <c r="AB49">
        <v>-0.96147787938612705</v>
      </c>
      <c r="AC49">
        <v>0.18875126800724901</v>
      </c>
      <c r="AD49">
        <v>0.13996571000342301</v>
      </c>
      <c r="AE49">
        <v>-0.61013286027151203</v>
      </c>
      <c r="AF49">
        <v>-0.36429920571075902</v>
      </c>
      <c r="AG49">
        <v>0.77971519396658295</v>
      </c>
      <c r="AH49">
        <v>0.60878474380162095</v>
      </c>
      <c r="AI49">
        <v>0.18452721510577499</v>
      </c>
      <c r="AJ49">
        <v>0.161648141537858</v>
      </c>
      <c r="AK49">
        <v>-0.66162390944858396</v>
      </c>
      <c r="AL49">
        <v>0.77971519396658295</v>
      </c>
      <c r="AM49">
        <v>0.60878474380162095</v>
      </c>
    </row>
    <row r="50" spans="1:39">
      <c r="A50" s="1" t="s">
        <v>25</v>
      </c>
      <c r="B50" s="1" t="s">
        <v>6</v>
      </c>
      <c r="C50" s="1">
        <v>17</v>
      </c>
      <c r="D50">
        <v>82</v>
      </c>
      <c r="F50" s="1">
        <v>0.64705882400000003</v>
      </c>
      <c r="G50" s="1">
        <v>85.714299999999994</v>
      </c>
      <c r="H50" s="1">
        <v>91.304299999999998</v>
      </c>
      <c r="I50" s="2">
        <v>1.54166710400317</v>
      </c>
      <c r="J50" s="2">
        <v>0.830382008111339</v>
      </c>
      <c r="K50" s="2">
        <v>-0.45711823311206501</v>
      </c>
      <c r="L50">
        <v>0.67847139754577801</v>
      </c>
      <c r="M50">
        <v>-0.16811320737253599</v>
      </c>
      <c r="N50">
        <v>1.54877212759767</v>
      </c>
      <c r="O50">
        <v>0.83935246739949698</v>
      </c>
      <c r="P50">
        <v>-0.40607137199152599</v>
      </c>
      <c r="Q50">
        <v>0.66286658792595099</v>
      </c>
      <c r="R50">
        <v>-0.15878751105694899</v>
      </c>
      <c r="W50">
        <v>1.67460237132254</v>
      </c>
      <c r="X50">
        <v>0.92922697255670605</v>
      </c>
      <c r="Y50">
        <v>-0.13837810943158599</v>
      </c>
      <c r="Z50">
        <v>0.80016028590695598</v>
      </c>
      <c r="AA50">
        <v>-2.6799846322448202</v>
      </c>
      <c r="AB50">
        <v>-1.7754942470905799</v>
      </c>
      <c r="AC50">
        <v>1.52854047464718</v>
      </c>
      <c r="AD50">
        <v>0.81770242089145595</v>
      </c>
      <c r="AE50">
        <v>-0.52927361901950198</v>
      </c>
      <c r="AF50">
        <v>0.17039080427305101</v>
      </c>
      <c r="AG50">
        <v>0.69013639111833602</v>
      </c>
      <c r="AH50">
        <v>-0.16126604357781099</v>
      </c>
      <c r="AI50">
        <v>1.5495956642687501</v>
      </c>
      <c r="AJ50">
        <v>0.83778465428315896</v>
      </c>
      <c r="AK50">
        <v>-0.40841307025402801</v>
      </c>
      <c r="AL50">
        <v>0.69013639111833602</v>
      </c>
      <c r="AM50">
        <v>-0.16126604357781099</v>
      </c>
    </row>
    <row r="51" spans="1:39">
      <c r="A51" s="1" t="s">
        <v>25</v>
      </c>
      <c r="B51" s="1" t="s">
        <v>7</v>
      </c>
      <c r="C51" s="1">
        <v>19</v>
      </c>
      <c r="D51">
        <v>94</v>
      </c>
      <c r="E51">
        <f>9/13</f>
        <v>0.69230769230769229</v>
      </c>
      <c r="F51" s="1">
        <v>0.64705882400000003</v>
      </c>
      <c r="G51" s="1">
        <v>79.310299999999998</v>
      </c>
      <c r="H51" s="1">
        <v>86.959599999999995</v>
      </c>
      <c r="I51" s="2">
        <v>0.96620443757530905</v>
      </c>
      <c r="J51" s="2">
        <v>1.33077735254604</v>
      </c>
      <c r="K51" s="2">
        <v>-0.20333331824922199</v>
      </c>
      <c r="L51">
        <v>3.3637442495673899</v>
      </c>
      <c r="M51">
        <v>2.8609117368398498</v>
      </c>
      <c r="N51">
        <v>0.97171486121428696</v>
      </c>
      <c r="O51">
        <v>1.33780864311831</v>
      </c>
      <c r="P51">
        <v>-0.13829373329645001</v>
      </c>
      <c r="Q51">
        <v>3.3386007040407701</v>
      </c>
      <c r="R51">
        <v>2.8575951357823302</v>
      </c>
      <c r="S51" s="1">
        <v>0.913579688</v>
      </c>
      <c r="T51">
        <v>1.39167294036788</v>
      </c>
      <c r="U51">
        <v>2.61112161453361</v>
      </c>
      <c r="V51">
        <v>3.4559081712811701</v>
      </c>
      <c r="W51">
        <v>1.02823452661623</v>
      </c>
      <c r="X51">
        <v>1.4150785078479799</v>
      </c>
      <c r="Y51">
        <v>2.9555870865561999</v>
      </c>
      <c r="Z51">
        <v>3.4911417262425299</v>
      </c>
      <c r="AA51">
        <v>0.18250575716848699</v>
      </c>
      <c r="AB51">
        <v>0.30674567621420401</v>
      </c>
      <c r="AC51">
        <v>0.95314926822464796</v>
      </c>
      <c r="AD51">
        <v>1.32202684634893</v>
      </c>
      <c r="AE51">
        <v>-0.212797120680743</v>
      </c>
      <c r="AF51">
        <v>0.23174836442528901</v>
      </c>
      <c r="AG51">
        <v>3.3680323001980299</v>
      </c>
      <c r="AH51">
        <v>2.8872567258483799</v>
      </c>
      <c r="AI51">
        <v>0.96987364939875498</v>
      </c>
      <c r="AJ51">
        <v>1.33518569007788</v>
      </c>
      <c r="AK51">
        <v>-0.14784693995898099</v>
      </c>
      <c r="AL51">
        <v>3.3680323001980299</v>
      </c>
      <c r="AM51">
        <v>2.8872567258483799</v>
      </c>
    </row>
    <row r="52" spans="1:39">
      <c r="A52" s="1" t="s">
        <v>25</v>
      </c>
      <c r="B52" s="1" t="s">
        <v>8</v>
      </c>
      <c r="C52" s="1">
        <v>7</v>
      </c>
      <c r="D52">
        <v>119</v>
      </c>
      <c r="E52">
        <f>9/13</f>
        <v>0.69230769230769229</v>
      </c>
      <c r="F52" s="1">
        <v>0.58823529399999996</v>
      </c>
      <c r="G52" s="2">
        <v>80.952399999999997</v>
      </c>
      <c r="H52" s="2">
        <v>82.608699999999999</v>
      </c>
      <c r="I52" s="2">
        <v>1.8345265626418099</v>
      </c>
      <c r="J52" s="2">
        <v>2.2775529572180102</v>
      </c>
      <c r="K52" s="2">
        <v>-0.43476984307572603</v>
      </c>
      <c r="L52">
        <v>0.27623143339728401</v>
      </c>
      <c r="M52">
        <v>0.41011648104927501</v>
      </c>
      <c r="N52">
        <v>1.84576321015484</v>
      </c>
      <c r="O52">
        <v>2.2929340816698698</v>
      </c>
      <c r="P52">
        <v>-0.33692720972678902</v>
      </c>
      <c r="Q52">
        <v>0.26478877577800702</v>
      </c>
      <c r="R52">
        <v>0.39661306590686102</v>
      </c>
      <c r="S52" s="1">
        <v>2.0186867450000001</v>
      </c>
      <c r="T52">
        <v>2.5822357232540698</v>
      </c>
      <c r="U52">
        <v>0.47000440306789298</v>
      </c>
      <c r="V52">
        <v>0.37307642922560003</v>
      </c>
      <c r="W52">
        <v>1.9812126445945599</v>
      </c>
      <c r="X52">
        <v>2.4598988758626801</v>
      </c>
      <c r="Y52">
        <v>0.499510574024358</v>
      </c>
      <c r="Z52">
        <v>0.33893335081157</v>
      </c>
      <c r="AA52">
        <v>-1.4173493641394199</v>
      </c>
      <c r="AB52">
        <v>-1.7825816851231</v>
      </c>
      <c r="AC52">
        <v>1.81882987935053</v>
      </c>
      <c r="AD52">
        <v>2.2610217098340399</v>
      </c>
      <c r="AE52">
        <v>-0.38382824087465101</v>
      </c>
      <c r="AF52">
        <v>-0.22326727050381701</v>
      </c>
      <c r="AG52">
        <v>0.28270442940469098</v>
      </c>
      <c r="AH52">
        <v>0.41681558278677999</v>
      </c>
      <c r="AI52">
        <v>1.84425352132605</v>
      </c>
      <c r="AJ52">
        <v>2.2933939703995998</v>
      </c>
      <c r="AK52">
        <v>-0.35760331867883599</v>
      </c>
      <c r="AL52">
        <v>0.28270442940469098</v>
      </c>
      <c r="AM52">
        <v>0.41681558278677999</v>
      </c>
    </row>
    <row r="53" spans="1:39">
      <c r="A53" s="1" t="s">
        <v>25</v>
      </c>
      <c r="B53" s="1" t="s">
        <v>9</v>
      </c>
      <c r="C53" s="1">
        <v>11</v>
      </c>
      <c r="D53">
        <v>118</v>
      </c>
      <c r="E53">
        <f>12/13</f>
        <v>0.92307692307692313</v>
      </c>
      <c r="F53" s="1">
        <v>0.70588235300000002</v>
      </c>
      <c r="G53" s="1">
        <v>86.29</v>
      </c>
      <c r="H53" s="1">
        <v>82.608699999999999</v>
      </c>
      <c r="I53" s="2">
        <v>0.98958000632686705</v>
      </c>
      <c r="J53" s="2">
        <v>1.91259471388578</v>
      </c>
      <c r="K53" s="2">
        <v>-0.73827632214572003</v>
      </c>
      <c r="L53">
        <v>5.3881400179616898</v>
      </c>
      <c r="M53">
        <v>3.6916254846969201</v>
      </c>
      <c r="N53">
        <v>1.0033376243588199</v>
      </c>
      <c r="O53">
        <v>1.9336668354116</v>
      </c>
      <c r="P53">
        <v>-0.624048380689187</v>
      </c>
      <c r="Q53">
        <v>5.3342306335039602</v>
      </c>
      <c r="R53">
        <v>3.6667934551877299</v>
      </c>
      <c r="S53" s="1">
        <v>1.0838155220000001</v>
      </c>
      <c r="T53">
        <v>2.04640820412805</v>
      </c>
      <c r="U53">
        <v>3.7981464637583402</v>
      </c>
      <c r="V53">
        <v>5.5487752760324502</v>
      </c>
      <c r="W53">
        <v>1.11758533428741</v>
      </c>
      <c r="X53">
        <v>2.1071165635767701</v>
      </c>
      <c r="Y53">
        <v>3.9431832085684402</v>
      </c>
      <c r="Z53">
        <v>5.74308590959253</v>
      </c>
      <c r="AA53">
        <v>-1.2664304271892299</v>
      </c>
      <c r="AB53">
        <v>-1.6053894304372101</v>
      </c>
      <c r="AC53">
        <v>0.97392036416967098</v>
      </c>
      <c r="AD53">
        <v>1.8834173882944401</v>
      </c>
      <c r="AE53">
        <v>-0.75323315750102704</v>
      </c>
      <c r="AF53">
        <v>-1.0959905740377101</v>
      </c>
      <c r="AG53">
        <v>5.4214186861413802</v>
      </c>
      <c r="AH53">
        <v>3.7221664256142799</v>
      </c>
      <c r="AI53">
        <v>1.00125701095175</v>
      </c>
      <c r="AJ53">
        <v>1.92315438521264</v>
      </c>
      <c r="AK53">
        <v>-0.63330503677328398</v>
      </c>
      <c r="AL53">
        <v>5.4214186861413802</v>
      </c>
      <c r="AM53">
        <v>3.7221664256142799</v>
      </c>
    </row>
    <row r="54" spans="1:39">
      <c r="A54" s="1" t="s">
        <v>25</v>
      </c>
      <c r="B54" s="1" t="s">
        <v>10</v>
      </c>
      <c r="C54" s="1">
        <v>9</v>
      </c>
      <c r="D54">
        <v>108</v>
      </c>
      <c r="E54">
        <f>10/13</f>
        <v>0.76923076923076927</v>
      </c>
      <c r="F54" s="1">
        <v>0.70588235300000002</v>
      </c>
      <c r="G54" s="1">
        <v>100</v>
      </c>
      <c r="H54" s="1">
        <v>95.652199999999993</v>
      </c>
      <c r="I54" s="2">
        <v>1.9066467904734401</v>
      </c>
      <c r="J54" s="2">
        <v>2.0398042255800402</v>
      </c>
      <c r="K54" s="2">
        <v>-0.43366186558646502</v>
      </c>
      <c r="L54">
        <v>4.2708954311271903</v>
      </c>
      <c r="M54">
        <v>3.2752390690728301</v>
      </c>
      <c r="N54">
        <v>1.9178908939986701</v>
      </c>
      <c r="O54">
        <v>2.0498647389740299</v>
      </c>
      <c r="P54">
        <v>-0.326893328371542</v>
      </c>
      <c r="Q54">
        <v>4.23411995706297</v>
      </c>
      <c r="R54">
        <v>3.25203245082084</v>
      </c>
      <c r="S54" s="1">
        <v>1.959456611</v>
      </c>
      <c r="T54">
        <v>2.1756170911483599</v>
      </c>
      <c r="U54">
        <v>3.2534890276675998</v>
      </c>
      <c r="V54">
        <v>4.4855222877322696</v>
      </c>
      <c r="W54">
        <v>2.0364695837416602</v>
      </c>
      <c r="X54">
        <v>2.1466481934270498</v>
      </c>
      <c r="Y54">
        <v>3.4674252383286301</v>
      </c>
      <c r="Z54">
        <v>4.4545288996518799</v>
      </c>
      <c r="AA54">
        <v>-0.75386742000226603</v>
      </c>
      <c r="AB54">
        <v>-1.0281691288246799</v>
      </c>
      <c r="AC54">
        <v>1.8874020011361199</v>
      </c>
      <c r="AD54">
        <v>2.03198678363592</v>
      </c>
      <c r="AE54">
        <v>-0.51402620335008897</v>
      </c>
      <c r="AF54">
        <v>5.5744641271696697E-2</v>
      </c>
      <c r="AG54">
        <v>4.2814957303278103</v>
      </c>
      <c r="AH54">
        <v>3.2896869111168998</v>
      </c>
      <c r="AI54">
        <v>1.9152821865780101</v>
      </c>
      <c r="AJ54">
        <v>2.0466742752642402</v>
      </c>
      <c r="AK54">
        <v>-0.31031203931585599</v>
      </c>
      <c r="AL54">
        <v>4.2814957303278103</v>
      </c>
      <c r="AM54">
        <v>3.2896869111168998</v>
      </c>
    </row>
    <row r="55" spans="1:39">
      <c r="A55" s="1" t="s">
        <v>25</v>
      </c>
      <c r="B55" s="1" t="s">
        <v>11</v>
      </c>
      <c r="C55" s="1">
        <v>14</v>
      </c>
      <c r="D55">
        <v>132</v>
      </c>
      <c r="E55">
        <f>8/13</f>
        <v>0.61538461538461542</v>
      </c>
      <c r="F55" s="1">
        <v>0.64705882400000003</v>
      </c>
      <c r="G55" s="1">
        <v>90.746200000000002</v>
      </c>
      <c r="H55" s="1">
        <v>100</v>
      </c>
      <c r="I55" s="2">
        <v>1.4258787059709599</v>
      </c>
      <c r="J55" s="2">
        <v>1.89513348296378</v>
      </c>
      <c r="K55" s="2">
        <v>0.30967047105769901</v>
      </c>
      <c r="L55">
        <v>2.5678903021852602</v>
      </c>
      <c r="M55">
        <v>0.90329091129120498</v>
      </c>
      <c r="N55">
        <v>1.4357282763256101</v>
      </c>
      <c r="O55">
        <v>1.90513776762181</v>
      </c>
      <c r="P55">
        <v>0.197787803005088</v>
      </c>
      <c r="Q55">
        <v>2.55145887926541</v>
      </c>
      <c r="R55">
        <v>0.89809508262566196</v>
      </c>
      <c r="S55" s="1">
        <v>1.5878939080000001</v>
      </c>
      <c r="T55">
        <v>2.0427426182989699</v>
      </c>
      <c r="U55">
        <v>0.96913550548643101</v>
      </c>
      <c r="V55">
        <v>2.624725878155</v>
      </c>
      <c r="W55">
        <v>1.55683539576587</v>
      </c>
      <c r="X55">
        <v>2.0176129434704699</v>
      </c>
      <c r="Y55">
        <v>0.99463003972750796</v>
      </c>
      <c r="Z55">
        <v>2.7118918137714298</v>
      </c>
      <c r="AA55">
        <v>-1.27410878384555</v>
      </c>
      <c r="AB55">
        <v>-1.60704570813896</v>
      </c>
      <c r="AC55">
        <v>1.4124718523630799</v>
      </c>
      <c r="AD55">
        <v>1.88484329971247</v>
      </c>
      <c r="AE55">
        <v>0.28689429757965601</v>
      </c>
      <c r="AF55">
        <v>-0.72912131370724897</v>
      </c>
      <c r="AG55">
        <v>2.5816700303157298</v>
      </c>
      <c r="AH55">
        <v>0.91108542383130298</v>
      </c>
      <c r="AI55">
        <v>1.4350620907571301</v>
      </c>
      <c r="AJ55">
        <v>1.9028161439831099</v>
      </c>
      <c r="AK55">
        <v>0.22488898287216799</v>
      </c>
      <c r="AL55">
        <v>2.5816700303157298</v>
      </c>
      <c r="AM55">
        <v>0.91108542383130298</v>
      </c>
    </row>
    <row r="56" spans="1:39">
      <c r="A56" s="1" t="s">
        <v>25</v>
      </c>
      <c r="B56" s="1" t="s">
        <v>12</v>
      </c>
      <c r="C56" s="1">
        <v>8</v>
      </c>
      <c r="D56">
        <v>89</v>
      </c>
      <c r="E56">
        <f>7/13</f>
        <v>0.53846153846153844</v>
      </c>
      <c r="F56" s="1"/>
      <c r="G56" s="1">
        <v>75.862099999999998</v>
      </c>
      <c r="H56" s="1">
        <v>86.956500000000005</v>
      </c>
      <c r="I56" s="2">
        <v>1.46059450592339</v>
      </c>
      <c r="J56" s="2">
        <v>1.5686732369531899</v>
      </c>
      <c r="K56" s="2">
        <v>-0.10590915361771699</v>
      </c>
      <c r="L56">
        <v>4.2984336440624098</v>
      </c>
      <c r="M56">
        <v>3.8219913543238002</v>
      </c>
      <c r="N56">
        <v>1.4686866997235699</v>
      </c>
      <c r="O56">
        <v>1.58729960049358</v>
      </c>
      <c r="P56">
        <v>-0.38099710846489099</v>
      </c>
      <c r="Q56">
        <v>4.24890364693732</v>
      </c>
      <c r="R56">
        <v>3.7970445715693</v>
      </c>
      <c r="S56" s="1">
        <v>1.5396429629999999</v>
      </c>
      <c r="T56">
        <v>1.6934791101572</v>
      </c>
      <c r="U56">
        <v>3.8391702848707299</v>
      </c>
      <c r="V56">
        <v>4.5856204687827304</v>
      </c>
      <c r="AC56">
        <v>1.4439625672834699</v>
      </c>
      <c r="AD56">
        <v>1.54435938684537</v>
      </c>
      <c r="AE56">
        <v>6.3598696016580705E-2</v>
      </c>
      <c r="AF56">
        <v>-0.43881298762720999</v>
      </c>
      <c r="AG56">
        <v>4.3247418162887898</v>
      </c>
      <c r="AH56">
        <v>3.8451176917738201</v>
      </c>
      <c r="AI56">
        <v>1.4688475181520999</v>
      </c>
      <c r="AJ56">
        <v>1.5801326654641199</v>
      </c>
      <c r="AK56">
        <v>-0.37840715547402698</v>
      </c>
      <c r="AL56">
        <v>4.3247418162887898</v>
      </c>
      <c r="AM56">
        <v>3.8451176917738201</v>
      </c>
    </row>
    <row r="57" spans="1:39">
      <c r="A57" s="1" t="s">
        <v>25</v>
      </c>
      <c r="B57" s="1" t="s">
        <v>13</v>
      </c>
      <c r="C57" s="1">
        <v>8</v>
      </c>
      <c r="D57">
        <v>112</v>
      </c>
      <c r="E57">
        <f>6/13</f>
        <v>0.46153846153846156</v>
      </c>
      <c r="F57" s="1">
        <v>0.70588235300000002</v>
      </c>
      <c r="G57" s="1">
        <v>80.952399999999997</v>
      </c>
      <c r="H57" s="1">
        <v>100</v>
      </c>
      <c r="I57" s="2">
        <v>3.7646715157802402</v>
      </c>
      <c r="J57" s="2">
        <v>4.0924536777871596</v>
      </c>
      <c r="K57" s="2">
        <v>-0.185709395169004</v>
      </c>
      <c r="L57">
        <v>4.0539261773794397</v>
      </c>
      <c r="M57">
        <v>3.7041025948138402</v>
      </c>
      <c r="N57">
        <v>3.7866258254052498</v>
      </c>
      <c r="O57">
        <v>4.1257665468232503</v>
      </c>
      <c r="P57">
        <v>-7.1258195845240901E-2</v>
      </c>
      <c r="Q57">
        <v>4.0221191216303103</v>
      </c>
      <c r="R57">
        <v>3.68283090208348</v>
      </c>
      <c r="S57" s="1">
        <v>3.9284045550000002</v>
      </c>
      <c r="T57">
        <v>4.5217977815331603</v>
      </c>
      <c r="U57">
        <v>3.9048213729839398</v>
      </c>
      <c r="V57">
        <v>4.3339819481579198</v>
      </c>
      <c r="W57">
        <v>4.0616483520900504</v>
      </c>
      <c r="X57">
        <v>4.4150906611788496</v>
      </c>
      <c r="Y57">
        <v>3.9538254697884998</v>
      </c>
      <c r="Z57">
        <v>4.2937273905169198</v>
      </c>
      <c r="AA57">
        <v>-1.6302613779350601</v>
      </c>
      <c r="AB57">
        <v>-1.8876218865899499</v>
      </c>
      <c r="AC57">
        <v>3.7356185644255699</v>
      </c>
      <c r="AD57">
        <v>4.05834930518487</v>
      </c>
      <c r="AE57">
        <v>-0.324518347813471</v>
      </c>
      <c r="AF57">
        <v>0.52528401403813796</v>
      </c>
      <c r="AG57">
        <v>4.0761083834300997</v>
      </c>
      <c r="AH57">
        <v>3.7205788169623801</v>
      </c>
      <c r="AI57">
        <v>3.7893268705371099</v>
      </c>
      <c r="AJ57">
        <v>4.1153335088881002</v>
      </c>
      <c r="AK57">
        <v>-6.2580765302603397E-2</v>
      </c>
      <c r="AL57">
        <v>4.0761083834300997</v>
      </c>
      <c r="AM57">
        <v>3.7205788169623801</v>
      </c>
    </row>
    <row r="58" spans="1:39">
      <c r="A58" s="1" t="s">
        <v>25</v>
      </c>
      <c r="B58" s="1" t="s">
        <v>14</v>
      </c>
      <c r="C58" s="1">
        <v>16</v>
      </c>
      <c r="D58">
        <v>127</v>
      </c>
      <c r="E58">
        <f>9/13</f>
        <v>0.69230769230769229</v>
      </c>
      <c r="F58" s="1">
        <v>1</v>
      </c>
      <c r="G58" s="1">
        <v>79.310299999999998</v>
      </c>
      <c r="H58" s="1">
        <v>95.652199999999993</v>
      </c>
      <c r="I58" s="2">
        <v>2.3714142610279199</v>
      </c>
      <c r="J58" s="2">
        <v>3.3298064660573199</v>
      </c>
      <c r="K58" s="2">
        <v>-2.7251597675117298</v>
      </c>
      <c r="L58">
        <v>1.3604904366816699</v>
      </c>
      <c r="M58">
        <v>1.3796536156330499</v>
      </c>
      <c r="N58">
        <v>2.3834776479860098</v>
      </c>
      <c r="O58">
        <v>3.3804390659294801</v>
      </c>
      <c r="P58">
        <v>-2.6788479252295101</v>
      </c>
      <c r="Q58">
        <v>1.34654940338091</v>
      </c>
      <c r="R58">
        <v>1.3726185293778499</v>
      </c>
      <c r="S58" s="1">
        <v>2.4202562439999999</v>
      </c>
      <c r="T58">
        <v>3.7948013815003598</v>
      </c>
      <c r="U58">
        <v>1.40298038623646</v>
      </c>
      <c r="V58">
        <v>1.54493228034398</v>
      </c>
      <c r="W58">
        <v>2.5529333538448098</v>
      </c>
      <c r="X58">
        <v>3.7429325614301301</v>
      </c>
      <c r="Y58">
        <v>1.5031163609745499</v>
      </c>
      <c r="Z58">
        <v>1.4925578319089401</v>
      </c>
      <c r="AA58">
        <v>-1.20554863346948</v>
      </c>
      <c r="AB58">
        <v>-0.95055920995917997</v>
      </c>
      <c r="AC58">
        <v>2.3451459413064399</v>
      </c>
      <c r="AD58">
        <v>3.2790020824132502</v>
      </c>
      <c r="AE58">
        <v>-2.6996350964984401</v>
      </c>
      <c r="AF58">
        <v>-0.497207128921071</v>
      </c>
      <c r="AG58">
        <v>1.37059097577544</v>
      </c>
      <c r="AH58">
        <v>1.3939414233821801</v>
      </c>
      <c r="AI58">
        <v>2.3848244876776898</v>
      </c>
      <c r="AJ58">
        <v>3.3607765946223598</v>
      </c>
      <c r="AK58">
        <v>-2.6583139300346401</v>
      </c>
      <c r="AL58">
        <v>1.37059097577544</v>
      </c>
      <c r="AM58">
        <v>1.3939414233821801</v>
      </c>
    </row>
    <row r="59" spans="1:39">
      <c r="A59" s="1" t="s">
        <v>25</v>
      </c>
      <c r="B59" s="1" t="s">
        <v>15</v>
      </c>
      <c r="C59" s="1">
        <v>12</v>
      </c>
      <c r="D59">
        <v>113</v>
      </c>
      <c r="E59">
        <f>10/13</f>
        <v>0.76923076923076927</v>
      </c>
      <c r="F59" s="1">
        <v>1</v>
      </c>
      <c r="G59" s="1">
        <v>76.1905</v>
      </c>
      <c r="H59" s="1">
        <v>95.652199999999993</v>
      </c>
      <c r="I59" s="2">
        <v>1.47892200297406</v>
      </c>
      <c r="J59" s="2">
        <v>1.4140759194928501</v>
      </c>
      <c r="K59" s="2">
        <v>-0.67148054008548297</v>
      </c>
      <c r="L59">
        <v>0.61558449535452597</v>
      </c>
      <c r="M59">
        <v>0.68187592619899995</v>
      </c>
      <c r="N59">
        <v>1.4850913567082</v>
      </c>
      <c r="O59">
        <v>1.43393665965035</v>
      </c>
      <c r="P59">
        <v>-0.90613153712315997</v>
      </c>
      <c r="Q59">
        <v>0.61134766553790398</v>
      </c>
      <c r="R59">
        <v>0.68431873969026702</v>
      </c>
      <c r="S59" s="1">
        <v>1.3791041340000001</v>
      </c>
      <c r="T59">
        <v>1.5493100524177901</v>
      </c>
      <c r="U59">
        <v>0.65439641973908202</v>
      </c>
      <c r="V59">
        <v>0.66087546398946495</v>
      </c>
      <c r="W59">
        <v>1.5501866591776601</v>
      </c>
      <c r="X59">
        <v>1.55091683737554</v>
      </c>
      <c r="Y59">
        <v>0.72151611649421898</v>
      </c>
      <c r="Z59">
        <v>0.65436962117617903</v>
      </c>
      <c r="AA59">
        <v>-0.32135287443244898</v>
      </c>
      <c r="AB59">
        <v>-2.5990885554575498E-2</v>
      </c>
      <c r="AC59">
        <v>1.4793193591407501</v>
      </c>
      <c r="AD59">
        <v>1.3979172600141301</v>
      </c>
      <c r="AE59">
        <v>-0.58885516629025803</v>
      </c>
      <c r="AF59">
        <v>-0.54043858276831103</v>
      </c>
      <c r="AG59">
        <v>0.61824618183441504</v>
      </c>
      <c r="AH59">
        <v>0.68901822859746498</v>
      </c>
      <c r="AI59">
        <v>1.4838771262381101</v>
      </c>
      <c r="AJ59">
        <v>1.42538145094057</v>
      </c>
      <c r="AK59">
        <v>-0.86086723208427396</v>
      </c>
      <c r="AL59">
        <v>0.61824618183441504</v>
      </c>
      <c r="AM59">
        <v>0.68901822859746498</v>
      </c>
    </row>
    <row r="60" spans="1:39">
      <c r="A60" s="1" t="s">
        <v>25</v>
      </c>
      <c r="B60" s="1" t="s">
        <v>16</v>
      </c>
      <c r="C60" s="1">
        <v>19</v>
      </c>
      <c r="D60">
        <v>99</v>
      </c>
      <c r="E60">
        <f>9/13</f>
        <v>0.69230769230769229</v>
      </c>
      <c r="F60" s="1">
        <v>0.52941176499999998</v>
      </c>
      <c r="G60" s="1">
        <v>95.238100000000003</v>
      </c>
      <c r="H60" s="1">
        <v>95.652199999999993</v>
      </c>
      <c r="I60" s="2">
        <v>3.4749798951209998</v>
      </c>
      <c r="J60" s="2">
        <v>3.8296137946923099</v>
      </c>
      <c r="K60" s="2">
        <v>-1.43790031043259</v>
      </c>
      <c r="L60">
        <v>-1.1561169862251099</v>
      </c>
      <c r="M60">
        <v>-2.6414690502460898</v>
      </c>
      <c r="N60">
        <v>3.49798421906072</v>
      </c>
      <c r="O60">
        <v>3.8709279343854002</v>
      </c>
      <c r="P60">
        <v>-1.30763697353276</v>
      </c>
      <c r="Q60">
        <v>-1.15692579090464</v>
      </c>
      <c r="R60">
        <v>-2.6404596482538101</v>
      </c>
      <c r="S60" s="1">
        <v>3.2250721000000002</v>
      </c>
      <c r="T60">
        <v>4.0563028436001298</v>
      </c>
      <c r="U60">
        <v>-2.4114435526440099</v>
      </c>
      <c r="V60">
        <v>-1.0826248796234601</v>
      </c>
      <c r="W60">
        <v>3.68859252104295</v>
      </c>
      <c r="X60">
        <v>4.0982486120391801</v>
      </c>
      <c r="Y60">
        <v>-2.6282017870491599</v>
      </c>
      <c r="Z60">
        <v>-1.1266517703547501</v>
      </c>
      <c r="AA60">
        <v>-5.3754830969704503</v>
      </c>
      <c r="AB60">
        <v>-3.9709047655654102</v>
      </c>
      <c r="AC60">
        <v>3.4546074825468698</v>
      </c>
      <c r="AD60">
        <v>3.7848319091850402</v>
      </c>
      <c r="AE60">
        <v>-1.4869199576410099</v>
      </c>
      <c r="AF60">
        <v>-1.9532138076988399</v>
      </c>
      <c r="AG60">
        <v>-1.1489130054599399</v>
      </c>
      <c r="AH60">
        <v>-2.6400502569912598</v>
      </c>
      <c r="AI60">
        <v>3.49573615217956</v>
      </c>
      <c r="AJ60">
        <v>3.8568069905116702</v>
      </c>
      <c r="AK60">
        <v>-1.28992096583049</v>
      </c>
      <c r="AL60">
        <v>-1.1489130054599399</v>
      </c>
      <c r="AM60">
        <v>-2.6400502569912598</v>
      </c>
    </row>
    <row r="61" spans="1:39">
      <c r="A61" s="1" t="s">
        <v>25</v>
      </c>
      <c r="B61" s="1" t="s">
        <v>17</v>
      </c>
      <c r="C61" s="1">
        <v>1</v>
      </c>
      <c r="D61">
        <v>111</v>
      </c>
      <c r="E61" s="3"/>
      <c r="F61" s="1">
        <v>0.52941176499999998</v>
      </c>
      <c r="G61" s="1">
        <v>58.620699999999999</v>
      </c>
      <c r="H61" s="1">
        <v>78.260900000000007</v>
      </c>
      <c r="I61" s="2">
        <v>3.3071658561194801</v>
      </c>
      <c r="J61" s="2">
        <v>3.9289116156975998</v>
      </c>
      <c r="K61" s="2">
        <v>-3.48330482679444</v>
      </c>
      <c r="L61">
        <v>2.62967054751075</v>
      </c>
      <c r="M61">
        <v>1.38765468931098</v>
      </c>
      <c r="N61">
        <v>3.31868903818452</v>
      </c>
      <c r="O61">
        <v>3.95172313974847</v>
      </c>
      <c r="P61">
        <v>-3.0452380532568202</v>
      </c>
      <c r="Q61">
        <v>2.59642725575935</v>
      </c>
      <c r="R61">
        <v>1.3819218789372401</v>
      </c>
      <c r="W61">
        <v>3.3945078921791398</v>
      </c>
      <c r="X61">
        <v>4.1830359029785003</v>
      </c>
      <c r="Y61">
        <v>1.4408709616148001</v>
      </c>
      <c r="Z61">
        <v>2.8515688422611798</v>
      </c>
      <c r="AA61">
        <v>-4.2843217372894298</v>
      </c>
      <c r="AB61">
        <v>-3.6345513100717599</v>
      </c>
      <c r="AC61">
        <v>3.3212361099963399</v>
      </c>
      <c r="AD61">
        <v>3.9092613073804898</v>
      </c>
      <c r="AE61">
        <v>-3.3826312402615701</v>
      </c>
      <c r="AF61">
        <v>-1.09565899823163</v>
      </c>
      <c r="AG61">
        <v>2.6453320241320402</v>
      </c>
      <c r="AH61">
        <v>1.39698014052023</v>
      </c>
      <c r="AI61">
        <v>3.3245586528777098</v>
      </c>
      <c r="AJ61">
        <v>3.9312544370023699</v>
      </c>
      <c r="AK61">
        <v>-3.1036168908079498</v>
      </c>
      <c r="AL61">
        <v>2.6453320241320402</v>
      </c>
      <c r="AM61">
        <v>1.39698014052023</v>
      </c>
    </row>
    <row r="62" spans="1:39">
      <c r="A62" s="1" t="s">
        <v>25</v>
      </c>
      <c r="B62" s="1" t="s">
        <v>18</v>
      </c>
      <c r="C62" s="1">
        <v>12</v>
      </c>
      <c r="D62">
        <v>129</v>
      </c>
      <c r="E62">
        <f>9/13</f>
        <v>0.69230769230769229</v>
      </c>
      <c r="F62" s="1">
        <v>0.70588235300000002</v>
      </c>
      <c r="G62" s="1">
        <v>80.952399999999997</v>
      </c>
      <c r="H62" s="1">
        <v>100</v>
      </c>
      <c r="I62" s="2">
        <v>1.91141508610792</v>
      </c>
      <c r="J62" s="2">
        <v>2.98021965152018</v>
      </c>
      <c r="K62" s="2">
        <v>-0.87095904259665602</v>
      </c>
      <c r="L62">
        <v>1.89733971080346</v>
      </c>
      <c r="M62">
        <v>1.3984460041778199</v>
      </c>
      <c r="N62">
        <v>1.91736871927944</v>
      </c>
      <c r="O62">
        <v>2.9984787938033799</v>
      </c>
      <c r="P62">
        <v>-0.82846187817102102</v>
      </c>
      <c r="Q62">
        <v>1.8762995017225701</v>
      </c>
      <c r="R62">
        <v>1.3846302924092</v>
      </c>
      <c r="S62" s="1">
        <v>2.0406424529999998</v>
      </c>
      <c r="T62">
        <v>3.3884376383133401</v>
      </c>
      <c r="U62">
        <v>1.5990440416069001</v>
      </c>
      <c r="V62">
        <v>2.1006626684027698</v>
      </c>
      <c r="W62">
        <v>2.0059086637602102</v>
      </c>
      <c r="X62">
        <v>3.17272284173881</v>
      </c>
      <c r="Y62">
        <v>1.5143883056216001</v>
      </c>
      <c r="Z62">
        <v>2.02501675115683</v>
      </c>
      <c r="AA62">
        <v>-0.98411770220156103</v>
      </c>
      <c r="AB62">
        <v>-1.05923966888119</v>
      </c>
      <c r="AC62">
        <v>1.89935909477923</v>
      </c>
      <c r="AD62">
        <v>2.9578877762028601</v>
      </c>
      <c r="AE62">
        <v>-0.94834655160839498</v>
      </c>
      <c r="AF62">
        <v>-1.63988925154145</v>
      </c>
      <c r="AG62">
        <v>1.9070826290492799</v>
      </c>
      <c r="AH62">
        <v>1.41008486460853</v>
      </c>
      <c r="AI62">
        <v>1.9151210967721499</v>
      </c>
      <c r="AJ62">
        <v>3.0023994315539002</v>
      </c>
      <c r="AK62">
        <v>-0.79881536712249102</v>
      </c>
      <c r="AL62">
        <v>1.9070826290492799</v>
      </c>
      <c r="AM62">
        <v>1.41008486460853</v>
      </c>
    </row>
    <row r="63" spans="1:39">
      <c r="A63" s="1" t="s">
        <v>25</v>
      </c>
      <c r="B63" s="1" t="s">
        <v>19</v>
      </c>
      <c r="C63" s="1">
        <v>11</v>
      </c>
      <c r="D63">
        <v>113</v>
      </c>
      <c r="E63" s="3"/>
      <c r="F63" s="3"/>
      <c r="G63" s="1">
        <v>65.517200000000003</v>
      </c>
      <c r="H63" s="1">
        <v>78.260900000000007</v>
      </c>
      <c r="I63" s="2">
        <v>1.5391261113226999</v>
      </c>
      <c r="J63" s="2">
        <v>3.18745402348492</v>
      </c>
      <c r="K63" s="2">
        <v>-1.5237444533488199E-3</v>
      </c>
      <c r="L63">
        <v>2.9348776018728602</v>
      </c>
      <c r="M63">
        <v>1.85211435319352</v>
      </c>
      <c r="N63">
        <v>1.5403488799615299</v>
      </c>
      <c r="O63">
        <v>3.2099245632683502</v>
      </c>
      <c r="P63">
        <v>1.17780717555434E-2</v>
      </c>
      <c r="Q63">
        <v>2.9205890235782501</v>
      </c>
      <c r="R63">
        <v>1.8476231116706501</v>
      </c>
      <c r="AC63">
        <v>1.5363718095002901</v>
      </c>
      <c r="AD63">
        <v>3.1627596030814802</v>
      </c>
      <c r="AE63">
        <v>-4.6961116170309299E-2</v>
      </c>
      <c r="AF63">
        <v>-2.3531733533820598E-3</v>
      </c>
      <c r="AG63">
        <v>2.9433178367914299</v>
      </c>
      <c r="AH63">
        <v>1.8602466656192</v>
      </c>
      <c r="AI63">
        <v>1.54169911787493</v>
      </c>
      <c r="AJ63">
        <v>3.2044193407068899</v>
      </c>
      <c r="AK63">
        <v>1.6100146477886799E-2</v>
      </c>
      <c r="AL63">
        <v>2.9433178367914299</v>
      </c>
      <c r="AM63">
        <v>1.8602466656192</v>
      </c>
    </row>
    <row r="64" spans="1:39">
      <c r="A64" s="1" t="s">
        <v>25</v>
      </c>
      <c r="B64" s="1" t="s">
        <v>20</v>
      </c>
      <c r="C64" s="1">
        <v>17</v>
      </c>
      <c r="D64">
        <v>121</v>
      </c>
      <c r="E64">
        <f>7/13</f>
        <v>0.53846153846153844</v>
      </c>
      <c r="F64" s="1">
        <v>0.46153846199999998</v>
      </c>
      <c r="G64" s="1">
        <v>55.172400000000003</v>
      </c>
      <c r="H64" s="1">
        <v>78.260900000000007</v>
      </c>
      <c r="I64" s="2">
        <v>3.1061125215337499</v>
      </c>
      <c r="J64" s="2">
        <v>2.5745101302242599</v>
      </c>
      <c r="K64" s="2">
        <v>-0.93787879959956999</v>
      </c>
      <c r="L64">
        <v>2.28416474072431</v>
      </c>
      <c r="M64">
        <v>2.5636400742315502</v>
      </c>
      <c r="N64">
        <v>3.1264900992246201</v>
      </c>
      <c r="O64">
        <v>2.5972410939636199</v>
      </c>
      <c r="P64">
        <v>-0.97429592636498497</v>
      </c>
      <c r="Q64">
        <v>2.2687374432485501</v>
      </c>
      <c r="R64">
        <v>2.5555850433307099</v>
      </c>
      <c r="S64" s="1">
        <v>3.2183960429999998</v>
      </c>
      <c r="T64">
        <v>2.8050883393639201</v>
      </c>
      <c r="U64">
        <v>2.51049107952054</v>
      </c>
      <c r="V64">
        <v>2.4132123994471</v>
      </c>
      <c r="W64">
        <v>3.4043892697481501</v>
      </c>
      <c r="X64">
        <v>2.77144500177404</v>
      </c>
      <c r="Y64">
        <v>2.7247102609346499</v>
      </c>
      <c r="Z64">
        <v>2.37731288996196</v>
      </c>
      <c r="AA64">
        <v>-7.5113354257687406E-2</v>
      </c>
      <c r="AB64">
        <v>0.35883037430642101</v>
      </c>
      <c r="AC64">
        <v>3.0739439937436601</v>
      </c>
      <c r="AD64">
        <v>2.5536200522029899</v>
      </c>
      <c r="AE64">
        <v>-0.90777312219142903</v>
      </c>
      <c r="AF64">
        <v>-0.82591428426471902</v>
      </c>
      <c r="AG64">
        <v>2.2864791310611698</v>
      </c>
      <c r="AH64">
        <v>2.5845791452629001</v>
      </c>
      <c r="AI64">
        <v>3.12669868776814</v>
      </c>
      <c r="AJ64">
        <v>2.5912857219689598</v>
      </c>
      <c r="AK64">
        <v>-0.95706132675210598</v>
      </c>
      <c r="AL64">
        <v>2.2864791310611698</v>
      </c>
      <c r="AM64">
        <v>2.5845791452629001</v>
      </c>
    </row>
    <row r="65" spans="1:39">
      <c r="A65" s="1" t="s">
        <v>25</v>
      </c>
      <c r="B65" s="1" t="s">
        <v>21</v>
      </c>
      <c r="C65" s="1">
        <v>7</v>
      </c>
      <c r="D65">
        <v>88</v>
      </c>
      <c r="E65" s="3"/>
      <c r="F65" s="2">
        <v>0.72727272700000001</v>
      </c>
      <c r="G65" s="1">
        <v>76.1905</v>
      </c>
      <c r="H65" s="1">
        <v>95.652199999999993</v>
      </c>
      <c r="I65" s="2">
        <v>2.1027752019736101</v>
      </c>
      <c r="J65" s="2">
        <v>3.61429823306658</v>
      </c>
      <c r="K65" s="2">
        <v>0.56765206601168705</v>
      </c>
      <c r="L65">
        <v>3.3379295843202201</v>
      </c>
      <c r="M65">
        <v>2.5718700231084601</v>
      </c>
      <c r="N65">
        <v>2.1114763027126702</v>
      </c>
      <c r="O65">
        <v>3.6383607021524398</v>
      </c>
      <c r="P65">
        <v>0.39486412026665402</v>
      </c>
      <c r="Q65">
        <v>3.3149957876971001</v>
      </c>
      <c r="R65">
        <v>2.5482793272892401</v>
      </c>
      <c r="W65">
        <v>2.1983601184206898</v>
      </c>
      <c r="X65">
        <v>3.82479948741247</v>
      </c>
      <c r="Y65">
        <v>2.6905676975497399</v>
      </c>
      <c r="Z65">
        <v>3.4940520759981002</v>
      </c>
      <c r="AA65">
        <v>0.50618264857265705</v>
      </c>
      <c r="AB65">
        <v>0.83326075985735504</v>
      </c>
      <c r="AC65">
        <v>2.09611095778489</v>
      </c>
      <c r="AD65">
        <v>3.58559232332949</v>
      </c>
      <c r="AE65">
        <v>0.58562093812066196</v>
      </c>
      <c r="AF65">
        <v>-0.57855839785691898</v>
      </c>
      <c r="AG65">
        <v>3.34821282743872</v>
      </c>
      <c r="AH65">
        <v>2.5768067873818699</v>
      </c>
      <c r="AI65">
        <v>2.1092426348985098</v>
      </c>
      <c r="AJ65">
        <v>3.6279512721538798</v>
      </c>
      <c r="AK65">
        <v>0.431992014249166</v>
      </c>
      <c r="AL65">
        <v>3.34821282743872</v>
      </c>
      <c r="AM65">
        <v>2.5768067873818699</v>
      </c>
    </row>
    <row r="66" spans="1:39">
      <c r="A66" s="1" t="s">
        <v>25</v>
      </c>
      <c r="B66" s="1" t="s">
        <v>22</v>
      </c>
      <c r="C66" s="1">
        <v>10</v>
      </c>
      <c r="D66">
        <v>109</v>
      </c>
      <c r="E66">
        <f>3/13</f>
        <v>0.23076923076923078</v>
      </c>
      <c r="F66" s="1">
        <v>0.82352941199999996</v>
      </c>
      <c r="G66" s="1">
        <v>85.714299999999994</v>
      </c>
      <c r="H66" s="1">
        <v>91.304299999999998</v>
      </c>
      <c r="I66" s="2">
        <v>1.8018481866596601</v>
      </c>
      <c r="J66" s="2">
        <v>1.5795682891941301</v>
      </c>
      <c r="K66" s="2">
        <v>-0.693984972917148</v>
      </c>
      <c r="L66">
        <v>1.7094264286193099</v>
      </c>
      <c r="M66">
        <v>2.3196803991200801</v>
      </c>
      <c r="N66">
        <v>1.81982719112381</v>
      </c>
      <c r="O66">
        <v>1.5971966059390199</v>
      </c>
      <c r="P66">
        <v>-0.831388058648868</v>
      </c>
      <c r="Q66">
        <v>1.6973486580368899</v>
      </c>
      <c r="R66">
        <v>2.3032186433356299</v>
      </c>
      <c r="S66" s="1">
        <v>1.8879963900000001</v>
      </c>
      <c r="T66">
        <v>1.8282228391986901</v>
      </c>
      <c r="U66">
        <v>2.2985404262050002</v>
      </c>
      <c r="V66">
        <v>1.7778114350837599</v>
      </c>
      <c r="W66">
        <v>1.9819548492177399</v>
      </c>
      <c r="X66">
        <v>1.72031943796136</v>
      </c>
      <c r="Y66">
        <v>2.4422227173595101</v>
      </c>
      <c r="Z66">
        <v>1.7861986539314401</v>
      </c>
      <c r="AA66">
        <v>1.1610436287191199</v>
      </c>
      <c r="AB66">
        <v>0.86704476732833702</v>
      </c>
      <c r="AC66">
        <v>1.77235181123373</v>
      </c>
      <c r="AD66">
        <v>1.55836774323972</v>
      </c>
      <c r="AE66">
        <v>-0.64146729692112003</v>
      </c>
      <c r="AF66">
        <v>-0.93640615005750905</v>
      </c>
      <c r="AG66">
        <v>1.71593306996324</v>
      </c>
      <c r="AH66">
        <v>2.3298332786945402</v>
      </c>
      <c r="AI66">
        <v>1.81596596540438</v>
      </c>
      <c r="AJ66">
        <v>1.58800845120298</v>
      </c>
      <c r="AK66">
        <v>-0.795034134760499</v>
      </c>
      <c r="AL66">
        <v>1.71593306996324</v>
      </c>
      <c r="AM66">
        <v>2.3298332786945402</v>
      </c>
    </row>
    <row r="67" spans="1:39">
      <c r="A67" s="1" t="s">
        <v>25</v>
      </c>
      <c r="B67" s="1" t="s">
        <v>23</v>
      </c>
      <c r="C67" s="1">
        <v>10</v>
      </c>
      <c r="D67">
        <v>137</v>
      </c>
      <c r="E67">
        <f>8/13</f>
        <v>0.61538461538461542</v>
      </c>
      <c r="F67" s="1">
        <v>0.70588235300000002</v>
      </c>
      <c r="G67" s="1">
        <v>82.758600000000001</v>
      </c>
      <c r="H67" s="1">
        <v>86.956500000000005</v>
      </c>
      <c r="I67" s="2">
        <v>1.27154760766013</v>
      </c>
      <c r="J67" s="2">
        <v>1.1606899472541601</v>
      </c>
      <c r="K67" s="2">
        <v>-1.57457609917666</v>
      </c>
      <c r="L67">
        <v>1.83399489107745</v>
      </c>
      <c r="M67">
        <v>2.1504727228702101</v>
      </c>
      <c r="N67">
        <v>1.28517169087628</v>
      </c>
      <c r="O67">
        <v>1.1741986051264</v>
      </c>
      <c r="P67">
        <v>-1.32627459547736</v>
      </c>
      <c r="Q67">
        <v>1.8139059247079099</v>
      </c>
      <c r="R67">
        <v>2.1302942728143601</v>
      </c>
      <c r="S67" s="1">
        <v>1.3459999090000001</v>
      </c>
      <c r="T67">
        <v>1.32081876206697</v>
      </c>
      <c r="U67">
        <v>2.11313695036349</v>
      </c>
      <c r="V67">
        <v>1.9025731928843801</v>
      </c>
      <c r="W67">
        <v>1.3947323598739001</v>
      </c>
      <c r="X67">
        <v>1.2913116831997</v>
      </c>
      <c r="Y67">
        <v>2.2671873438567598</v>
      </c>
      <c r="Z67">
        <v>1.9596297081869001</v>
      </c>
      <c r="AA67">
        <v>-1.08864261993655</v>
      </c>
      <c r="AB67">
        <v>-0.43548217430418601</v>
      </c>
      <c r="AC67">
        <v>1.2515742500559</v>
      </c>
      <c r="AD67">
        <v>1.14377243223281</v>
      </c>
      <c r="AE67">
        <v>-1.67134786820089</v>
      </c>
      <c r="AF67">
        <v>-0.47141442820429802</v>
      </c>
      <c r="AG67">
        <v>1.8428572626733899</v>
      </c>
      <c r="AH67">
        <v>2.1539368964666501</v>
      </c>
      <c r="AI67">
        <v>1.28045027636033</v>
      </c>
      <c r="AJ67">
        <v>1.16761865664464</v>
      </c>
      <c r="AK67">
        <v>-1.3188865991930201</v>
      </c>
      <c r="AL67">
        <v>1.8428572626733899</v>
      </c>
      <c r="AM67">
        <v>2.1539368964666501</v>
      </c>
    </row>
    <row r="68" spans="1:39">
      <c r="A68" s="1" t="s">
        <v>26</v>
      </c>
      <c r="B68" s="1" t="s">
        <v>2</v>
      </c>
      <c r="C68" s="1">
        <v>12</v>
      </c>
      <c r="D68">
        <v>112</v>
      </c>
      <c r="F68" s="1"/>
      <c r="G68" s="1">
        <v>66.667000000000002</v>
      </c>
      <c r="H68" s="1">
        <v>91.304299999999998</v>
      </c>
      <c r="I68" s="2">
        <v>3.1437654418360901</v>
      </c>
      <c r="J68" s="2">
        <v>3.3197436007976999</v>
      </c>
      <c r="K68" s="2">
        <v>-0.30711143675285402</v>
      </c>
      <c r="L68">
        <v>3.81693610978368</v>
      </c>
      <c r="M68">
        <v>4.5344723696163198</v>
      </c>
      <c r="N68">
        <v>3.1700387128826</v>
      </c>
      <c r="O68">
        <v>3.3466455261760202</v>
      </c>
      <c r="P68">
        <v>-0.21372377313673499</v>
      </c>
      <c r="Q68">
        <v>3.7919500095575498</v>
      </c>
      <c r="R68">
        <v>4.4840342994916504</v>
      </c>
      <c r="AC68">
        <v>3.1172372077080999</v>
      </c>
      <c r="AD68">
        <v>3.2915959576057401</v>
      </c>
      <c r="AE68">
        <v>-0.30674936738167302</v>
      </c>
      <c r="AF68">
        <v>3.51813991327544E-2</v>
      </c>
      <c r="AG68">
        <v>3.8369736657501701</v>
      </c>
      <c r="AH68">
        <v>4.5593865962924101</v>
      </c>
      <c r="AI68">
        <v>3.1658288889642199</v>
      </c>
      <c r="AJ68">
        <v>3.3329422735594099</v>
      </c>
      <c r="AK68">
        <v>-0.24491286634778001</v>
      </c>
      <c r="AL68">
        <v>3.8369736657501701</v>
      </c>
      <c r="AM68">
        <v>4.5593865962924101</v>
      </c>
    </row>
    <row r="69" spans="1:39">
      <c r="A69" s="1" t="s">
        <v>26</v>
      </c>
      <c r="B69" s="1" t="s">
        <v>3</v>
      </c>
      <c r="C69" s="1">
        <v>14</v>
      </c>
      <c r="D69">
        <v>58</v>
      </c>
      <c r="E69">
        <f>11/13</f>
        <v>0.84615384615384615</v>
      </c>
      <c r="F69" s="1">
        <v>0.52941176499999998</v>
      </c>
      <c r="G69" s="1">
        <v>100</v>
      </c>
      <c r="H69" s="1">
        <v>95.652199999999993</v>
      </c>
      <c r="I69" s="2">
        <v>1.73301172101697</v>
      </c>
      <c r="J69" s="2">
        <v>1.90254631931179</v>
      </c>
      <c r="K69" s="2">
        <v>-1.48093661665916</v>
      </c>
      <c r="L69">
        <v>2.3050619442889202</v>
      </c>
      <c r="M69">
        <v>3.8066984422029799</v>
      </c>
      <c r="N69">
        <v>1.74708820439834</v>
      </c>
      <c r="O69">
        <v>1.9213076032613801</v>
      </c>
      <c r="P69">
        <v>-1.3856614367528399</v>
      </c>
      <c r="Q69">
        <v>2.2823720603989899</v>
      </c>
      <c r="R69">
        <v>3.8062908232433701</v>
      </c>
      <c r="S69" s="1">
        <v>1.8691418179999999</v>
      </c>
      <c r="T69">
        <v>2.0898336154356199</v>
      </c>
      <c r="U69">
        <v>3.8789783540381002</v>
      </c>
      <c r="V69">
        <v>2.4558329748186298</v>
      </c>
      <c r="W69">
        <v>1.8928511896501801</v>
      </c>
      <c r="X69">
        <v>2.0727397674480099</v>
      </c>
      <c r="Y69">
        <v>3.9762317066520101</v>
      </c>
      <c r="Z69">
        <v>2.4292824006285598</v>
      </c>
      <c r="AA69">
        <v>-2.9896513656333599</v>
      </c>
      <c r="AB69">
        <v>-2.7451205179582199</v>
      </c>
      <c r="AC69">
        <v>1.7088712863013</v>
      </c>
      <c r="AD69">
        <v>1.87983209993806</v>
      </c>
      <c r="AE69">
        <v>-1.51000093789519</v>
      </c>
      <c r="AF69">
        <v>-1.8935239508345301</v>
      </c>
      <c r="AG69">
        <v>2.3151037510509398</v>
      </c>
      <c r="AH69">
        <v>3.8229693221260002</v>
      </c>
      <c r="AI69">
        <v>1.7455661262736299</v>
      </c>
      <c r="AJ69">
        <v>1.9124696941624799</v>
      </c>
      <c r="AK69">
        <v>-1.3846084848046301</v>
      </c>
      <c r="AL69">
        <v>2.3151037510509398</v>
      </c>
      <c r="AM69">
        <v>3.8229693221260002</v>
      </c>
    </row>
    <row r="70" spans="1:39">
      <c r="A70" s="1" t="s">
        <v>26</v>
      </c>
      <c r="B70" s="1" t="s">
        <v>4</v>
      </c>
      <c r="C70" s="1">
        <v>18</v>
      </c>
      <c r="D70">
        <v>99</v>
      </c>
      <c r="E70">
        <f>7/13</f>
        <v>0.53846153846153844</v>
      </c>
      <c r="F70" s="1">
        <v>0.64705882400000003</v>
      </c>
      <c r="G70" s="1">
        <v>66.667000000000002</v>
      </c>
      <c r="H70" s="1">
        <v>100</v>
      </c>
      <c r="I70" s="2">
        <v>2.87668443247646</v>
      </c>
      <c r="J70" s="2">
        <v>4.0052650938245504</v>
      </c>
      <c r="K70" s="2">
        <v>-0.67070003699612002</v>
      </c>
      <c r="L70">
        <v>1.3490447811408799</v>
      </c>
      <c r="M70">
        <v>1.0747962115376599</v>
      </c>
      <c r="N70">
        <v>2.89793157893468</v>
      </c>
      <c r="O70">
        <v>4.04612861907931</v>
      </c>
      <c r="P70">
        <v>-0.58654428815299797</v>
      </c>
      <c r="Q70">
        <v>1.3346960922175399</v>
      </c>
      <c r="R70">
        <v>1.0694224303044799</v>
      </c>
      <c r="S70" s="1">
        <v>3.1072824840000002</v>
      </c>
      <c r="T70">
        <v>4.2827135944971397</v>
      </c>
      <c r="U70">
        <v>1.11665833783847</v>
      </c>
      <c r="V70">
        <v>1.46637175470102</v>
      </c>
      <c r="W70">
        <v>3.2451700891168702</v>
      </c>
      <c r="X70">
        <v>4.3553757923447796</v>
      </c>
      <c r="Y70">
        <v>1.20225771617979</v>
      </c>
      <c r="Z70">
        <v>1.4463700012710601</v>
      </c>
      <c r="AA70">
        <v>-1.44352998071247</v>
      </c>
      <c r="AB70">
        <v>-1.42110860756799</v>
      </c>
      <c r="AC70">
        <v>2.8394925539862199</v>
      </c>
      <c r="AD70">
        <v>3.9605205824507799</v>
      </c>
      <c r="AE70">
        <v>-0.718098170501558</v>
      </c>
      <c r="AF70">
        <v>-1.8311257297928301</v>
      </c>
      <c r="AG70">
        <v>1.3626654111423899</v>
      </c>
      <c r="AH70">
        <v>1.0909185507429899</v>
      </c>
      <c r="AI70">
        <v>2.8966364709179802</v>
      </c>
      <c r="AJ70">
        <v>4.0318114986829396</v>
      </c>
      <c r="AK70">
        <v>-0.59441469671825597</v>
      </c>
      <c r="AL70">
        <v>1.3626654111423899</v>
      </c>
      <c r="AM70">
        <v>1.0909185507429899</v>
      </c>
    </row>
    <row r="71" spans="1:39">
      <c r="A71" s="1" t="s">
        <v>26</v>
      </c>
      <c r="B71" s="1" t="s">
        <v>5</v>
      </c>
      <c r="C71" s="1">
        <v>19</v>
      </c>
      <c r="D71">
        <v>100</v>
      </c>
      <c r="E71">
        <f>11/13</f>
        <v>0.84615384615384615</v>
      </c>
      <c r="F71" s="1">
        <v>0.94117647100000001</v>
      </c>
      <c r="G71" s="2">
        <v>82.758600000000001</v>
      </c>
      <c r="H71" s="2">
        <v>90.304299999999998</v>
      </c>
      <c r="I71" s="2">
        <v>1.04045457890857</v>
      </c>
      <c r="J71" s="2">
        <v>1.6941361036236899</v>
      </c>
      <c r="K71" s="2">
        <v>-0.28934681540153701</v>
      </c>
      <c r="L71">
        <v>1.83544372014609</v>
      </c>
      <c r="M71">
        <v>1.57217457236166</v>
      </c>
      <c r="N71">
        <v>1.0381791620844201</v>
      </c>
      <c r="O71">
        <v>1.71820312694968</v>
      </c>
      <c r="P71">
        <v>-0.42193185927515697</v>
      </c>
      <c r="Q71">
        <v>1.81333783393486</v>
      </c>
      <c r="R71">
        <v>1.54912099879626</v>
      </c>
      <c r="S71" s="1">
        <v>1.211422169</v>
      </c>
      <c r="T71">
        <v>1.9096276722391501</v>
      </c>
      <c r="U71">
        <v>1.73810598735692</v>
      </c>
      <c r="V71">
        <v>1.9392299619942299</v>
      </c>
      <c r="W71">
        <v>1.08424379094055</v>
      </c>
      <c r="X71">
        <v>1.8982411891045601</v>
      </c>
      <c r="Y71">
        <v>1.7142414677103199</v>
      </c>
      <c r="Z71">
        <v>2.0114670252565698</v>
      </c>
      <c r="AA71">
        <v>-0.81307727826966203</v>
      </c>
      <c r="AB71">
        <v>-0.77334212701694605</v>
      </c>
      <c r="AC71">
        <v>1.0312245857734801</v>
      </c>
      <c r="AD71">
        <v>1.66710174127783</v>
      </c>
      <c r="AE71">
        <v>-0.21466484143574899</v>
      </c>
      <c r="AF71">
        <v>-1.07151246231955</v>
      </c>
      <c r="AG71">
        <v>1.84770494710612</v>
      </c>
      <c r="AH71">
        <v>1.58348761317992</v>
      </c>
      <c r="AI71">
        <v>1.03960871652734</v>
      </c>
      <c r="AJ71">
        <v>1.7099123318540701</v>
      </c>
      <c r="AK71">
        <v>-0.40784569317475</v>
      </c>
      <c r="AL71">
        <v>1.84770494710612</v>
      </c>
      <c r="AM71">
        <v>1.58348761317992</v>
      </c>
    </row>
    <row r="72" spans="1:39">
      <c r="A72" s="1" t="s">
        <v>26</v>
      </c>
      <c r="B72" s="1" t="s">
        <v>6</v>
      </c>
      <c r="C72" s="1">
        <v>18</v>
      </c>
      <c r="D72">
        <v>82</v>
      </c>
      <c r="F72" s="1">
        <v>0.64705882400000003</v>
      </c>
      <c r="G72" s="1">
        <v>85.714299999999994</v>
      </c>
      <c r="H72" s="1">
        <v>91.304299999999998</v>
      </c>
      <c r="I72" s="2">
        <v>1.92266547112855</v>
      </c>
      <c r="J72" s="2">
        <v>0.65405734437225205</v>
      </c>
      <c r="K72" s="2">
        <v>-1.14101908094174</v>
      </c>
      <c r="L72">
        <v>0.94359288977153</v>
      </c>
      <c r="M72">
        <v>0.611575473117144</v>
      </c>
      <c r="N72">
        <v>1.9337930574731801</v>
      </c>
      <c r="O72">
        <v>0.66894876971144801</v>
      </c>
      <c r="P72">
        <v>-1.0273514132608099</v>
      </c>
      <c r="Q72">
        <v>0.91939062522360004</v>
      </c>
      <c r="R72">
        <v>0.61180723087688005</v>
      </c>
      <c r="W72">
        <v>2.1320662083047299</v>
      </c>
      <c r="X72">
        <v>0.81457628863730402</v>
      </c>
      <c r="Y72">
        <v>0.72962759962697898</v>
      </c>
      <c r="Z72">
        <v>1.1199918218774501</v>
      </c>
      <c r="AA72">
        <v>-2.2154668397373598</v>
      </c>
      <c r="AB72">
        <v>-2.3218810877768798</v>
      </c>
      <c r="AC72">
        <v>1.90528818750315</v>
      </c>
      <c r="AD72">
        <v>0.63099385136821295</v>
      </c>
      <c r="AE72">
        <v>-1.2028081686915599</v>
      </c>
      <c r="AF72">
        <v>-2.0249713127677502</v>
      </c>
      <c r="AG72">
        <v>0.95865249330147895</v>
      </c>
      <c r="AH72">
        <v>0.62588780420961199</v>
      </c>
      <c r="AI72">
        <v>1.9347098846994499</v>
      </c>
      <c r="AJ72">
        <v>0.660588933551436</v>
      </c>
      <c r="AK72">
        <v>-1.0464921283225199</v>
      </c>
      <c r="AL72">
        <v>0.95865249330147895</v>
      </c>
      <c r="AM72">
        <v>0.62588780420961199</v>
      </c>
    </row>
    <row r="73" spans="1:39">
      <c r="A73" s="1" t="s">
        <v>26</v>
      </c>
      <c r="B73" s="1" t="s">
        <v>7</v>
      </c>
      <c r="C73" s="1">
        <v>18</v>
      </c>
      <c r="D73">
        <v>94</v>
      </c>
      <c r="E73">
        <f>9/13</f>
        <v>0.69230769230769229</v>
      </c>
      <c r="F73" s="1">
        <v>0.64705882400000003</v>
      </c>
      <c r="G73" s="1">
        <v>79.310299999999998</v>
      </c>
      <c r="H73" s="1">
        <v>86.959599999999995</v>
      </c>
      <c r="I73" s="2">
        <v>1.07642912321346</v>
      </c>
      <c r="J73" s="2">
        <v>1.5637869849223101</v>
      </c>
      <c r="K73" s="2">
        <v>-0.16611197300733499</v>
      </c>
      <c r="L73">
        <v>3.9578028469138999</v>
      </c>
      <c r="M73">
        <v>3.1235210023437801</v>
      </c>
      <c r="N73">
        <v>1.0856150202516699</v>
      </c>
      <c r="O73">
        <v>1.56916541075386</v>
      </c>
      <c r="P73">
        <v>-9.3535866884684002E-2</v>
      </c>
      <c r="Q73">
        <v>3.9255711677508498</v>
      </c>
      <c r="R73">
        <v>3.1037380735909599</v>
      </c>
      <c r="S73" s="1">
        <v>1.029844279</v>
      </c>
      <c r="T73">
        <v>1.5537561273074501</v>
      </c>
      <c r="U73">
        <v>2.8133408665183302</v>
      </c>
      <c r="V73">
        <v>3.9594146185672199</v>
      </c>
      <c r="W73">
        <v>1.1797986540921499</v>
      </c>
      <c r="X73">
        <v>1.63994512662664</v>
      </c>
      <c r="Y73">
        <v>3.2748815193373599</v>
      </c>
      <c r="Z73">
        <v>4.1442272919169199</v>
      </c>
      <c r="AA73">
        <v>-0.12252469470517501</v>
      </c>
      <c r="AB73">
        <v>0.34321643431591797</v>
      </c>
      <c r="AC73">
        <v>1.0557679540042999</v>
      </c>
      <c r="AD73">
        <v>1.55748554515063</v>
      </c>
      <c r="AE73">
        <v>-0.214987474201071</v>
      </c>
      <c r="AF73">
        <v>-1.0272176209333801</v>
      </c>
      <c r="AG73">
        <v>3.9691493723049298</v>
      </c>
      <c r="AH73">
        <v>3.1469764936262998</v>
      </c>
      <c r="AI73">
        <v>1.0817868173385801</v>
      </c>
      <c r="AJ73">
        <v>1.5674963509836899</v>
      </c>
      <c r="AK73">
        <v>-0.101127808477031</v>
      </c>
      <c r="AL73">
        <v>3.9691493723049298</v>
      </c>
      <c r="AM73">
        <v>3.1469764936262998</v>
      </c>
    </row>
    <row r="74" spans="1:39">
      <c r="A74" s="1" t="s">
        <v>26</v>
      </c>
      <c r="B74" s="1" t="s">
        <v>8</v>
      </c>
      <c r="C74" s="1">
        <v>7</v>
      </c>
      <c r="D74">
        <v>119</v>
      </c>
      <c r="E74">
        <f>9/13</f>
        <v>0.69230769230769229</v>
      </c>
      <c r="F74" s="1">
        <v>0.58823529399999996</v>
      </c>
      <c r="G74" s="2">
        <v>80.952399999999997</v>
      </c>
      <c r="H74" s="2">
        <v>82.608699999999999</v>
      </c>
      <c r="I74" s="2">
        <v>1.7455803212791501</v>
      </c>
      <c r="J74" s="2">
        <v>2.1209109679406599</v>
      </c>
      <c r="K74" s="2">
        <v>-0.61174676255197102</v>
      </c>
      <c r="L74">
        <v>0.56156399385855704</v>
      </c>
      <c r="M74">
        <v>0.84190185977155696</v>
      </c>
      <c r="N74">
        <v>1.7643615791324201</v>
      </c>
      <c r="O74">
        <v>2.1385717498621499</v>
      </c>
      <c r="P74">
        <v>-0.42037176069888199</v>
      </c>
      <c r="Q74">
        <v>0.54492970106571903</v>
      </c>
      <c r="R74">
        <v>0.82493748105851405</v>
      </c>
      <c r="S74" s="1">
        <v>2.0206601700000002</v>
      </c>
      <c r="T74">
        <v>2.3722860272244599</v>
      </c>
      <c r="U74">
        <v>0.96189762596902295</v>
      </c>
      <c r="V74">
        <v>0.64705636996418703</v>
      </c>
      <c r="W74">
        <v>1.94425325052878</v>
      </c>
      <c r="X74">
        <v>2.3208418826716599</v>
      </c>
      <c r="Y74">
        <v>0.94419785970853098</v>
      </c>
      <c r="Z74">
        <v>0.65297178973944003</v>
      </c>
      <c r="AA74">
        <v>-1.13440194593536</v>
      </c>
      <c r="AB74">
        <v>-1.07039961579189</v>
      </c>
      <c r="AC74">
        <v>1.7235173504142001</v>
      </c>
      <c r="AD74">
        <v>2.09954755685294</v>
      </c>
      <c r="AE74">
        <v>-0.63311973338745298</v>
      </c>
      <c r="AF74">
        <v>-0.14186877057560399</v>
      </c>
      <c r="AG74">
        <v>0.56973964916604403</v>
      </c>
      <c r="AH74">
        <v>0.85019985334898796</v>
      </c>
      <c r="AI74">
        <v>1.75997141383414</v>
      </c>
      <c r="AJ74">
        <v>2.1323324158944601</v>
      </c>
      <c r="AK74">
        <v>-0.440738625824451</v>
      </c>
      <c r="AL74">
        <v>0.56973964916604403</v>
      </c>
      <c r="AM74">
        <v>0.85019985334898796</v>
      </c>
    </row>
    <row r="75" spans="1:39">
      <c r="A75" s="1" t="s">
        <v>26</v>
      </c>
      <c r="B75" s="1" t="s">
        <v>9</v>
      </c>
      <c r="C75" s="1">
        <v>8</v>
      </c>
      <c r="D75">
        <v>118</v>
      </c>
      <c r="E75">
        <f>12/13</f>
        <v>0.92307692307692313</v>
      </c>
      <c r="F75" s="1">
        <v>0.70588235300000002</v>
      </c>
      <c r="G75" s="1">
        <v>86.29</v>
      </c>
      <c r="H75" s="1">
        <v>82.608699999999999</v>
      </c>
      <c r="I75" s="2">
        <v>0.98917912538527597</v>
      </c>
      <c r="J75" s="2">
        <v>1.50032746927573</v>
      </c>
      <c r="K75" s="2">
        <v>-0.82994400891097797</v>
      </c>
      <c r="L75">
        <v>5.3127515899841402</v>
      </c>
      <c r="M75">
        <v>4.2850666323701398</v>
      </c>
      <c r="N75">
        <v>1.00645386628356</v>
      </c>
      <c r="O75">
        <v>1.52287644396383</v>
      </c>
      <c r="P75">
        <v>-0.68882944299416105</v>
      </c>
      <c r="Q75">
        <v>5.2518850654032203</v>
      </c>
      <c r="R75">
        <v>4.2444873272021804</v>
      </c>
      <c r="S75" s="1">
        <v>1.1233355359999999</v>
      </c>
      <c r="T75">
        <v>1.6202981455661301</v>
      </c>
      <c r="U75">
        <v>4.4388489514287803</v>
      </c>
      <c r="V75">
        <v>5.3958420439855299</v>
      </c>
      <c r="W75">
        <v>1.1669761744782801</v>
      </c>
      <c r="X75">
        <v>1.7079228268945299</v>
      </c>
      <c r="Y75">
        <v>4.6347814096355897</v>
      </c>
      <c r="Z75">
        <v>5.7334349173320396</v>
      </c>
      <c r="AA75">
        <v>-1.6654933805818899</v>
      </c>
      <c r="AB75">
        <v>-1.7538055851568599</v>
      </c>
      <c r="AC75">
        <v>0.968468403556621</v>
      </c>
      <c r="AD75">
        <v>1.47269056137959</v>
      </c>
      <c r="AE75">
        <v>-0.89301664341945897</v>
      </c>
      <c r="AF75">
        <v>-0.61753349046449402</v>
      </c>
      <c r="AG75">
        <v>5.3523443126175696</v>
      </c>
      <c r="AH75">
        <v>4.3241605337641804</v>
      </c>
      <c r="AI75">
        <v>1.00322084781909</v>
      </c>
      <c r="AJ75">
        <v>1.5115794798231601</v>
      </c>
      <c r="AK75">
        <v>-0.68815068776408805</v>
      </c>
      <c r="AL75">
        <v>5.3523443126175696</v>
      </c>
      <c r="AM75">
        <v>4.3241605337641804</v>
      </c>
    </row>
    <row r="76" spans="1:39">
      <c r="A76" s="1" t="s">
        <v>26</v>
      </c>
      <c r="B76" s="1" t="s">
        <v>10</v>
      </c>
      <c r="C76" s="1">
        <v>10</v>
      </c>
      <c r="D76">
        <v>108</v>
      </c>
      <c r="E76">
        <f>10/13</f>
        <v>0.76923076923076927</v>
      </c>
      <c r="F76" s="1">
        <v>0.70588235300000002</v>
      </c>
      <c r="G76" s="1">
        <v>100</v>
      </c>
      <c r="H76" s="1">
        <v>95.652199999999993</v>
      </c>
      <c r="I76" s="2">
        <v>1.62738391827367</v>
      </c>
      <c r="J76" s="2">
        <v>1.76904988879956</v>
      </c>
      <c r="K76" s="2">
        <v>-1.5411684223123501</v>
      </c>
      <c r="L76">
        <v>5.1028134445674302</v>
      </c>
      <c r="M76">
        <v>4.1897743169757904</v>
      </c>
      <c r="N76">
        <v>1.64444160715706</v>
      </c>
      <c r="O76">
        <v>1.7857238196662899</v>
      </c>
      <c r="P76">
        <v>-1.3115851269526899</v>
      </c>
      <c r="Q76">
        <v>5.0615717272039902</v>
      </c>
      <c r="R76">
        <v>4.1577319687892</v>
      </c>
      <c r="S76" s="1">
        <v>1.7107997580000001</v>
      </c>
      <c r="T76">
        <v>1.9109962907526199</v>
      </c>
      <c r="U76">
        <v>4.1449331394854303</v>
      </c>
      <c r="V76">
        <v>5.2659139295466897</v>
      </c>
      <c r="W76">
        <v>1.8086789672412</v>
      </c>
      <c r="X76">
        <v>1.9294272605456699</v>
      </c>
      <c r="Y76">
        <v>4.4257358011593402</v>
      </c>
      <c r="Z76">
        <v>5.3814431816339496</v>
      </c>
      <c r="AA76">
        <v>-0.63357522900181795</v>
      </c>
      <c r="AB76">
        <v>-0.76191761700156502</v>
      </c>
      <c r="AC76">
        <v>1.6042647524508999</v>
      </c>
      <c r="AD76">
        <v>1.7491555049481899</v>
      </c>
      <c r="AE76">
        <v>-1.64821088334193</v>
      </c>
      <c r="AF76">
        <v>-0.87913598241032798</v>
      </c>
      <c r="AG76">
        <v>5.1257252960377597</v>
      </c>
      <c r="AH76">
        <v>4.2110877942252598</v>
      </c>
      <c r="AI76">
        <v>1.64081751460123</v>
      </c>
      <c r="AJ76">
        <v>1.7758554755210401</v>
      </c>
      <c r="AK76">
        <v>-1.3000083416700401</v>
      </c>
      <c r="AL76">
        <v>5.1257252960377597</v>
      </c>
      <c r="AM76">
        <v>4.2110877942252598</v>
      </c>
    </row>
    <row r="77" spans="1:39">
      <c r="A77" s="1" t="s">
        <v>26</v>
      </c>
      <c r="B77" s="1" t="s">
        <v>11</v>
      </c>
      <c r="C77" s="1">
        <v>17</v>
      </c>
      <c r="D77">
        <v>132</v>
      </c>
      <c r="E77">
        <f>8/13</f>
        <v>0.61538461538461542</v>
      </c>
      <c r="F77" s="1">
        <v>0.64705882400000003</v>
      </c>
      <c r="G77" s="1">
        <v>90.746200000000002</v>
      </c>
      <c r="H77" s="1">
        <v>100</v>
      </c>
      <c r="I77" s="2">
        <v>1.1110089096812501</v>
      </c>
      <c r="J77" s="2">
        <v>1.49764155312527</v>
      </c>
      <c r="K77" s="2">
        <v>-0.442984636268906</v>
      </c>
      <c r="L77">
        <v>2.97019485909364</v>
      </c>
      <c r="M77">
        <v>1.13129231042459</v>
      </c>
      <c r="N77">
        <v>1.1260722306908399</v>
      </c>
      <c r="O77">
        <v>1.5064630750827099</v>
      </c>
      <c r="P77">
        <v>-0.35921847955747099</v>
      </c>
      <c r="Q77">
        <v>2.9555716493704098</v>
      </c>
      <c r="R77">
        <v>1.11787256351527</v>
      </c>
      <c r="S77" s="1">
        <v>1.275668399</v>
      </c>
      <c r="T77">
        <v>1.5355138203721399</v>
      </c>
      <c r="U77">
        <v>1.18382763221451</v>
      </c>
      <c r="V77">
        <v>2.9743203225411499</v>
      </c>
      <c r="W77">
        <v>1.2623464505514701</v>
      </c>
      <c r="X77">
        <v>1.6040304909308101</v>
      </c>
      <c r="Y77">
        <v>1.2304920202862499</v>
      </c>
      <c r="Z77">
        <v>3.1187516390236198</v>
      </c>
      <c r="AA77">
        <v>0.14685694409741301</v>
      </c>
      <c r="AB77">
        <v>-0.61715240516012004</v>
      </c>
      <c r="AC77">
        <v>1.0913742096130901</v>
      </c>
      <c r="AD77">
        <v>1.4919021633814</v>
      </c>
      <c r="AE77">
        <v>-0.46233554974802399</v>
      </c>
      <c r="AF77">
        <v>-0.108196654029795</v>
      </c>
      <c r="AG77">
        <v>2.9840886505087001</v>
      </c>
      <c r="AH77">
        <v>1.1388686266725001</v>
      </c>
      <c r="AI77">
        <v>1.12277849353193</v>
      </c>
      <c r="AJ77">
        <v>1.5016910266824299</v>
      </c>
      <c r="AK77">
        <v>-0.36407493970667298</v>
      </c>
      <c r="AL77">
        <v>2.9840886505087001</v>
      </c>
      <c r="AM77">
        <v>1.1388686266725001</v>
      </c>
    </row>
    <row r="78" spans="1:39">
      <c r="A78" s="1" t="s">
        <v>26</v>
      </c>
      <c r="B78" s="1" t="s">
        <v>12</v>
      </c>
      <c r="C78" s="1">
        <v>9</v>
      </c>
      <c r="D78">
        <v>89</v>
      </c>
      <c r="E78">
        <f>7/13</f>
        <v>0.53846153846153844</v>
      </c>
      <c r="F78" s="1"/>
      <c r="G78" s="1">
        <v>75.862099999999998</v>
      </c>
      <c r="H78" s="1">
        <v>86.956500000000005</v>
      </c>
      <c r="I78" s="2">
        <v>2.13290568182589</v>
      </c>
      <c r="J78" s="2">
        <v>2.56212058982883</v>
      </c>
      <c r="K78" s="2">
        <v>0.184126324379011</v>
      </c>
      <c r="L78">
        <v>3.3872998810817099</v>
      </c>
      <c r="M78">
        <v>3.0976109108739802</v>
      </c>
      <c r="N78">
        <v>2.1489877769255399</v>
      </c>
      <c r="O78">
        <v>2.5840078940606799</v>
      </c>
      <c r="P78">
        <v>-0.232260970102454</v>
      </c>
      <c r="Q78">
        <v>3.3358722926843098</v>
      </c>
      <c r="R78">
        <v>3.0651366006973402</v>
      </c>
      <c r="S78" s="1">
        <v>2.1977100369999998</v>
      </c>
      <c r="T78">
        <v>2.7129141891161899</v>
      </c>
      <c r="U78">
        <v>3.2487370331507899</v>
      </c>
      <c r="V78">
        <v>3.62842691767134</v>
      </c>
      <c r="AC78">
        <v>2.1075796793174999</v>
      </c>
      <c r="AD78">
        <v>2.5349120990715801</v>
      </c>
      <c r="AE78">
        <v>0.371557222425975</v>
      </c>
      <c r="AF78">
        <v>-0.95694520827886198</v>
      </c>
      <c r="AG78">
        <v>3.41820684720506</v>
      </c>
      <c r="AH78">
        <v>3.1190254740108201</v>
      </c>
      <c r="AI78">
        <v>2.1477033443865001</v>
      </c>
      <c r="AJ78">
        <v>2.5761908424344999</v>
      </c>
      <c r="AK78">
        <v>-0.20003032874471199</v>
      </c>
      <c r="AL78">
        <v>3.41820684720506</v>
      </c>
      <c r="AM78">
        <v>3.1190254740108201</v>
      </c>
    </row>
    <row r="79" spans="1:39">
      <c r="A79" s="1" t="s">
        <v>26</v>
      </c>
      <c r="B79" s="1" t="s">
        <v>13</v>
      </c>
      <c r="C79" s="1">
        <v>9</v>
      </c>
      <c r="D79">
        <v>112</v>
      </c>
      <c r="E79">
        <f>6/13</f>
        <v>0.46153846153846156</v>
      </c>
      <c r="F79" s="1">
        <v>0.70588235300000002</v>
      </c>
      <c r="G79" s="1">
        <v>80.952399999999997</v>
      </c>
      <c r="H79" s="1">
        <v>100</v>
      </c>
      <c r="I79" s="2">
        <v>3.9267117971093199</v>
      </c>
      <c r="J79" s="2">
        <v>4.9863115595062704</v>
      </c>
      <c r="K79" s="2">
        <v>-0.26156060713519502</v>
      </c>
      <c r="L79">
        <v>4.7072748808085798</v>
      </c>
      <c r="M79">
        <v>3.7012112406219502</v>
      </c>
      <c r="N79">
        <v>3.9576753459147902</v>
      </c>
      <c r="O79">
        <v>5.0326991523632296</v>
      </c>
      <c r="P79">
        <v>-5.9640442804348701E-2</v>
      </c>
      <c r="Q79">
        <v>4.66250225776189</v>
      </c>
      <c r="R79">
        <v>3.6744727775982202</v>
      </c>
      <c r="S79" s="1">
        <v>4.116005736</v>
      </c>
      <c r="T79">
        <v>5.4213038644207296</v>
      </c>
      <c r="U79">
        <v>3.8840827288741302</v>
      </c>
      <c r="V79">
        <v>4.92909869661041</v>
      </c>
      <c r="W79">
        <v>4.2845730998165497</v>
      </c>
      <c r="X79">
        <v>5.4657793685494296</v>
      </c>
      <c r="Y79">
        <v>3.97175980037371</v>
      </c>
      <c r="Z79">
        <v>5.0496658997569499</v>
      </c>
      <c r="AA79">
        <v>-0.74833779533704103</v>
      </c>
      <c r="AB79">
        <v>-1.06685283293132</v>
      </c>
      <c r="AC79">
        <v>3.88694322287204</v>
      </c>
      <c r="AD79">
        <v>4.9329824592802698</v>
      </c>
      <c r="AE79">
        <v>-0.46426851988921097</v>
      </c>
      <c r="AF79">
        <v>-0.87254165636526604</v>
      </c>
      <c r="AG79">
        <v>4.7386508369148101</v>
      </c>
      <c r="AH79">
        <v>3.71847366443762</v>
      </c>
      <c r="AI79">
        <v>3.9576889393031802</v>
      </c>
      <c r="AJ79">
        <v>5.0104028267679599</v>
      </c>
      <c r="AK79">
        <v>-6.5585370815824703E-2</v>
      </c>
      <c r="AL79">
        <v>4.7386508369148101</v>
      </c>
      <c r="AM79">
        <v>3.71847366443762</v>
      </c>
    </row>
    <row r="80" spans="1:39">
      <c r="A80" s="1" t="s">
        <v>26</v>
      </c>
      <c r="B80" s="1" t="s">
        <v>14</v>
      </c>
      <c r="C80" s="1">
        <v>16</v>
      </c>
      <c r="D80">
        <v>127</v>
      </c>
      <c r="E80">
        <f>9/13</f>
        <v>0.69230769230769229</v>
      </c>
      <c r="F80" s="1">
        <v>1</v>
      </c>
      <c r="G80" s="1">
        <v>79.310299999999998</v>
      </c>
      <c r="H80" s="1">
        <v>95.652199999999993</v>
      </c>
      <c r="I80" s="2">
        <v>3.90712199262948</v>
      </c>
      <c r="J80" s="2">
        <v>5.4505440155629401</v>
      </c>
      <c r="K80" s="2">
        <v>-0.80061794535533803</v>
      </c>
      <c r="L80">
        <v>4.01792166546144</v>
      </c>
      <c r="M80">
        <v>3.7492882116502702</v>
      </c>
      <c r="N80">
        <v>3.94218960823622</v>
      </c>
      <c r="O80">
        <v>5.5281534252500704</v>
      </c>
      <c r="P80">
        <v>-0.764295901764523</v>
      </c>
      <c r="Q80">
        <v>3.9801999232231799</v>
      </c>
      <c r="R80">
        <v>3.7180012411334999</v>
      </c>
      <c r="S80" s="1">
        <v>3.9341321599999999</v>
      </c>
      <c r="T80">
        <v>5.9117067555306297</v>
      </c>
      <c r="U80">
        <v>3.6800071548864302</v>
      </c>
      <c r="V80">
        <v>4.1749858989283499</v>
      </c>
      <c r="W80">
        <v>4.2648162132203602</v>
      </c>
      <c r="X80">
        <v>6.0826828872453698</v>
      </c>
      <c r="Y80">
        <v>3.9683251928126899</v>
      </c>
      <c r="Z80">
        <v>4.3606266860292999</v>
      </c>
      <c r="AA80">
        <v>-1.6143445681642601</v>
      </c>
      <c r="AB80">
        <v>-1.7006585894067301</v>
      </c>
      <c r="AC80">
        <v>3.85728238667711</v>
      </c>
      <c r="AD80">
        <v>5.37295545443056</v>
      </c>
      <c r="AE80">
        <v>-0.79220730348213297</v>
      </c>
      <c r="AF80">
        <v>-0.181415691569045</v>
      </c>
      <c r="AG80">
        <v>4.0451122012547502</v>
      </c>
      <c r="AH80">
        <v>3.7673590594888502</v>
      </c>
      <c r="AI80">
        <v>3.93666202596834</v>
      </c>
      <c r="AJ80">
        <v>5.4887909733184301</v>
      </c>
      <c r="AK80">
        <v>-0.75814385215441404</v>
      </c>
      <c r="AL80">
        <v>4.0451122012547502</v>
      </c>
      <c r="AM80">
        <v>3.7673590594888502</v>
      </c>
    </row>
    <row r="81" spans="1:39">
      <c r="A81" s="1" t="s">
        <v>26</v>
      </c>
      <c r="B81" s="1" t="s">
        <v>15</v>
      </c>
      <c r="C81" s="1">
        <v>11</v>
      </c>
      <c r="D81">
        <v>113</v>
      </c>
      <c r="E81">
        <f>10/13</f>
        <v>0.76923076923076927</v>
      </c>
      <c r="F81" s="1">
        <v>1</v>
      </c>
      <c r="G81" s="1">
        <v>76.1905</v>
      </c>
      <c r="H81" s="1">
        <v>95.652199999999993</v>
      </c>
      <c r="I81" s="2">
        <v>1.3865953901997401</v>
      </c>
      <c r="J81" s="2">
        <v>0.90857768229320401</v>
      </c>
      <c r="K81" s="2">
        <v>0.34005844449574102</v>
      </c>
      <c r="L81">
        <v>1.4294187203811299</v>
      </c>
      <c r="M81">
        <v>1.6324981599336801</v>
      </c>
      <c r="N81">
        <v>1.39252701678956</v>
      </c>
      <c r="O81">
        <v>0.902550570696384</v>
      </c>
      <c r="P81">
        <v>0.41015675350684999</v>
      </c>
      <c r="Q81">
        <v>1.42850539397428</v>
      </c>
      <c r="R81">
        <v>1.6306770207460599</v>
      </c>
      <c r="S81" s="1">
        <v>1.1672543879999999</v>
      </c>
      <c r="T81">
        <v>0.74975816782340998</v>
      </c>
      <c r="U81">
        <v>1.5039109485250799</v>
      </c>
      <c r="V81">
        <v>1.40504448773243</v>
      </c>
      <c r="W81">
        <v>1.3877267576427601</v>
      </c>
      <c r="X81">
        <v>0.87339866031818103</v>
      </c>
      <c r="Y81">
        <v>1.67776632562878</v>
      </c>
      <c r="Z81">
        <v>1.45800639617147</v>
      </c>
      <c r="AA81">
        <v>1.11239637666278</v>
      </c>
      <c r="AB81">
        <v>1.07927858802715</v>
      </c>
      <c r="AC81">
        <v>1.39362147287862</v>
      </c>
      <c r="AD81">
        <v>0.91529927591571203</v>
      </c>
      <c r="AE81">
        <v>0.18237396791527</v>
      </c>
      <c r="AF81">
        <v>-7.0623554087973897E-2</v>
      </c>
      <c r="AG81">
        <v>1.4314007635755299</v>
      </c>
      <c r="AH81">
        <v>1.6382079198238799</v>
      </c>
      <c r="AI81">
        <v>1.3906950563860601</v>
      </c>
      <c r="AJ81">
        <v>0.89742083387294902</v>
      </c>
      <c r="AK81">
        <v>0.42616980856594899</v>
      </c>
      <c r="AL81">
        <v>1.4314007635755299</v>
      </c>
      <c r="AM81">
        <v>1.6382079198238799</v>
      </c>
    </row>
    <row r="82" spans="1:39">
      <c r="A82" s="1" t="s">
        <v>26</v>
      </c>
      <c r="B82" s="1" t="s">
        <v>16</v>
      </c>
      <c r="C82" s="1">
        <v>19</v>
      </c>
      <c r="D82">
        <v>99</v>
      </c>
      <c r="E82">
        <f>9/13</f>
        <v>0.69230769230769229</v>
      </c>
      <c r="F82" s="1">
        <v>0.52941176499999998</v>
      </c>
      <c r="G82" s="1">
        <v>95.238100000000003</v>
      </c>
      <c r="H82" s="1">
        <v>95.652199999999993</v>
      </c>
      <c r="I82" s="2">
        <v>3.3532092049953701</v>
      </c>
      <c r="J82" s="2">
        <v>4.2673911138665597</v>
      </c>
      <c r="K82" s="2">
        <v>-1.69455604859301</v>
      </c>
      <c r="L82">
        <v>0.80778004241145496</v>
      </c>
      <c r="M82">
        <v>-1.1811367480156301</v>
      </c>
      <c r="N82">
        <v>3.3861417092559498</v>
      </c>
      <c r="O82">
        <v>4.3192178458164801</v>
      </c>
      <c r="P82">
        <v>-1.5327683050524099</v>
      </c>
      <c r="Q82">
        <v>0.78987256828531305</v>
      </c>
      <c r="R82">
        <v>-1.1770106869055901</v>
      </c>
      <c r="S82" s="1">
        <v>3.17070892</v>
      </c>
      <c r="T82">
        <v>4.43442971489368</v>
      </c>
      <c r="U82">
        <v>-0.97553366437942002</v>
      </c>
      <c r="V82">
        <v>0.90609840169359201</v>
      </c>
      <c r="W82">
        <v>3.6392375582614398</v>
      </c>
      <c r="X82">
        <v>4.6097301812852596</v>
      </c>
      <c r="Y82">
        <v>-1.10473608509404</v>
      </c>
      <c r="Z82">
        <v>0.94674231269026798</v>
      </c>
      <c r="AA82">
        <v>-4.0720289521747199</v>
      </c>
      <c r="AB82">
        <v>-3.43999249249502</v>
      </c>
      <c r="AC82">
        <v>3.3236564221746501</v>
      </c>
      <c r="AD82">
        <v>4.2089897025149101</v>
      </c>
      <c r="AE82">
        <v>-1.78027961060808</v>
      </c>
      <c r="AF82">
        <v>-2.3027170252155602</v>
      </c>
      <c r="AG82">
        <v>0.82565887020281903</v>
      </c>
      <c r="AH82">
        <v>-1.1661297765707801</v>
      </c>
      <c r="AI82">
        <v>3.3815973347817101</v>
      </c>
      <c r="AJ82">
        <v>4.2957939877753697</v>
      </c>
      <c r="AK82">
        <v>-1.5010235396524301</v>
      </c>
      <c r="AL82">
        <v>0.82565887020281903</v>
      </c>
      <c r="AM82">
        <v>-1.1661297765707801</v>
      </c>
    </row>
    <row r="83" spans="1:39">
      <c r="A83" s="1" t="s">
        <v>26</v>
      </c>
      <c r="B83" s="1" t="s">
        <v>17</v>
      </c>
      <c r="C83" s="1">
        <v>6</v>
      </c>
      <c r="D83">
        <v>111</v>
      </c>
      <c r="E83" s="3"/>
      <c r="F83" s="1">
        <v>0.52941176499999998</v>
      </c>
      <c r="G83" s="1">
        <v>58.620699999999999</v>
      </c>
      <c r="H83" s="1">
        <v>78.260900000000007</v>
      </c>
      <c r="I83" s="2">
        <v>3.37247260228754</v>
      </c>
      <c r="J83" s="2">
        <v>3.7798612469934798</v>
      </c>
      <c r="K83" s="2">
        <v>-2.1006980312837098</v>
      </c>
      <c r="L83">
        <v>2.4776652497226701</v>
      </c>
      <c r="M83">
        <v>1.91825891163304</v>
      </c>
      <c r="N83">
        <v>3.3995815188399101</v>
      </c>
      <c r="O83">
        <v>3.8010523004583399</v>
      </c>
      <c r="P83">
        <v>-1.85448145324534</v>
      </c>
      <c r="Q83">
        <v>2.45459949235204</v>
      </c>
      <c r="R83">
        <v>1.89678950370243</v>
      </c>
      <c r="W83">
        <v>3.5753871077193899</v>
      </c>
      <c r="X83">
        <v>3.9894182113650598</v>
      </c>
      <c r="Y83">
        <v>1.9988585527589899</v>
      </c>
      <c r="Z83">
        <v>2.6530999574497098</v>
      </c>
      <c r="AA83">
        <v>-2.5632804905926698</v>
      </c>
      <c r="AB83">
        <v>-2.1283035535438399</v>
      </c>
      <c r="AC83">
        <v>3.3611708671871598</v>
      </c>
      <c r="AD83">
        <v>3.7615812559769002</v>
      </c>
      <c r="AE83">
        <v>-2.0655916663440501</v>
      </c>
      <c r="AF83">
        <v>-2.1395548356545899</v>
      </c>
      <c r="AG83">
        <v>2.4962336099655298</v>
      </c>
      <c r="AH83">
        <v>1.9294476577241</v>
      </c>
      <c r="AI83">
        <v>3.3979137745560499</v>
      </c>
      <c r="AJ83">
        <v>3.7807305000060998</v>
      </c>
      <c r="AK83">
        <v>-1.8834114074707</v>
      </c>
      <c r="AL83">
        <v>2.4962336099655298</v>
      </c>
      <c r="AM83">
        <v>1.9294476577241</v>
      </c>
    </row>
    <row r="84" spans="1:39">
      <c r="A84" s="1" t="s">
        <v>26</v>
      </c>
      <c r="B84" s="1" t="s">
        <v>18</v>
      </c>
      <c r="C84" s="1">
        <v>11</v>
      </c>
      <c r="D84">
        <v>129</v>
      </c>
      <c r="E84">
        <f>9/13</f>
        <v>0.69230769230769229</v>
      </c>
      <c r="F84" s="1">
        <v>0.70588235300000002</v>
      </c>
      <c r="G84" s="1">
        <v>80.952399999999997</v>
      </c>
      <c r="H84" s="1">
        <v>100</v>
      </c>
      <c r="I84" s="2">
        <v>1.88628300333276</v>
      </c>
      <c r="J84" s="2">
        <v>3.2659509266508602</v>
      </c>
      <c r="K84" s="2">
        <v>-1.14797140496808</v>
      </c>
      <c r="L84">
        <v>3.90400505421474</v>
      </c>
      <c r="M84">
        <v>2.9129861509035102</v>
      </c>
      <c r="N84">
        <v>1.90630986196482</v>
      </c>
      <c r="O84">
        <v>3.2953981397573502</v>
      </c>
      <c r="P84">
        <v>-1.04532816802913</v>
      </c>
      <c r="Q84">
        <v>3.8713494927973802</v>
      </c>
      <c r="R84">
        <v>2.8853539687515402</v>
      </c>
      <c r="S84" s="1">
        <v>2.0805600659999999</v>
      </c>
      <c r="T84">
        <v>3.6625173790408998</v>
      </c>
      <c r="U84">
        <v>3.0333237847851602</v>
      </c>
      <c r="V84">
        <v>4.0670675755001398</v>
      </c>
      <c r="W84">
        <v>2.0776432366410602</v>
      </c>
      <c r="X84">
        <v>3.5718718528914901</v>
      </c>
      <c r="Y84">
        <v>3.0785779857814899</v>
      </c>
      <c r="Z84">
        <v>4.11236811293427</v>
      </c>
      <c r="AA84">
        <v>0.43844530521719499</v>
      </c>
      <c r="AB84">
        <v>0.10491107466928901</v>
      </c>
      <c r="AC84">
        <v>1.8563311607886599</v>
      </c>
      <c r="AD84">
        <v>3.2212874584343498</v>
      </c>
      <c r="AE84">
        <v>-1.2642786289389101</v>
      </c>
      <c r="AF84">
        <v>-1.6408900473568899</v>
      </c>
      <c r="AG84">
        <v>3.9242297963019901</v>
      </c>
      <c r="AH84">
        <v>2.9254161349861501</v>
      </c>
      <c r="AI84">
        <v>1.8998640211286399</v>
      </c>
      <c r="AJ84">
        <v>3.2879510727466998</v>
      </c>
      <c r="AK84">
        <v>-1.0153988456974401</v>
      </c>
      <c r="AL84">
        <v>3.9242297963019901</v>
      </c>
      <c r="AM84">
        <v>2.9254161349861501</v>
      </c>
    </row>
    <row r="85" spans="1:39">
      <c r="A85" s="1" t="s">
        <v>26</v>
      </c>
      <c r="B85" s="1" t="s">
        <v>19</v>
      </c>
      <c r="C85" s="1">
        <v>10</v>
      </c>
      <c r="D85">
        <v>113</v>
      </c>
      <c r="E85" s="3"/>
      <c r="F85" s="3"/>
      <c r="G85" s="1">
        <v>65.517200000000003</v>
      </c>
      <c r="H85" s="1">
        <v>78.260900000000007</v>
      </c>
      <c r="I85" s="2">
        <v>2.2470009096756698</v>
      </c>
      <c r="J85" s="2">
        <v>3.2829528728388802</v>
      </c>
      <c r="K85" s="2">
        <v>7.5974199115424496E-2</v>
      </c>
      <c r="L85">
        <v>3.2539538356948401</v>
      </c>
      <c r="M85">
        <v>2.5477061486543402</v>
      </c>
      <c r="N85">
        <v>2.2712479974130102</v>
      </c>
      <c r="O85">
        <v>3.3086414010807599</v>
      </c>
      <c r="P85">
        <v>7.7313704416155801E-2</v>
      </c>
      <c r="Q85">
        <v>3.2355502311317399</v>
      </c>
      <c r="R85">
        <v>2.5306005948494898</v>
      </c>
      <c r="AC85">
        <v>2.21635173439507</v>
      </c>
      <c r="AD85">
        <v>3.2511195146695</v>
      </c>
      <c r="AE85">
        <v>8.8845108107135098E-2</v>
      </c>
      <c r="AF85">
        <v>0.44232431215208901</v>
      </c>
      <c r="AG85">
        <v>3.2686069353395402</v>
      </c>
      <c r="AH85">
        <v>2.5571535671585401</v>
      </c>
      <c r="AI85">
        <v>2.2655894650707502</v>
      </c>
      <c r="AJ85">
        <v>3.2972883434078599</v>
      </c>
      <c r="AK85">
        <v>7.4626579415053101E-2</v>
      </c>
      <c r="AL85">
        <v>3.2686069353395402</v>
      </c>
      <c r="AM85">
        <v>2.5571535671585401</v>
      </c>
    </row>
    <row r="86" spans="1:39">
      <c r="A86" s="1" t="s">
        <v>26</v>
      </c>
      <c r="B86" s="1" t="s">
        <v>20</v>
      </c>
      <c r="C86" s="1">
        <v>15</v>
      </c>
      <c r="D86">
        <v>121</v>
      </c>
      <c r="E86">
        <f>7/13</f>
        <v>0.53846153846153844</v>
      </c>
      <c r="F86" s="1">
        <v>0.46153846199999998</v>
      </c>
      <c r="G86" s="1">
        <v>55.172400000000003</v>
      </c>
      <c r="H86" s="1">
        <v>78.260900000000007</v>
      </c>
      <c r="I86" s="2">
        <v>3.6229983279842601</v>
      </c>
      <c r="J86" s="2">
        <v>2.9957253805612898</v>
      </c>
      <c r="K86" s="2">
        <v>-0.61929981491050201</v>
      </c>
      <c r="L86">
        <v>2.11495961749279</v>
      </c>
      <c r="M86">
        <v>2.6094577039295901</v>
      </c>
      <c r="N86">
        <v>3.6667608103129998</v>
      </c>
      <c r="O86">
        <v>3.0271934193997301</v>
      </c>
      <c r="P86">
        <v>-0.55763427303596003</v>
      </c>
      <c r="Q86">
        <v>2.1008671294202199</v>
      </c>
      <c r="R86">
        <v>2.58781388976925</v>
      </c>
      <c r="S86" s="1">
        <v>3.909076454</v>
      </c>
      <c r="T86">
        <v>3.1407214987392602</v>
      </c>
      <c r="U86">
        <v>2.5832093926609598</v>
      </c>
      <c r="V86">
        <v>2.1690568782081301</v>
      </c>
      <c r="W86">
        <v>4.1264257560530098</v>
      </c>
      <c r="X86">
        <v>3.2682411971568501</v>
      </c>
      <c r="Y86">
        <v>2.8284946435670002</v>
      </c>
      <c r="Z86">
        <v>2.22926706969738</v>
      </c>
      <c r="AA86">
        <v>-0.611208293393806</v>
      </c>
      <c r="AB86">
        <v>-0.44355895966778403</v>
      </c>
      <c r="AC86">
        <v>3.5641986862140498</v>
      </c>
      <c r="AD86">
        <v>2.9646062361154799</v>
      </c>
      <c r="AE86">
        <v>-0.64653743823637799</v>
      </c>
      <c r="AF86">
        <v>-0.164764854736072</v>
      </c>
      <c r="AG86">
        <v>2.1202939081720298</v>
      </c>
      <c r="AH86">
        <v>2.6306052011787302</v>
      </c>
      <c r="AI86">
        <v>3.6604314171000198</v>
      </c>
      <c r="AJ86">
        <v>3.0117300985770501</v>
      </c>
      <c r="AK86">
        <v>-0.55615153970817699</v>
      </c>
      <c r="AL86">
        <v>2.1202939081720298</v>
      </c>
      <c r="AM86">
        <v>2.6306052011787302</v>
      </c>
    </row>
    <row r="87" spans="1:39">
      <c r="A87" s="1" t="s">
        <v>26</v>
      </c>
      <c r="B87" s="1" t="s">
        <v>21</v>
      </c>
      <c r="C87" s="1">
        <v>5</v>
      </c>
      <c r="D87">
        <v>88</v>
      </c>
      <c r="E87" s="3"/>
      <c r="F87" s="2">
        <v>0.72727272700000001</v>
      </c>
      <c r="G87" s="1">
        <v>76.1905</v>
      </c>
      <c r="H87" s="1">
        <v>95.652199999999993</v>
      </c>
      <c r="I87" s="2">
        <v>1.5282393846059601</v>
      </c>
      <c r="J87" s="2">
        <v>3.1541613583482402</v>
      </c>
      <c r="K87" s="2">
        <v>-0.13359034665533001</v>
      </c>
      <c r="L87">
        <v>3.06669893128525</v>
      </c>
      <c r="M87">
        <v>2.1605944834247599</v>
      </c>
      <c r="N87">
        <v>1.5411840712942699</v>
      </c>
      <c r="O87">
        <v>3.17998722331521</v>
      </c>
      <c r="P87">
        <v>-2.2545027461918901E-2</v>
      </c>
      <c r="Q87">
        <v>3.0384586619990301</v>
      </c>
      <c r="R87">
        <v>2.1365597651537902</v>
      </c>
      <c r="W87">
        <v>1.67974264881891</v>
      </c>
      <c r="X87">
        <v>3.3952249607738501</v>
      </c>
      <c r="Y87">
        <v>2.3233700083388</v>
      </c>
      <c r="Z87">
        <v>3.2362060478485799</v>
      </c>
      <c r="AA87">
        <v>0.121769614462499</v>
      </c>
      <c r="AB87">
        <v>-0.17841763229541499</v>
      </c>
      <c r="AC87">
        <v>1.5057683154675501</v>
      </c>
      <c r="AD87">
        <v>3.1210377114879502</v>
      </c>
      <c r="AE87">
        <v>-0.19910568019022801</v>
      </c>
      <c r="AF87">
        <v>-0.10859302854215799</v>
      </c>
      <c r="AG87">
        <v>3.0728738140366101</v>
      </c>
      <c r="AH87">
        <v>2.1701865253716699</v>
      </c>
      <c r="AI87">
        <v>1.5392138595418201</v>
      </c>
      <c r="AJ87">
        <v>3.1677804471556601</v>
      </c>
      <c r="AK87">
        <v>-2.7805651848514901E-2</v>
      </c>
      <c r="AL87">
        <v>3.0728738140366101</v>
      </c>
      <c r="AM87">
        <v>2.1701865253716699</v>
      </c>
    </row>
    <row r="88" spans="1:39">
      <c r="A88" s="1" t="s">
        <v>26</v>
      </c>
      <c r="B88" s="1" t="s">
        <v>22</v>
      </c>
      <c r="C88" s="1">
        <v>10</v>
      </c>
      <c r="D88">
        <v>109</v>
      </c>
      <c r="E88">
        <f>3/13</f>
        <v>0.23076923076923078</v>
      </c>
      <c r="F88" s="1">
        <v>0.82352941199999996</v>
      </c>
      <c r="G88" s="1">
        <v>85.714299999999994</v>
      </c>
      <c r="H88" s="1">
        <v>91.304299999999998</v>
      </c>
      <c r="I88" s="2">
        <v>2.6666675902032</v>
      </c>
      <c r="J88" s="2">
        <v>2.9402086481163199</v>
      </c>
      <c r="K88" s="2">
        <v>-7.3971179137761495E-2</v>
      </c>
      <c r="L88">
        <v>1.4829217039768201</v>
      </c>
      <c r="M88">
        <v>1.88537045655502</v>
      </c>
      <c r="N88">
        <v>2.68993466417156</v>
      </c>
      <c r="O88">
        <v>2.9595419186962602</v>
      </c>
      <c r="P88">
        <v>-1.3811116360805301E-2</v>
      </c>
      <c r="Q88">
        <v>1.47395605363642</v>
      </c>
      <c r="R88">
        <v>1.8535826855441999</v>
      </c>
      <c r="S88" s="1">
        <v>2.8361262649999999</v>
      </c>
      <c r="T88">
        <v>3.0866955894180901</v>
      </c>
      <c r="U88">
        <v>1.9511253917492899</v>
      </c>
      <c r="V88">
        <v>1.56282870829064</v>
      </c>
      <c r="W88">
        <v>2.8972988491719001</v>
      </c>
      <c r="X88">
        <v>3.0999092194415301</v>
      </c>
      <c r="Y88">
        <v>2.0440155188076501</v>
      </c>
      <c r="Z88">
        <v>1.58271254066166</v>
      </c>
      <c r="AA88">
        <v>-0.44307700856416299</v>
      </c>
      <c r="AB88">
        <v>-0.49720622421382299</v>
      </c>
      <c r="AC88">
        <v>2.6304664903554298</v>
      </c>
      <c r="AD88">
        <v>2.91157437246676</v>
      </c>
      <c r="AE88">
        <v>-0.107860788602281</v>
      </c>
      <c r="AF88">
        <v>-0.71614072290626696</v>
      </c>
      <c r="AG88">
        <v>1.49374956565822</v>
      </c>
      <c r="AH88">
        <v>1.89294136189016</v>
      </c>
      <c r="AI88">
        <v>2.6850859603798098</v>
      </c>
      <c r="AJ88">
        <v>2.9466114725502899</v>
      </c>
      <c r="AK88">
        <v>-1.1953986094643701E-2</v>
      </c>
      <c r="AL88">
        <v>1.49374956565822</v>
      </c>
      <c r="AM88">
        <v>1.89294136189016</v>
      </c>
    </row>
    <row r="89" spans="1:39">
      <c r="A89" s="1" t="s">
        <v>26</v>
      </c>
      <c r="B89" s="1" t="s">
        <v>23</v>
      </c>
      <c r="C89" s="1">
        <v>9</v>
      </c>
      <c r="D89">
        <v>137</v>
      </c>
      <c r="E89">
        <f>8/13</f>
        <v>0.61538461538461542</v>
      </c>
      <c r="F89" s="1">
        <v>0.70588235300000002</v>
      </c>
      <c r="G89" s="1">
        <v>82.758600000000001</v>
      </c>
      <c r="H89" s="1">
        <v>86.956500000000005</v>
      </c>
      <c r="I89" s="2">
        <v>2.0516132841121002</v>
      </c>
      <c r="J89" s="2">
        <v>1.8972589187945601</v>
      </c>
      <c r="K89" s="2">
        <v>-1.2371999991906699</v>
      </c>
      <c r="L89">
        <v>2.7476641529847501</v>
      </c>
      <c r="M89">
        <v>3.28895460789087</v>
      </c>
      <c r="N89">
        <v>2.0749659590137202</v>
      </c>
      <c r="O89">
        <v>1.92200935527213</v>
      </c>
      <c r="P89">
        <v>-1.0609771236777299</v>
      </c>
      <c r="Q89">
        <v>2.7205802946147202</v>
      </c>
      <c r="R89">
        <v>3.25505319029388</v>
      </c>
      <c r="S89" s="1">
        <v>2.1080991849999999</v>
      </c>
      <c r="T89">
        <v>2.0599773171631601</v>
      </c>
      <c r="U89">
        <v>3.1715997954841302</v>
      </c>
      <c r="V89">
        <v>2.7812700561575401</v>
      </c>
      <c r="W89">
        <v>2.2719355363451399</v>
      </c>
      <c r="X89">
        <v>2.1031496709328001</v>
      </c>
      <c r="Y89">
        <v>3.4772521259169702</v>
      </c>
      <c r="Z89">
        <v>2.9254290642298102</v>
      </c>
      <c r="AA89">
        <v>-1.03953115564805</v>
      </c>
      <c r="AB89">
        <v>-0.77231525847676097</v>
      </c>
      <c r="AC89">
        <v>2.0160203293644399</v>
      </c>
      <c r="AD89">
        <v>1.8693021184529901</v>
      </c>
      <c r="AE89">
        <v>-1.2778962376351299</v>
      </c>
      <c r="AF89">
        <v>-1.04596337595501</v>
      </c>
      <c r="AG89">
        <v>2.7592596462222798</v>
      </c>
      <c r="AH89">
        <v>3.2967937854202898</v>
      </c>
      <c r="AI89">
        <v>2.0681263416287599</v>
      </c>
      <c r="AJ89">
        <v>1.90885075209022</v>
      </c>
      <c r="AK89">
        <v>-1.06590092244248</v>
      </c>
      <c r="AL89">
        <v>2.7592596462222798</v>
      </c>
      <c r="AM89">
        <v>3.2967937854202898</v>
      </c>
    </row>
    <row r="90" spans="1:39">
      <c r="A90" s="1"/>
      <c r="B90" s="1"/>
      <c r="C90" s="1"/>
    </row>
    <row r="91" spans="1:39">
      <c r="A91" s="1"/>
      <c r="B91" s="1"/>
      <c r="C91" s="1"/>
    </row>
    <row r="92" spans="1:39">
      <c r="A92" s="1"/>
      <c r="B92" s="1"/>
      <c r="C92" s="1"/>
    </row>
    <row r="93" spans="1:39">
      <c r="A93" s="1"/>
      <c r="B93" s="1"/>
      <c r="C93" s="1"/>
    </row>
    <row r="94" spans="1:39">
      <c r="A94" s="1"/>
      <c r="B94" s="1"/>
      <c r="C94" s="1"/>
    </row>
    <row r="95" spans="1:39">
      <c r="A95" s="1"/>
      <c r="B95" s="1"/>
      <c r="C95" s="1"/>
      <c r="H95" s="4"/>
    </row>
    <row r="96" spans="1:39">
      <c r="A96" s="1"/>
      <c r="B96" s="1"/>
      <c r="C96" s="1"/>
    </row>
    <row r="97" spans="1:8">
      <c r="A97" s="1"/>
      <c r="B97" s="1"/>
      <c r="C97" s="1"/>
    </row>
    <row r="98" spans="1:8">
      <c r="A98" s="1"/>
      <c r="B98" s="1"/>
      <c r="C98" s="1"/>
    </row>
    <row r="99" spans="1:8">
      <c r="A99" s="1"/>
      <c r="B99" s="1"/>
      <c r="C99" s="1"/>
    </row>
    <row r="100" spans="1:8">
      <c r="A100" s="1"/>
      <c r="B100" s="1"/>
      <c r="C100" s="1"/>
    </row>
    <row r="101" spans="1:8">
      <c r="A101" s="1"/>
      <c r="B101" s="1"/>
      <c r="C101" s="1"/>
    </row>
    <row r="102" spans="1:8">
      <c r="A102" s="1"/>
      <c r="B102" s="1"/>
      <c r="C102" s="1"/>
    </row>
    <row r="103" spans="1:8">
      <c r="A103" s="1"/>
      <c r="B103" s="1"/>
      <c r="C103" s="1"/>
    </row>
    <row r="104" spans="1:8">
      <c r="A104" s="1"/>
      <c r="B104" s="1"/>
      <c r="C104" s="1"/>
    </row>
    <row r="105" spans="1:8">
      <c r="A105" s="1"/>
      <c r="B105" s="1"/>
      <c r="C105" s="1"/>
    </row>
    <row r="106" spans="1:8">
      <c r="A106" s="1"/>
      <c r="B106" s="1"/>
      <c r="C106" s="1"/>
    </row>
    <row r="107" spans="1:8">
      <c r="A107" s="1"/>
      <c r="B107" s="1"/>
      <c r="C107" s="1"/>
    </row>
    <row r="108" spans="1:8">
      <c r="A108" s="1"/>
      <c r="B108" s="1"/>
      <c r="C108" s="1"/>
    </row>
    <row r="109" spans="1:8">
      <c r="A109" s="1"/>
      <c r="B109" s="1"/>
      <c r="C109" s="1"/>
    </row>
    <row r="110" spans="1:8">
      <c r="A110" s="1"/>
      <c r="B110" s="1"/>
      <c r="C110" s="1"/>
      <c r="H110" s="3"/>
    </row>
    <row r="111" spans="1:8">
      <c r="A111" s="1"/>
      <c r="B111" s="1"/>
      <c r="C111" s="1"/>
    </row>
    <row r="112" spans="1:8">
      <c r="A112" s="1"/>
      <c r="B112" s="1"/>
      <c r="C112" s="1"/>
      <c r="H112" s="2"/>
    </row>
    <row r="113" spans="1:8">
      <c r="A113" s="1"/>
      <c r="B113" s="1"/>
      <c r="C113" s="1"/>
    </row>
    <row r="114" spans="1:8">
      <c r="A114" s="1"/>
      <c r="B114" s="1"/>
      <c r="C114" s="1"/>
    </row>
    <row r="115" spans="1:8">
      <c r="A115" s="1"/>
      <c r="B115" s="1"/>
      <c r="C115" s="1"/>
      <c r="H115" s="1"/>
    </row>
    <row r="116" spans="1:8">
      <c r="A116" s="1"/>
      <c r="B116" s="1"/>
      <c r="C116" s="1"/>
      <c r="H116" s="1"/>
    </row>
    <row r="117" spans="1:8">
      <c r="A117" s="1"/>
      <c r="B117" s="1"/>
      <c r="C117" s="1"/>
      <c r="H117" s="1"/>
    </row>
    <row r="118" spans="1:8">
      <c r="A118" s="1"/>
      <c r="B118" s="1"/>
      <c r="C118" s="1"/>
      <c r="H118" s="1"/>
    </row>
    <row r="119" spans="1:8">
      <c r="A119" s="1"/>
      <c r="B119" s="1"/>
      <c r="C119" s="1"/>
      <c r="H119" s="1"/>
    </row>
    <row r="120" spans="1:8">
      <c r="A120" s="1"/>
      <c r="B120" s="1"/>
      <c r="C120" s="1"/>
      <c r="H120" s="1"/>
    </row>
    <row r="121" spans="1:8">
      <c r="A121" s="1"/>
      <c r="B121" s="1"/>
      <c r="C121" s="1"/>
      <c r="H121" s="1"/>
    </row>
    <row r="122" spans="1:8">
      <c r="A122" s="1"/>
      <c r="B122" s="1"/>
      <c r="C122" s="1"/>
      <c r="H122" s="1"/>
    </row>
    <row r="123" spans="1:8">
      <c r="A123" s="1"/>
      <c r="B123" s="1"/>
      <c r="C123" s="1"/>
      <c r="H123" s="1"/>
    </row>
    <row r="124" spans="1:8">
      <c r="A124" s="1"/>
      <c r="B124" s="1"/>
      <c r="C124" s="1"/>
      <c r="H124" s="1"/>
    </row>
    <row r="125" spans="1:8">
      <c r="A125" s="1"/>
      <c r="B125" s="1"/>
      <c r="C125" s="1"/>
      <c r="H125" s="1"/>
    </row>
    <row r="126" spans="1:8">
      <c r="A126" s="1"/>
      <c r="B126" s="1"/>
      <c r="C126" s="1"/>
      <c r="H126" s="1"/>
    </row>
    <row r="127" spans="1:8">
      <c r="A127" s="1"/>
      <c r="B127" s="1"/>
      <c r="C127" s="1"/>
      <c r="H127" s="1"/>
    </row>
    <row r="128" spans="1:8">
      <c r="A128" s="1"/>
      <c r="B128" s="1"/>
      <c r="C128" s="1"/>
      <c r="H128" s="1"/>
    </row>
    <row r="129" spans="1:8">
      <c r="A129" s="1"/>
      <c r="B129" s="1"/>
      <c r="C129" s="1"/>
      <c r="H129" s="1"/>
    </row>
    <row r="130" spans="1:8">
      <c r="A130" s="1"/>
      <c r="B130" s="1"/>
      <c r="C130" s="1"/>
      <c r="H130" s="1"/>
    </row>
    <row r="131" spans="1:8">
      <c r="A131" s="1"/>
      <c r="B131" s="1"/>
      <c r="C131" s="1"/>
      <c r="H131" s="1"/>
    </row>
    <row r="132" spans="1:8">
      <c r="A132" s="1"/>
      <c r="B132" s="1"/>
      <c r="C132" s="1"/>
      <c r="H132" s="3"/>
    </row>
    <row r="133" spans="1:8">
      <c r="A133" s="1"/>
      <c r="B133" s="1"/>
      <c r="C133" s="1"/>
      <c r="H133" s="1"/>
    </row>
    <row r="134" spans="1:8">
      <c r="A134" s="1"/>
      <c r="B134" s="1"/>
      <c r="C134" s="1"/>
      <c r="H134" s="2"/>
    </row>
    <row r="135" spans="1:8">
      <c r="A135" s="1"/>
      <c r="B135" s="1"/>
      <c r="C135" s="1"/>
      <c r="H135" s="1"/>
    </row>
    <row r="136" spans="1:8">
      <c r="A136" s="1"/>
      <c r="B136" s="1"/>
      <c r="C136" s="1"/>
      <c r="H136" s="1"/>
    </row>
    <row r="137" spans="1:8">
      <c r="A137" s="1"/>
      <c r="B137" s="1"/>
      <c r="C137" s="1"/>
      <c r="H137" s="1"/>
    </row>
    <row r="138" spans="1:8">
      <c r="A138" s="1"/>
      <c r="B138" s="1"/>
      <c r="C138" s="1"/>
      <c r="H138" s="1"/>
    </row>
    <row r="139" spans="1:8">
      <c r="A139" s="1"/>
      <c r="B139" s="1"/>
      <c r="C139" s="1"/>
      <c r="H139" s="1"/>
    </row>
    <row r="140" spans="1:8">
      <c r="A140" s="1"/>
      <c r="B140" s="1"/>
      <c r="C140" s="1"/>
      <c r="H140" s="1"/>
    </row>
    <row r="141" spans="1:8">
      <c r="A141" s="1"/>
      <c r="B141" s="1"/>
      <c r="C141" s="1"/>
      <c r="H141" s="1"/>
    </row>
    <row r="142" spans="1:8">
      <c r="A142" s="1"/>
      <c r="B142" s="1"/>
      <c r="C142" s="1"/>
      <c r="H142" s="1"/>
    </row>
    <row r="143" spans="1:8">
      <c r="A143" s="1"/>
      <c r="B143" s="1"/>
      <c r="C143" s="1"/>
      <c r="H143" s="1"/>
    </row>
    <row r="144" spans="1:8">
      <c r="A144" s="1"/>
      <c r="B144" s="1"/>
      <c r="C144" s="1"/>
      <c r="H144" s="1"/>
    </row>
    <row r="145" spans="1:8">
      <c r="A145" s="1"/>
      <c r="B145" s="1"/>
      <c r="C145" s="1"/>
      <c r="H145" s="1"/>
    </row>
    <row r="146" spans="1:8">
      <c r="A146" s="1"/>
      <c r="B146" s="1"/>
      <c r="C146" s="1"/>
      <c r="H146" s="1"/>
    </row>
    <row r="147" spans="1:8">
      <c r="A147" s="1"/>
      <c r="B147" s="1"/>
      <c r="C147" s="1"/>
      <c r="H147" s="1"/>
    </row>
    <row r="148" spans="1:8">
      <c r="A148" s="1"/>
      <c r="B148" s="1"/>
      <c r="C148" s="1"/>
      <c r="H148" s="1"/>
    </row>
    <row r="149" spans="1:8">
      <c r="A149" s="1"/>
      <c r="B149" s="1"/>
      <c r="C149" s="1"/>
      <c r="H149" s="1"/>
    </row>
    <row r="150" spans="1:8">
      <c r="A150" s="1"/>
      <c r="B150" s="1"/>
      <c r="C150" s="1"/>
      <c r="H150" s="1"/>
    </row>
    <row r="151" spans="1:8">
      <c r="A151" s="1"/>
      <c r="B151" s="1"/>
      <c r="C151" s="1"/>
      <c r="H151" s="1"/>
    </row>
    <row r="152" spans="1:8">
      <c r="A152" s="1"/>
      <c r="B152" s="1"/>
      <c r="C152" s="1"/>
      <c r="H152" s="1"/>
    </row>
    <row r="153" spans="1:8">
      <c r="A153" s="1"/>
      <c r="B153" s="1"/>
      <c r="C153" s="1"/>
      <c r="H153" s="1"/>
    </row>
    <row r="154" spans="1:8">
      <c r="A154" s="1"/>
      <c r="B154" s="1"/>
      <c r="C154" s="1"/>
      <c r="H154" s="3"/>
    </row>
    <row r="155" spans="1:8">
      <c r="A155" s="1"/>
      <c r="B155" s="1"/>
      <c r="C155" s="1"/>
      <c r="H155" s="1"/>
    </row>
    <row r="156" spans="1:8">
      <c r="A156" s="1"/>
      <c r="B156" s="1"/>
      <c r="C156" s="1"/>
      <c r="H156" s="2"/>
    </row>
    <row r="157" spans="1:8">
      <c r="A157" s="1"/>
      <c r="B157" s="1"/>
      <c r="C157" s="1"/>
      <c r="H157" s="1"/>
    </row>
    <row r="158" spans="1:8">
      <c r="A158" s="1"/>
      <c r="B158" s="1"/>
      <c r="C158" s="1"/>
      <c r="H158" s="1"/>
    </row>
    <row r="159" spans="1:8">
      <c r="A159" s="1"/>
      <c r="B159" s="1"/>
      <c r="C159" s="1"/>
      <c r="H159" s="1"/>
    </row>
    <row r="160" spans="1:8">
      <c r="A160" s="1"/>
      <c r="B160" s="1"/>
      <c r="C160" s="1"/>
      <c r="H160" s="1"/>
    </row>
    <row r="161" spans="1:8">
      <c r="A161" s="1"/>
      <c r="B161" s="1"/>
      <c r="C161" s="1"/>
      <c r="H161" s="1"/>
    </row>
    <row r="162" spans="1:8">
      <c r="A162" s="1"/>
      <c r="B162" s="1"/>
      <c r="C162" s="1"/>
      <c r="H162" s="1"/>
    </row>
    <row r="163" spans="1:8">
      <c r="A163" s="1"/>
      <c r="B163" s="1"/>
      <c r="C163" s="1"/>
      <c r="H163" s="1"/>
    </row>
    <row r="164" spans="1:8">
      <c r="A164" s="1"/>
      <c r="B164" s="1"/>
      <c r="C164" s="1"/>
      <c r="H164" s="1"/>
    </row>
    <row r="165" spans="1:8">
      <c r="A165" s="1"/>
      <c r="B165" s="1"/>
      <c r="C165" s="1"/>
      <c r="H165" s="1"/>
    </row>
    <row r="166" spans="1:8">
      <c r="A166" s="1"/>
      <c r="B166" s="1"/>
      <c r="C166" s="1"/>
      <c r="H166" s="1"/>
    </row>
    <row r="167" spans="1:8">
      <c r="A167" s="1"/>
      <c r="B167" s="1"/>
      <c r="C167" s="1"/>
      <c r="H167" s="1"/>
    </row>
    <row r="168" spans="1:8">
      <c r="A168" s="1"/>
      <c r="B168" s="1"/>
      <c r="C168" s="1"/>
      <c r="H168" s="1"/>
    </row>
    <row r="169" spans="1:8">
      <c r="A169" s="1"/>
      <c r="B169" s="1"/>
      <c r="C169" s="1"/>
      <c r="H169" s="1"/>
    </row>
    <row r="170" spans="1:8">
      <c r="A170" s="1"/>
      <c r="B170" s="1"/>
      <c r="C170" s="1"/>
      <c r="H170" s="1"/>
    </row>
    <row r="171" spans="1:8">
      <c r="A171" s="1"/>
      <c r="B171" s="1"/>
      <c r="C171" s="1"/>
      <c r="H171" s="1"/>
    </row>
    <row r="172" spans="1:8">
      <c r="A172" s="1"/>
      <c r="B172" s="1"/>
      <c r="C172" s="1"/>
      <c r="H172" s="1"/>
    </row>
    <row r="173" spans="1:8">
      <c r="A173" s="1"/>
      <c r="B173" s="1"/>
      <c r="C173" s="1"/>
      <c r="H173" s="1"/>
    </row>
    <row r="174" spans="1:8">
      <c r="A174" s="1"/>
      <c r="B174" s="1"/>
      <c r="C174" s="1"/>
      <c r="H174" s="1"/>
    </row>
    <row r="175" spans="1:8">
      <c r="A175" s="1"/>
      <c r="B175" s="1"/>
      <c r="C175" s="1"/>
      <c r="H175" s="1"/>
    </row>
    <row r="176" spans="1:8">
      <c r="A176" s="1"/>
      <c r="B176" s="1"/>
      <c r="C176" s="1"/>
      <c r="H176" s="3"/>
    </row>
    <row r="177" spans="1:8">
      <c r="A177" s="1"/>
      <c r="B177" s="1"/>
      <c r="C177" s="1"/>
      <c r="H177" s="1"/>
    </row>
    <row r="178" spans="1:8">
      <c r="A178" s="1"/>
      <c r="B178" s="1"/>
      <c r="C178" s="1"/>
      <c r="H178" s="2"/>
    </row>
    <row r="179" spans="1:8">
      <c r="A179" s="1"/>
      <c r="B179" s="1"/>
      <c r="C179" s="1"/>
      <c r="H179" s="1"/>
    </row>
    <row r="180" spans="1:8">
      <c r="H18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Avital Sternin</dc:creator>
  <cp:lastModifiedBy>Avital Sternin</cp:lastModifiedBy>
  <dcterms:created xsi:type="dcterms:W3CDTF">2018-09-03T19:02:48Z</dcterms:created>
  <dcterms:modified xsi:type="dcterms:W3CDTF">2018-09-03T19:45:14Z</dcterms:modified>
</cp:coreProperties>
</file>