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sternin\Dropbox\SART_Memory\Results\"/>
    </mc:Choice>
  </mc:AlternateContent>
  <bookViews>
    <workbookView xWindow="0" yWindow="0" windowWidth="19800" windowHeight="10320"/>
  </bookViews>
  <sheets>
    <sheet name="Sheet1" sheetId="1" r:id="rId1"/>
    <sheet name="Sheet2" sheetId="2" r:id="rId2"/>
  </sheets>
  <calcPr calcId="162913" refMode="R1C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8" i="1" l="1"/>
  <c r="V7" i="1"/>
  <c r="V6" i="1"/>
  <c r="V5" i="1"/>
  <c r="V4" i="1"/>
  <c r="V3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S28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S23" i="1"/>
  <c r="B18" i="1"/>
  <c r="C18" i="1"/>
  <c r="D18" i="1"/>
  <c r="F18" i="1"/>
  <c r="G18" i="1"/>
  <c r="H18" i="1"/>
  <c r="I18" i="1"/>
  <c r="J18" i="1"/>
  <c r="K18" i="1"/>
  <c r="L18" i="1"/>
  <c r="M18" i="1"/>
  <c r="N18" i="1"/>
  <c r="O18" i="1"/>
  <c r="P18" i="1"/>
  <c r="Q18" i="1"/>
  <c r="S18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S13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S8" i="1"/>
  <c r="B3" i="1"/>
  <c r="C3" i="1"/>
  <c r="D3" i="1"/>
  <c r="E3" i="1"/>
  <c r="F3" i="1"/>
  <c r="G3" i="1"/>
  <c r="H3" i="1"/>
  <c r="I3" i="1"/>
  <c r="J3" i="1"/>
  <c r="K3" i="1"/>
  <c r="L3" i="1"/>
  <c r="M3" i="1"/>
  <c r="N3" i="1"/>
  <c r="P3" i="1"/>
  <c r="Q3" i="1"/>
  <c r="S3" i="1"/>
  <c r="Q5" i="1"/>
  <c r="P5" i="1"/>
  <c r="N5" i="1"/>
  <c r="M5" i="1"/>
  <c r="L5" i="1"/>
  <c r="K5" i="1"/>
  <c r="J5" i="1"/>
  <c r="I5" i="1"/>
  <c r="H5" i="1"/>
  <c r="G5" i="1"/>
  <c r="F5" i="1"/>
  <c r="E5" i="1"/>
  <c r="D5" i="1"/>
  <c r="C5" i="1"/>
  <c r="B5" i="1"/>
  <c r="Q4" i="1"/>
  <c r="P4" i="1"/>
  <c r="N4" i="1"/>
  <c r="M4" i="1"/>
  <c r="L4" i="1"/>
  <c r="K4" i="1"/>
  <c r="J4" i="1"/>
  <c r="I4" i="1"/>
  <c r="H4" i="1"/>
  <c r="G4" i="1"/>
  <c r="F4" i="1"/>
  <c r="E4" i="1"/>
  <c r="D4" i="1"/>
  <c r="C4" i="1"/>
  <c r="B4" i="1"/>
</calcChain>
</file>

<file path=xl/sharedStrings.xml><?xml version="1.0" encoding="utf-8"?>
<sst xmlns="http://schemas.openxmlformats.org/spreadsheetml/2006/main" count="30" uniqueCount="12">
  <si>
    <t>Green My eyes</t>
  </si>
  <si>
    <t>Total Score</t>
  </si>
  <si>
    <t># Correct Text</t>
  </si>
  <si>
    <t># Correct M/C</t>
  </si>
  <si>
    <t>Pieman</t>
  </si>
  <si>
    <t>Corect Answer</t>
  </si>
  <si>
    <t>Slumlord</t>
  </si>
  <si>
    <t>Taken</t>
  </si>
  <si>
    <t>Total Correct</t>
  </si>
  <si>
    <t>Tunnel</t>
  </si>
  <si>
    <t>Vodka</t>
  </si>
  <si>
    <t>Green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</si>
</sst>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1" fillId="0" borderId="0" xfId="0" applyNumberFormat="1" applyFont="1"/>
    <xf numFmtId="2" fontId="0" fillId="0" borderId="0" xfId="0" applyNumberFormat="1"/>
    <xf numFmtId="2" fontId="0" fillId="0" borderId="0" xfId="0" applyNumberFormat="1" applyAlignment="1">
      <alignment wrapText="1"/>
    </xf>
    <xf numFmtId="2" fontId="2" fillId="0" borderId="0" xfId="0" applyNumberFormat="1" applyFont="1" applyAlignment="1">
      <alignment wrapText="1"/>
    </xf>
    <xf numFmtId="2" fontId="1" fillId="0" borderId="0" xfId="0" applyNumberFormat="1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30"/>
  <sheetViews>
    <sheetView tabSelected="1" workbookViewId="0">
      <selection activeCell="I14" sqref="I14"/>
    </sheetView>
  </sheetViews>
  <sheetFormatPr defaultRowHeight="15"/>
  <cols>
    <col min="1" max="1" width="9.140625" style="2"/>
    <col min="2" max="2" width="11.28515625" style="2" customWidth="1"/>
    <col min="3" max="18" width="9.140625" style="2"/>
    <col min="19" max="19" width="11.5703125" style="2" bestFit="1" customWidth="1"/>
    <col min="20" max="21" width="9.140625" style="2"/>
    <col min="22" max="22" width="11.5703125" style="2" bestFit="1" customWidth="1"/>
    <col min="23" max="16384" width="9.140625" style="2"/>
  </cols>
  <sheetData>
    <row r="2" spans="1:22" s="2" customFormat="1">
      <c r="A2" s="1" t="s">
        <v>0</v>
      </c>
    </row>
    <row r="3" spans="1:22" s="3" customFormat="1" ht="30">
      <c r="A3" s="3" t="s">
        <v>1</v>
      </c>
      <c r="B3" s="3">
        <f>14/15</f>
        <v>0.93333333333333335</v>
      </c>
      <c r="C3" s="3">
        <f>12/15</f>
        <v>0.8</v>
      </c>
      <c r="D3" s="3">
        <f>0</f>
        <v>0</v>
      </c>
      <c r="E3" s="3">
        <f>13/15</f>
        <v>0.8666666666666667</v>
      </c>
      <c r="F3" s="3">
        <f>5/15</f>
        <v>0.33333333333333331</v>
      </c>
      <c r="G3" s="3">
        <f>11/15</f>
        <v>0.73333333333333328</v>
      </c>
      <c r="H3" s="3">
        <f>8/15</f>
        <v>0.53333333333333333</v>
      </c>
      <c r="I3" s="3">
        <f>13/15</f>
        <v>0.8666666666666667</v>
      </c>
      <c r="J3" s="3">
        <f>11/15</f>
        <v>0.73333333333333328</v>
      </c>
      <c r="K3" s="3">
        <f>12/15</f>
        <v>0.8</v>
      </c>
      <c r="L3" s="3">
        <f>14/15</f>
        <v>0.93333333333333335</v>
      </c>
      <c r="M3" s="3">
        <f>8/15</f>
        <v>0.53333333333333333</v>
      </c>
      <c r="N3" s="3">
        <f>13/15</f>
        <v>0.8666666666666667</v>
      </c>
      <c r="O3" s="4">
        <v>0</v>
      </c>
      <c r="P3" s="3">
        <f>11/15</f>
        <v>0.73333333333333328</v>
      </c>
      <c r="Q3" s="3">
        <f>11/15</f>
        <v>0.73333333333333328</v>
      </c>
      <c r="S3" s="3">
        <f>AVERAGE(B3:Q3)</f>
        <v>0.64999999999999991</v>
      </c>
      <c r="U3" s="1" t="s">
        <v>10</v>
      </c>
      <c r="V3" s="3">
        <f>S28</f>
        <v>0.85546875</v>
      </c>
    </row>
    <row r="4" spans="1:22" s="3" customFormat="1" ht="30">
      <c r="A4" s="3" t="s">
        <v>2</v>
      </c>
      <c r="B4" s="3">
        <f>3/15</f>
        <v>0.2</v>
      </c>
      <c r="C4" s="3">
        <f>6/15</f>
        <v>0.4</v>
      </c>
      <c r="D4" s="3">
        <f>0</f>
        <v>0</v>
      </c>
      <c r="E4" s="3">
        <f>9/15</f>
        <v>0.6</v>
      </c>
      <c r="F4" s="3">
        <f>0/15</f>
        <v>0</v>
      </c>
      <c r="G4" s="3">
        <f>1/15</f>
        <v>6.6666666666666666E-2</v>
      </c>
      <c r="H4" s="3">
        <f>0/15</f>
        <v>0</v>
      </c>
      <c r="I4" s="3">
        <f>10/15</f>
        <v>0.66666666666666663</v>
      </c>
      <c r="J4" s="3">
        <f>4/15</f>
        <v>0.26666666666666666</v>
      </c>
      <c r="K4" s="3">
        <f>6/15</f>
        <v>0.4</v>
      </c>
      <c r="L4" s="3">
        <f>10/15</f>
        <v>0.66666666666666663</v>
      </c>
      <c r="M4" s="3">
        <f>0/15</f>
        <v>0</v>
      </c>
      <c r="N4" s="3">
        <f>10/15</f>
        <v>0.66666666666666663</v>
      </c>
      <c r="O4" s="4">
        <v>0</v>
      </c>
      <c r="P4" s="3">
        <f>7/15</f>
        <v>0.46666666666666667</v>
      </c>
      <c r="Q4" s="3">
        <f>6/15</f>
        <v>0.4</v>
      </c>
      <c r="U4" s="1" t="s">
        <v>9</v>
      </c>
      <c r="V4" s="3">
        <f>S23</f>
        <v>0.80729166666666652</v>
      </c>
    </row>
    <row r="5" spans="1:22" s="3" customFormat="1" ht="30">
      <c r="A5" s="3" t="s">
        <v>3</v>
      </c>
      <c r="B5" s="3">
        <f>11/15</f>
        <v>0.73333333333333328</v>
      </c>
      <c r="C5" s="3">
        <f>6/15</f>
        <v>0.4</v>
      </c>
      <c r="D5" s="3">
        <f>0</f>
        <v>0</v>
      </c>
      <c r="E5" s="3">
        <f>4/15</f>
        <v>0.26666666666666666</v>
      </c>
      <c r="F5" s="3">
        <f>5/15</f>
        <v>0.33333333333333331</v>
      </c>
      <c r="G5" s="3">
        <f>10/15</f>
        <v>0.66666666666666663</v>
      </c>
      <c r="H5" s="3">
        <f>8/15</f>
        <v>0.53333333333333333</v>
      </c>
      <c r="I5" s="3">
        <f>3/15</f>
        <v>0.2</v>
      </c>
      <c r="J5" s="3">
        <f>7/15</f>
        <v>0.46666666666666667</v>
      </c>
      <c r="K5" s="3">
        <f>6/15</f>
        <v>0.4</v>
      </c>
      <c r="L5" s="3">
        <f>4/15</f>
        <v>0.26666666666666666</v>
      </c>
      <c r="M5" s="3">
        <f>8/15</f>
        <v>0.53333333333333333</v>
      </c>
      <c r="N5" s="3">
        <f>3/15</f>
        <v>0.2</v>
      </c>
      <c r="O5" s="4">
        <v>0</v>
      </c>
      <c r="P5" s="3">
        <f>4/15</f>
        <v>0.26666666666666666</v>
      </c>
      <c r="Q5" s="3">
        <f>5/15</f>
        <v>0.33333333333333331</v>
      </c>
      <c r="U5" s="1" t="s">
        <v>6</v>
      </c>
      <c r="V5" s="3">
        <f>S13</f>
        <v>0.81666666666666687</v>
      </c>
    </row>
    <row r="6" spans="1:22" s="2" customFormat="1">
      <c r="U6" s="1" t="s">
        <v>4</v>
      </c>
      <c r="V6" s="2">
        <f>S8</f>
        <v>0.76751373626373631</v>
      </c>
    </row>
    <row r="7" spans="1:22" s="2" customFormat="1">
      <c r="A7" s="5" t="s">
        <v>4</v>
      </c>
      <c r="U7" s="1" t="s">
        <v>11</v>
      </c>
      <c r="V7" s="2">
        <f>S3</f>
        <v>0.64999999999999991</v>
      </c>
    </row>
    <row r="8" spans="1:22" s="3" customFormat="1" ht="30">
      <c r="A8" s="3" t="s">
        <v>5</v>
      </c>
      <c r="B8" s="3">
        <f>12/13</f>
        <v>0.92307692307692313</v>
      </c>
      <c r="C8" s="3">
        <f>13/14</f>
        <v>0.9285714285714286</v>
      </c>
      <c r="D8" s="3">
        <f>12/14</f>
        <v>0.8571428571428571</v>
      </c>
      <c r="E8" s="3">
        <f>4/14</f>
        <v>0.2857142857142857</v>
      </c>
      <c r="F8" s="3">
        <f>13/14</f>
        <v>0.9285714285714286</v>
      </c>
      <c r="G8" s="3">
        <f>4/14</f>
        <v>0.2857142857142857</v>
      </c>
      <c r="H8" s="3">
        <f>14/14</f>
        <v>1</v>
      </c>
      <c r="I8" s="3">
        <f>11/14</f>
        <v>0.7857142857142857</v>
      </c>
      <c r="J8" s="3">
        <f>12/14</f>
        <v>0.8571428571428571</v>
      </c>
      <c r="K8" s="3">
        <f>4/14</f>
        <v>0.2857142857142857</v>
      </c>
      <c r="L8" s="3">
        <f>13/14</f>
        <v>0.9285714285714286</v>
      </c>
      <c r="M8" s="3">
        <f>13/14</f>
        <v>0.9285714285714286</v>
      </c>
      <c r="N8" s="3">
        <f>12/14</f>
        <v>0.8571428571428571</v>
      </c>
      <c r="O8" s="3">
        <f>10/14</f>
        <v>0.7142857142857143</v>
      </c>
      <c r="P8" s="3">
        <f>11/14</f>
        <v>0.7857142857142857</v>
      </c>
      <c r="Q8" s="3">
        <f>13/14</f>
        <v>0.9285714285714286</v>
      </c>
      <c r="S8" s="3">
        <f>AVERAGE(B8:Q8)</f>
        <v>0.76751373626373631</v>
      </c>
      <c r="U8" s="1" t="s">
        <v>7</v>
      </c>
      <c r="V8" s="3">
        <f>S18</f>
        <v>0.765625</v>
      </c>
    </row>
    <row r="9" spans="1:22" s="3" customFormat="1" ht="30">
      <c r="A9" s="3" t="s">
        <v>2</v>
      </c>
      <c r="B9" s="3">
        <v>12</v>
      </c>
      <c r="C9" s="3">
        <v>9</v>
      </c>
      <c r="D9" s="3">
        <v>10</v>
      </c>
      <c r="E9" s="3">
        <v>2</v>
      </c>
      <c r="F9" s="3">
        <v>8</v>
      </c>
      <c r="G9" s="3">
        <v>1</v>
      </c>
      <c r="H9" s="3">
        <v>10</v>
      </c>
      <c r="I9" s="3">
        <v>8</v>
      </c>
      <c r="J9" s="3">
        <v>12</v>
      </c>
      <c r="K9" s="3">
        <v>0</v>
      </c>
      <c r="L9" s="3">
        <v>12</v>
      </c>
      <c r="M9" s="3">
        <v>12</v>
      </c>
      <c r="N9" s="3">
        <v>11</v>
      </c>
      <c r="O9" s="3">
        <v>5</v>
      </c>
      <c r="P9" s="3">
        <v>10</v>
      </c>
      <c r="Q9" s="3">
        <v>11</v>
      </c>
    </row>
    <row r="10" spans="1:22" s="3" customFormat="1" ht="30">
      <c r="A10" s="3" t="s">
        <v>3</v>
      </c>
      <c r="B10" s="3">
        <v>0</v>
      </c>
      <c r="C10" s="3">
        <v>4</v>
      </c>
      <c r="D10" s="3">
        <v>2</v>
      </c>
      <c r="E10" s="3">
        <v>2</v>
      </c>
      <c r="F10" s="3">
        <v>5</v>
      </c>
      <c r="G10" s="3">
        <v>3</v>
      </c>
      <c r="H10" s="3">
        <v>4</v>
      </c>
      <c r="I10" s="3">
        <v>3</v>
      </c>
      <c r="J10" s="3">
        <v>0</v>
      </c>
      <c r="K10" s="3">
        <v>4</v>
      </c>
      <c r="L10" s="3">
        <v>1</v>
      </c>
      <c r="M10" s="3">
        <v>1</v>
      </c>
      <c r="N10" s="3">
        <v>1</v>
      </c>
      <c r="O10" s="3">
        <v>5</v>
      </c>
      <c r="P10" s="3">
        <v>1</v>
      </c>
      <c r="Q10" s="3">
        <v>2</v>
      </c>
    </row>
    <row r="12" spans="1:22" s="2" customFormat="1">
      <c r="A12" s="1" t="s">
        <v>6</v>
      </c>
    </row>
    <row r="13" spans="1:22" s="3" customFormat="1" ht="30">
      <c r="A13" s="3" t="s">
        <v>5</v>
      </c>
      <c r="B13" s="3">
        <f>10/15</f>
        <v>0.66666666666666663</v>
      </c>
      <c r="C13" s="3">
        <f>15/15</f>
        <v>1</v>
      </c>
      <c r="D13" s="3">
        <f>13/15</f>
        <v>0.8666666666666667</v>
      </c>
      <c r="E13" s="3">
        <f>9/15</f>
        <v>0.6</v>
      </c>
      <c r="F13" s="3">
        <f>13/15</f>
        <v>0.8666666666666667</v>
      </c>
      <c r="G13" s="3">
        <f>10/15</f>
        <v>0.66666666666666663</v>
      </c>
      <c r="H13" s="3">
        <f>12/15</f>
        <v>0.8</v>
      </c>
      <c r="I13" s="3">
        <f>13/15</f>
        <v>0.8666666666666667</v>
      </c>
      <c r="J13" s="3">
        <f>14/15</f>
        <v>0.93333333333333335</v>
      </c>
      <c r="K13" s="3">
        <f>10/15</f>
        <v>0.66666666666666663</v>
      </c>
      <c r="L13" s="3">
        <f>13/15</f>
        <v>0.8666666666666667</v>
      </c>
      <c r="M13" s="3">
        <f>14/15</f>
        <v>0.93333333333333335</v>
      </c>
      <c r="N13" s="3">
        <f>12/15</f>
        <v>0.8</v>
      </c>
      <c r="O13" s="3">
        <f>12/15</f>
        <v>0.8</v>
      </c>
      <c r="P13" s="3">
        <f>14/15</f>
        <v>0.93333333333333335</v>
      </c>
      <c r="Q13" s="3">
        <f>12/15</f>
        <v>0.8</v>
      </c>
      <c r="S13" s="3">
        <f>AVERAGE(B13:Q13)</f>
        <v>0.81666666666666687</v>
      </c>
    </row>
    <row r="14" spans="1:22" s="3" customFormat="1" ht="30">
      <c r="A14" s="3" t="s">
        <v>2</v>
      </c>
      <c r="B14" s="3">
        <v>10</v>
      </c>
      <c r="C14" s="3">
        <v>7</v>
      </c>
      <c r="D14" s="3">
        <v>12</v>
      </c>
      <c r="E14" s="3">
        <v>9</v>
      </c>
      <c r="F14" s="3">
        <v>12</v>
      </c>
      <c r="G14" s="3">
        <v>5</v>
      </c>
      <c r="H14" s="3">
        <v>10</v>
      </c>
      <c r="I14" s="3">
        <v>8</v>
      </c>
      <c r="J14" s="3">
        <v>10</v>
      </c>
      <c r="K14" s="3">
        <v>8</v>
      </c>
      <c r="L14" s="3">
        <v>9</v>
      </c>
      <c r="M14" s="3">
        <v>13</v>
      </c>
      <c r="N14" s="3">
        <v>12</v>
      </c>
      <c r="O14" s="3">
        <v>8</v>
      </c>
      <c r="P14" s="3">
        <v>9</v>
      </c>
      <c r="Q14" s="3">
        <v>11</v>
      </c>
    </row>
    <row r="15" spans="1:22" s="3" customFormat="1" ht="30">
      <c r="A15" s="3" t="s">
        <v>3</v>
      </c>
      <c r="B15" s="3">
        <v>0</v>
      </c>
      <c r="C15" s="3">
        <v>8</v>
      </c>
      <c r="D15" s="3">
        <v>2</v>
      </c>
      <c r="E15" s="3">
        <v>0</v>
      </c>
      <c r="F15" s="3">
        <v>2</v>
      </c>
      <c r="G15" s="3">
        <v>5</v>
      </c>
      <c r="H15" s="3">
        <v>2</v>
      </c>
      <c r="I15" s="3">
        <v>4</v>
      </c>
      <c r="J15" s="3">
        <v>4</v>
      </c>
      <c r="K15" s="3">
        <v>2</v>
      </c>
      <c r="L15" s="3">
        <v>4</v>
      </c>
      <c r="M15" s="3">
        <v>1</v>
      </c>
      <c r="N15" s="3">
        <v>0</v>
      </c>
      <c r="O15" s="3">
        <v>4</v>
      </c>
      <c r="P15" s="3">
        <v>5</v>
      </c>
      <c r="Q15" s="3">
        <v>1</v>
      </c>
    </row>
    <row r="17" spans="1:19" s="2" customFormat="1">
      <c r="A17" s="5" t="s">
        <v>7</v>
      </c>
    </row>
    <row r="18" spans="1:19" s="3" customFormat="1" ht="30">
      <c r="A18" s="3" t="s">
        <v>8</v>
      </c>
      <c r="B18" s="3">
        <f>12/12</f>
        <v>1</v>
      </c>
      <c r="C18" s="3">
        <f>10/12</f>
        <v>0.83333333333333337</v>
      </c>
      <c r="D18" s="4">
        <f>7/12</f>
        <v>0.58333333333333337</v>
      </c>
      <c r="E18" s="3">
        <v>0</v>
      </c>
      <c r="F18" s="3">
        <f>10/12</f>
        <v>0.83333333333333337</v>
      </c>
      <c r="G18" s="3">
        <f>9/12</f>
        <v>0.75</v>
      </c>
      <c r="H18" s="3">
        <f>8/12</f>
        <v>0.66666666666666663</v>
      </c>
      <c r="I18" s="3">
        <f>10/12</f>
        <v>0.83333333333333337</v>
      </c>
      <c r="J18" s="3">
        <f>9/12</f>
        <v>0.75</v>
      </c>
      <c r="K18" s="3">
        <f>9/12</f>
        <v>0.75</v>
      </c>
      <c r="L18" s="3">
        <f>10/12</f>
        <v>0.83333333333333337</v>
      </c>
      <c r="M18" s="3">
        <f>10/12</f>
        <v>0.83333333333333337</v>
      </c>
      <c r="N18" s="3">
        <f>11/12</f>
        <v>0.91666666666666663</v>
      </c>
      <c r="O18" s="3">
        <f>10/12</f>
        <v>0.83333333333333337</v>
      </c>
      <c r="P18" s="3">
        <f>12/12</f>
        <v>1</v>
      </c>
      <c r="Q18" s="3">
        <f>10/12</f>
        <v>0.83333333333333337</v>
      </c>
      <c r="S18" s="3">
        <f>AVERAGE(B18:Q18)</f>
        <v>0.765625</v>
      </c>
    </row>
    <row r="19" spans="1:19" s="3" customFormat="1" ht="30">
      <c r="A19" s="3" t="s">
        <v>2</v>
      </c>
      <c r="B19" s="3">
        <v>12</v>
      </c>
      <c r="C19" s="3">
        <v>9</v>
      </c>
      <c r="D19" s="4">
        <v>6</v>
      </c>
      <c r="E19" s="3">
        <v>0</v>
      </c>
      <c r="F19" s="3">
        <v>7</v>
      </c>
      <c r="G19" s="3">
        <v>7</v>
      </c>
      <c r="H19" s="3">
        <v>7</v>
      </c>
      <c r="I19" s="3">
        <v>8</v>
      </c>
      <c r="J19" s="3">
        <v>9</v>
      </c>
      <c r="K19" s="3">
        <v>9</v>
      </c>
      <c r="L19" s="3">
        <v>7</v>
      </c>
      <c r="M19" s="3">
        <v>9</v>
      </c>
      <c r="N19" s="3">
        <v>7</v>
      </c>
      <c r="O19" s="3">
        <v>10</v>
      </c>
      <c r="P19" s="3">
        <v>8</v>
      </c>
      <c r="Q19" s="3">
        <v>9</v>
      </c>
    </row>
    <row r="20" spans="1:19" s="3" customFormat="1" ht="30">
      <c r="A20" s="3" t="s">
        <v>3</v>
      </c>
      <c r="B20" s="3">
        <v>0</v>
      </c>
      <c r="C20" s="3">
        <v>1</v>
      </c>
      <c r="D20" s="4">
        <v>1</v>
      </c>
      <c r="E20" s="3">
        <v>0</v>
      </c>
      <c r="F20" s="3">
        <v>3</v>
      </c>
      <c r="G20" s="3">
        <v>2</v>
      </c>
      <c r="H20" s="3">
        <v>1</v>
      </c>
      <c r="I20" s="3">
        <v>2</v>
      </c>
      <c r="J20" s="3">
        <v>0</v>
      </c>
      <c r="K20" s="3">
        <v>0</v>
      </c>
      <c r="L20" s="3">
        <v>3</v>
      </c>
      <c r="M20" s="3">
        <v>1</v>
      </c>
      <c r="N20" s="3">
        <v>4</v>
      </c>
      <c r="O20" s="3">
        <v>0</v>
      </c>
      <c r="P20" s="3">
        <v>4</v>
      </c>
      <c r="Q20" s="3">
        <v>1</v>
      </c>
    </row>
    <row r="22" spans="1:19" s="2" customFormat="1">
      <c r="A22" s="5" t="s">
        <v>9</v>
      </c>
    </row>
    <row r="23" spans="1:19" s="3" customFormat="1" ht="30">
      <c r="A23" s="3" t="s">
        <v>8</v>
      </c>
      <c r="B23" s="3">
        <f>9/12</f>
        <v>0.75</v>
      </c>
      <c r="C23" s="3">
        <f>11/12</f>
        <v>0.91666666666666663</v>
      </c>
      <c r="D23" s="3">
        <f>12/12</f>
        <v>1</v>
      </c>
      <c r="E23" s="3">
        <f>9/12</f>
        <v>0.75</v>
      </c>
      <c r="F23" s="3">
        <f>12/12</f>
        <v>1</v>
      </c>
      <c r="G23" s="3">
        <f>9/12</f>
        <v>0.75</v>
      </c>
      <c r="H23" s="3">
        <f>10/12</f>
        <v>0.83333333333333337</v>
      </c>
      <c r="I23" s="3">
        <f>7/12</f>
        <v>0.58333333333333337</v>
      </c>
      <c r="J23" s="3">
        <f>12/12</f>
        <v>1</v>
      </c>
      <c r="K23" s="3">
        <f>11/12</f>
        <v>0.91666666666666663</v>
      </c>
      <c r="L23" s="3">
        <f>11/12</f>
        <v>0.91666666666666663</v>
      </c>
      <c r="M23" s="3">
        <f>9/12</f>
        <v>0.75</v>
      </c>
      <c r="N23" s="3">
        <f>10/12</f>
        <v>0.83333333333333337</v>
      </c>
      <c r="O23" s="3">
        <f>11/12</f>
        <v>0.91666666666666663</v>
      </c>
      <c r="P23" s="3">
        <f>1/12</f>
        <v>8.3333333333333329E-2</v>
      </c>
      <c r="Q23" s="3">
        <f>11/12</f>
        <v>0.91666666666666663</v>
      </c>
      <c r="S23" s="3">
        <f>AVERAGE(B23:Q23)</f>
        <v>0.80729166666666652</v>
      </c>
    </row>
    <row r="24" spans="1:19" s="3" customFormat="1" ht="30">
      <c r="A24" s="3" t="s">
        <v>2</v>
      </c>
      <c r="B24" s="3">
        <v>9</v>
      </c>
      <c r="C24" s="3">
        <v>7</v>
      </c>
      <c r="D24" s="3">
        <v>8</v>
      </c>
      <c r="E24" s="3">
        <v>7</v>
      </c>
      <c r="F24" s="3">
        <v>9</v>
      </c>
      <c r="G24" s="3">
        <v>7</v>
      </c>
      <c r="H24" s="3">
        <v>8</v>
      </c>
      <c r="I24" s="3">
        <v>6</v>
      </c>
      <c r="J24" s="3">
        <v>10</v>
      </c>
      <c r="K24" s="3">
        <v>9</v>
      </c>
      <c r="L24" s="3">
        <v>10</v>
      </c>
      <c r="M24" s="3">
        <v>8</v>
      </c>
      <c r="N24" s="3">
        <v>10</v>
      </c>
      <c r="O24" s="3">
        <v>7</v>
      </c>
      <c r="P24" s="3">
        <v>1</v>
      </c>
      <c r="Q24" s="3">
        <v>10</v>
      </c>
    </row>
    <row r="25" spans="1:19" s="3" customFormat="1" ht="30">
      <c r="A25" s="3" t="s">
        <v>3</v>
      </c>
      <c r="B25" s="3">
        <v>0</v>
      </c>
      <c r="C25" s="3">
        <v>4</v>
      </c>
      <c r="D25" s="3">
        <v>4</v>
      </c>
      <c r="E25" s="3">
        <v>2</v>
      </c>
      <c r="F25" s="3">
        <v>3</v>
      </c>
      <c r="G25" s="3">
        <v>2</v>
      </c>
      <c r="H25" s="3">
        <v>2</v>
      </c>
      <c r="I25" s="3">
        <v>1</v>
      </c>
      <c r="J25" s="3">
        <v>2</v>
      </c>
      <c r="K25" s="3">
        <v>3</v>
      </c>
      <c r="L25" s="3">
        <v>1</v>
      </c>
      <c r="M25" s="3">
        <v>1</v>
      </c>
      <c r="N25" s="3">
        <v>0</v>
      </c>
      <c r="O25" s="3">
        <v>4</v>
      </c>
      <c r="P25" s="3">
        <v>0</v>
      </c>
      <c r="Q25" s="3">
        <v>1</v>
      </c>
    </row>
    <row r="27" spans="1:19" s="2" customFormat="1">
      <c r="A27" s="1" t="s">
        <v>10</v>
      </c>
    </row>
    <row r="28" spans="1:19" s="3" customFormat="1" ht="30">
      <c r="A28" s="3" t="s">
        <v>8</v>
      </c>
      <c r="B28" s="3">
        <f>16/16</f>
        <v>1</v>
      </c>
      <c r="C28" s="3">
        <f>15/16</f>
        <v>0.9375</v>
      </c>
      <c r="D28" s="3">
        <f>14/16</f>
        <v>0.875</v>
      </c>
      <c r="E28" s="3">
        <f>14/16</f>
        <v>0.875</v>
      </c>
      <c r="F28" s="3">
        <f>13/16</f>
        <v>0.8125</v>
      </c>
      <c r="G28" s="3">
        <f>15/16</f>
        <v>0.9375</v>
      </c>
      <c r="H28" s="3">
        <f>16/16</f>
        <v>1</v>
      </c>
      <c r="I28" s="3">
        <f>15/16</f>
        <v>0.9375</v>
      </c>
      <c r="J28" s="3">
        <f>0</f>
        <v>0</v>
      </c>
      <c r="K28" s="3">
        <f>14/16</f>
        <v>0.875</v>
      </c>
      <c r="L28" s="3">
        <f>15/16</f>
        <v>0.9375</v>
      </c>
      <c r="M28" s="3">
        <f>16/16</f>
        <v>1</v>
      </c>
      <c r="N28" s="3">
        <f>16/16</f>
        <v>1</v>
      </c>
      <c r="O28" s="3">
        <f>15/16</f>
        <v>0.9375</v>
      </c>
      <c r="P28" s="3">
        <f>10/16</f>
        <v>0.625</v>
      </c>
      <c r="Q28" s="3">
        <f>15/16</f>
        <v>0.9375</v>
      </c>
      <c r="S28" s="3">
        <f>AVERAGE(B28:Q28)</f>
        <v>0.85546875</v>
      </c>
    </row>
    <row r="29" spans="1:19" s="3" customFormat="1" ht="30">
      <c r="A29" s="3" t="s">
        <v>2</v>
      </c>
      <c r="B29" s="3">
        <v>15</v>
      </c>
      <c r="C29" s="3">
        <v>11</v>
      </c>
      <c r="D29" s="3">
        <v>10</v>
      </c>
      <c r="E29" s="3">
        <v>11</v>
      </c>
      <c r="F29" s="3">
        <v>10</v>
      </c>
      <c r="G29" s="3">
        <v>10</v>
      </c>
      <c r="H29" s="3">
        <v>10</v>
      </c>
      <c r="I29" s="3">
        <v>15</v>
      </c>
      <c r="J29" s="3">
        <v>0</v>
      </c>
      <c r="K29" s="3">
        <v>12</v>
      </c>
      <c r="L29" s="3">
        <v>12</v>
      </c>
      <c r="M29" s="3">
        <v>15</v>
      </c>
      <c r="N29" s="3">
        <v>16</v>
      </c>
      <c r="O29" s="3">
        <v>12</v>
      </c>
      <c r="P29" s="3">
        <v>4</v>
      </c>
      <c r="Q29" s="3">
        <v>13</v>
      </c>
    </row>
    <row r="30" spans="1:19" s="3" customFormat="1" ht="30">
      <c r="A30" s="3" t="s">
        <v>3</v>
      </c>
      <c r="B30" s="3">
        <v>1</v>
      </c>
      <c r="C30" s="3">
        <v>4</v>
      </c>
      <c r="D30" s="3">
        <v>4</v>
      </c>
      <c r="E30" s="3">
        <v>3</v>
      </c>
      <c r="F30" s="3">
        <v>3</v>
      </c>
      <c r="G30" s="3">
        <v>5</v>
      </c>
      <c r="H30" s="3">
        <v>6</v>
      </c>
      <c r="I30" s="3">
        <v>0</v>
      </c>
      <c r="J30" s="3">
        <v>0</v>
      </c>
      <c r="K30" s="3">
        <v>2</v>
      </c>
      <c r="L30" s="3">
        <v>3</v>
      </c>
      <c r="M30" s="3">
        <v>1</v>
      </c>
      <c r="N30" s="3">
        <v>0</v>
      </c>
      <c r="O30" s="3">
        <v>3</v>
      </c>
      <c r="P30" s="3">
        <v>6</v>
      </c>
      <c r="Q30" s="3">
        <v>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:A7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Avital Sternin</dc:creator>
  <cp:lastModifiedBy>Avital Sternin</cp:lastModifiedBy>
  <dcterms:created xsi:type="dcterms:W3CDTF">2019-01-28T16:36:05Z</dcterms:created>
  <dcterms:modified xsi:type="dcterms:W3CDTF">2019-01-28T16:47:50Z</dcterms:modified>
</cp:coreProperties>
</file>