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-28305" yWindow="1200" windowWidth="23655" windowHeight="16515" tabRatio="592" firstSheet="1" activeTab="6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3" l="1"/>
  <c r="G80" i="3"/>
  <c r="H80" i="3"/>
  <c r="I80" i="3"/>
  <c r="J80" i="3"/>
  <c r="K80" i="3"/>
  <c r="L80" i="3"/>
  <c r="E80" i="3"/>
  <c r="E69" i="2"/>
  <c r="F69" i="2"/>
  <c r="G69" i="2"/>
  <c r="H69" i="2"/>
  <c r="I69" i="2"/>
  <c r="J69" i="2"/>
  <c r="K69" i="2"/>
  <c r="L69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H30" i="4" l="1"/>
  <c r="D32" i="4"/>
  <c r="D31" i="4"/>
  <c r="E31" i="4"/>
  <c r="E30" i="4"/>
  <c r="H29" i="6" l="1"/>
  <c r="I29" i="6"/>
  <c r="J29" i="6"/>
  <c r="K29" i="6"/>
  <c r="L29" i="6"/>
  <c r="G29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AK32" i="4" l="1"/>
  <c r="AK31" i="4"/>
  <c r="AK30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8" i="4"/>
  <c r="AK19" i="4"/>
  <c r="AK20" i="4"/>
  <c r="AK21" i="4"/>
  <c r="AK22" i="4"/>
  <c r="AK24" i="4"/>
  <c r="AK25" i="4"/>
  <c r="AK26" i="4"/>
  <c r="AK27" i="4"/>
  <c r="AK28" i="4"/>
  <c r="AK3" i="4"/>
  <c r="D30" i="4"/>
  <c r="W53" i="1"/>
  <c r="O26" i="1"/>
  <c r="O17" i="1"/>
  <c r="O18" i="1"/>
  <c r="O19" i="1"/>
  <c r="O20" i="1"/>
  <c r="O21" i="1"/>
  <c r="O22" i="1"/>
  <c r="O23" i="1"/>
  <c r="O24" i="1"/>
  <c r="O25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O16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29" i="1" l="1"/>
  <c r="O28" i="1"/>
  <c r="O30" i="1"/>
  <c r="O31" i="1"/>
</calcChain>
</file>

<file path=xl/sharedStrings.xml><?xml version="1.0" encoding="utf-8"?>
<sst xmlns="http://schemas.openxmlformats.org/spreadsheetml/2006/main" count="1070" uniqueCount="484">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</sst>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1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85" zoomScaleNormal="85" zoomScalePageLayoutView="160" workbookViewId="0">
      <pane xSplit="1" topLeftCell="B1" activePane="topRight" state="frozen"/>
      <selection pane="topRight" activeCell="O22" sqref="O22"/>
    </sheetView>
  </sheetViews>
  <sheetFormatPr defaultColWidth="11" defaultRowHeight="15.75"/>
  <cols>
    <col min="2" max="3" width="14.125" customWidth="1"/>
    <col min="4" max="4" width="10.625" customWidth="1"/>
    <col min="9" max="9" width="13.375" customWidth="1"/>
    <col min="10" max="10" width="17" customWidth="1"/>
    <col min="11" max="11" width="15.125" customWidth="1"/>
    <col min="12" max="17" width="15.5" customWidth="1"/>
  </cols>
  <sheetData>
    <row r="1" spans="1:33">
      <c r="R1" s="53" t="s">
        <v>196</v>
      </c>
      <c r="S1" s="53"/>
      <c r="T1" s="53"/>
      <c r="U1" s="53"/>
      <c r="V1" s="53"/>
      <c r="W1" s="53"/>
      <c r="X1" s="53"/>
      <c r="Y1" s="53"/>
      <c r="Z1" s="54" t="s">
        <v>197</v>
      </c>
      <c r="AA1" s="55"/>
      <c r="AB1" s="55"/>
      <c r="AC1" s="55"/>
      <c r="AD1" s="55"/>
      <c r="AE1" s="55"/>
      <c r="AF1" s="55"/>
      <c r="AG1" s="55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>
      <c r="A4" t="s">
        <v>10</v>
      </c>
      <c r="B4">
        <v>37.930999999999997</v>
      </c>
      <c r="C4">
        <v>42.3</v>
      </c>
      <c r="D4">
        <v>80</v>
      </c>
      <c r="E4">
        <v>100</v>
      </c>
      <c r="F4">
        <v>100</v>
      </c>
      <c r="G4">
        <v>100</v>
      </c>
      <c r="I4">
        <v>100</v>
      </c>
      <c r="J4">
        <f>9/17</f>
        <v>0.52941176470588236</v>
      </c>
      <c r="K4">
        <f>11/13</f>
        <v>0.84615384615384615</v>
      </c>
      <c r="L4">
        <v>95.652199999999993</v>
      </c>
      <c r="M4">
        <v>58</v>
      </c>
      <c r="N4">
        <f t="shared" ref="N4:N26" si="0">AVERAGE(I4,L4)</f>
        <v>97.826099999999997</v>
      </c>
      <c r="O4">
        <f t="shared" ref="O4:O15" si="1">AVERAGE(R4:AG4)</f>
        <v>14.375</v>
      </c>
      <c r="P4" s="1">
        <v>20</v>
      </c>
      <c r="Q4">
        <f t="shared" ref="Q4:Q26" si="2">O4/P4</f>
        <v>0.71875</v>
      </c>
      <c r="V4" s="8"/>
      <c r="W4" s="8"/>
      <c r="X4" s="8"/>
      <c r="Y4" s="8"/>
      <c r="Z4" s="12">
        <v>16</v>
      </c>
      <c r="AA4" s="13">
        <v>14</v>
      </c>
      <c r="AB4" s="13">
        <v>14</v>
      </c>
      <c r="AC4" s="13">
        <v>14</v>
      </c>
      <c r="AD4" s="14">
        <v>14</v>
      </c>
      <c r="AE4" s="14">
        <v>13</v>
      </c>
      <c r="AF4" s="14">
        <v>15</v>
      </c>
      <c r="AG4" s="14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>
      <c r="A19" t="s">
        <v>332</v>
      </c>
      <c r="B19" s="6">
        <v>51.7241</v>
      </c>
      <c r="C19">
        <v>55.5</v>
      </c>
      <c r="D19">
        <v>30</v>
      </c>
      <c r="E19">
        <v>70</v>
      </c>
      <c r="F19">
        <v>70</v>
      </c>
      <c r="G19">
        <v>70</v>
      </c>
      <c r="I19" s="6">
        <v>58.620699999999999</v>
      </c>
      <c r="J19">
        <f>9/17</f>
        <v>0.52941176470588236</v>
      </c>
      <c r="K19" s="6"/>
      <c r="L19" s="6">
        <v>78.260900000000007</v>
      </c>
      <c r="M19">
        <v>111</v>
      </c>
      <c r="N19" s="6">
        <f t="shared" si="0"/>
        <v>68.440799999999996</v>
      </c>
      <c r="O19" s="6">
        <f t="shared" si="3"/>
        <v>3.875</v>
      </c>
      <c r="P19" s="1">
        <v>17</v>
      </c>
      <c r="Q19">
        <f t="shared" si="2"/>
        <v>0.22794117647058823</v>
      </c>
      <c r="V19" s="8"/>
      <c r="W19" s="8"/>
      <c r="X19" s="8"/>
      <c r="Y19" s="8"/>
      <c r="Z19">
        <v>2</v>
      </c>
      <c r="AA19">
        <v>6</v>
      </c>
      <c r="AB19">
        <v>4</v>
      </c>
      <c r="AC19">
        <v>4</v>
      </c>
      <c r="AD19" s="8">
        <v>6</v>
      </c>
      <c r="AE19" s="8">
        <v>3</v>
      </c>
      <c r="AF19" s="8">
        <v>5</v>
      </c>
      <c r="AG19" s="8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>
      <c r="A22" t="s">
        <v>336</v>
      </c>
      <c r="B22" s="6">
        <v>27.586200000000002</v>
      </c>
      <c r="D22">
        <v>60</v>
      </c>
      <c r="E22">
        <v>50</v>
      </c>
      <c r="F22">
        <v>80</v>
      </c>
      <c r="G22">
        <v>70</v>
      </c>
      <c r="H22" s="3"/>
      <c r="I22" s="23">
        <v>55.172400000000003</v>
      </c>
      <c r="J22">
        <f>6/13</f>
        <v>0.46153846153846156</v>
      </c>
      <c r="K22">
        <f>7/13</f>
        <v>0.53846153846153844</v>
      </c>
      <c r="L22" s="6">
        <v>78.260900000000007</v>
      </c>
      <c r="M22">
        <v>121</v>
      </c>
      <c r="N22" s="6">
        <f t="shared" si="0"/>
        <v>66.716650000000001</v>
      </c>
      <c r="O22" s="6">
        <f t="shared" si="3"/>
        <v>18.25</v>
      </c>
      <c r="P22" s="1">
        <v>23</v>
      </c>
      <c r="Q22">
        <f t="shared" si="2"/>
        <v>0.79347826086956519</v>
      </c>
      <c r="V22" s="8"/>
      <c r="W22" s="8"/>
      <c r="X22" s="8"/>
      <c r="Y22" s="8"/>
      <c r="Z22">
        <v>19</v>
      </c>
      <c r="AA22">
        <v>20</v>
      </c>
      <c r="AB22">
        <v>22</v>
      </c>
      <c r="AC22">
        <v>20</v>
      </c>
      <c r="AD22" s="8">
        <v>15</v>
      </c>
      <c r="AE22" s="8">
        <v>16</v>
      </c>
      <c r="AF22" s="8">
        <v>17</v>
      </c>
      <c r="AG22" s="8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MIN(O3:O26)</f>
        <v>3.875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MAX(O3:O26)</f>
        <v>20.375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defaultRowHeight="15.75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defaultColWidth="8.875" defaultRowHeight="15.75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zoomScaleNormal="100" zoomScalePageLayoutView="120" workbookViewId="0">
      <selection activeCell="AK26" sqref="AK26"/>
    </sheetView>
  </sheetViews>
  <sheetFormatPr defaultColWidth="11" defaultRowHeight="15.75"/>
  <cols>
    <col min="8" max="8" width="17.75" customWidth="1"/>
    <col min="9" max="9" width="16.125" customWidth="1"/>
    <col min="35" max="35" width="17.25" bestFit="1" customWidth="1"/>
    <col min="36" max="36" width="17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32">
        <v>42998</v>
      </c>
      <c r="AJ4" s="37">
        <v>43018</v>
      </c>
      <c r="AK4" s="1">
        <f t="shared" ref="AK4:AK28" si="0">DATEDIF(AI4,AJ4,"d")</f>
        <v>20</v>
      </c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36">
        <v>43242</v>
      </c>
      <c r="AJ20" s="44">
        <v>43259</v>
      </c>
      <c r="AK20" s="1">
        <f t="shared" si="0"/>
        <v>17</v>
      </c>
      <c r="AL20" s="1"/>
      <c r="AM20" s="1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36">
        <v>43257</v>
      </c>
      <c r="AJ24" s="44">
        <v>43280</v>
      </c>
      <c r="AK24" s="1">
        <f t="shared" si="0"/>
        <v>23</v>
      </c>
      <c r="AL24" s="1"/>
      <c r="AM24" s="1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43" zoomScale="120" zoomScaleNormal="120" zoomScalePageLayoutView="120" workbookViewId="0">
      <selection activeCell="I2" sqref="I2:I67"/>
    </sheetView>
  </sheetViews>
  <sheetFormatPr defaultColWidth="11" defaultRowHeight="15.75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6" zoomScale="120" zoomScaleNormal="120" zoomScalePageLayoutView="120" workbookViewId="0">
      <selection activeCell="K61" sqref="K61"/>
    </sheetView>
  </sheetViews>
  <sheetFormatPr defaultColWidth="11" defaultRowHeight="15.75"/>
  <cols>
    <col min="1" max="1" width="24.25" customWidth="1"/>
  </cols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ht="16.5" thickBot="1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  <row r="78" spans="1:18" ht="16.5" thickBot="1">
      <c r="A78" s="22">
        <v>43314.561597222222</v>
      </c>
      <c r="B78" s="19">
        <v>126</v>
      </c>
      <c r="C78" s="20">
        <v>43314</v>
      </c>
      <c r="D78" s="21" t="s">
        <v>67</v>
      </c>
      <c r="E78" s="19">
        <v>5</v>
      </c>
      <c r="F78" s="19">
        <v>5</v>
      </c>
      <c r="G78" s="19">
        <v>4</v>
      </c>
      <c r="H78" s="19">
        <v>2</v>
      </c>
      <c r="I78" s="19">
        <v>4</v>
      </c>
      <c r="J78" s="19">
        <v>5</v>
      </c>
      <c r="K78" s="19">
        <v>4</v>
      </c>
      <c r="L78" s="19">
        <v>2</v>
      </c>
      <c r="M78" s="21"/>
      <c r="N78" s="21"/>
      <c r="O78" s="21"/>
      <c r="P78" s="21"/>
      <c r="Q78" s="21"/>
      <c r="R78" s="21"/>
    </row>
    <row r="80" spans="1:18">
      <c r="E80">
        <f>AVERAGE(E2:E78)</f>
        <v>3.3076923076923075</v>
      </c>
      <c r="F80">
        <f t="shared" ref="F80:L80" si="0">AVERAGE(F2:F78)</f>
        <v>3.9846153846153847</v>
      </c>
      <c r="G80">
        <f t="shared" si="0"/>
        <v>2.8</v>
      </c>
      <c r="H80">
        <f t="shared" si="0"/>
        <v>2.0769230769230771</v>
      </c>
      <c r="I80">
        <f t="shared" si="0"/>
        <v>3.523076923076923</v>
      </c>
      <c r="J80">
        <f t="shared" si="0"/>
        <v>3.5076923076923077</v>
      </c>
      <c r="K80">
        <f t="shared" si="0"/>
        <v>2.6923076923076925</v>
      </c>
      <c r="L80">
        <f t="shared" si="0"/>
        <v>1.7692307692307692</v>
      </c>
    </row>
    <row r="81" spans="5:12">
      <c r="E81" t="s">
        <v>316</v>
      </c>
      <c r="F81" t="s">
        <v>314</v>
      </c>
      <c r="G81" t="s">
        <v>313</v>
      </c>
      <c r="H81" t="s">
        <v>315</v>
      </c>
      <c r="I81" t="s">
        <v>316</v>
      </c>
      <c r="J81" t="s">
        <v>314</v>
      </c>
      <c r="K81" t="s">
        <v>313</v>
      </c>
      <c r="L81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abSelected="1" topLeftCell="A214" workbookViewId="0">
      <selection activeCell="A229" sqref="A229"/>
    </sheetView>
  </sheetViews>
  <sheetFormatPr defaultRowHeight="15.75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.5" thickBot="1">
      <c r="A177" s="1">
        <v>4</v>
      </c>
      <c r="B177" s="1">
        <v>5</v>
      </c>
      <c r="C177" s="1">
        <v>2</v>
      </c>
      <c r="D177" s="1">
        <v>4</v>
      </c>
    </row>
    <row r="178" spans="1:4" ht="16.5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.5" thickBot="1">
      <c r="A242" s="1">
        <v>4</v>
      </c>
      <c r="B242" s="1">
        <v>5</v>
      </c>
      <c r="C242" s="1">
        <v>1</v>
      </c>
      <c r="D242" s="1">
        <v>4</v>
      </c>
    </row>
    <row r="243" spans="1:4" ht="16.5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2018-10-02T14:17:17Z</dcterms:modified>
</cp:coreProperties>
</file>