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1080" yWindow="380" windowWidth="29460" windowHeight="20300"/>
  </bookViews>
  <sheets>
    <sheet name="Demographic information" sheetId="1" r:id="rId1"/>
    <sheet name="Medical Information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1" l="1"/>
  <c r="K59" i="1"/>
  <c r="K57" i="1"/>
  <c r="K56" i="1"/>
  <c r="K55" i="1"/>
  <c r="K54" i="1"/>
</calcChain>
</file>

<file path=xl/sharedStrings.xml><?xml version="1.0" encoding="utf-8"?>
<sst xmlns="http://schemas.openxmlformats.org/spreadsheetml/2006/main" count="1194" uniqueCount="559">
  <si>
    <t>ID</t>
  </si>
  <si>
    <t>Date of Birth</t>
  </si>
  <si>
    <t>age</t>
  </si>
  <si>
    <t>weight</t>
  </si>
  <si>
    <t>height</t>
  </si>
  <si>
    <t>handedness</t>
  </si>
  <si>
    <t>first language</t>
  </si>
  <si>
    <t>other languages</t>
  </si>
  <si>
    <t>level of education</t>
  </si>
  <si>
    <t>occupation</t>
  </si>
  <si>
    <t>Smoking history (non, ex, current)</t>
  </si>
  <si>
    <t>cigs/day</t>
  </si>
  <si>
    <t>ex details</t>
  </si>
  <si>
    <t>drinks/week</t>
  </si>
  <si>
    <t>heavy consumption</t>
  </si>
  <si>
    <t>details</t>
  </si>
  <si>
    <t>Exercise/week</t>
  </si>
  <si>
    <t>session length</t>
  </si>
  <si>
    <t>type</t>
  </si>
  <si>
    <t>glasses prescription</t>
  </si>
  <si>
    <t>without glasses, can you see near objects well?</t>
  </si>
  <si>
    <t>without glasses, can you see far objects well?</t>
  </si>
  <si>
    <t>hearing impairments?</t>
  </si>
  <si>
    <t>hearding aids?</t>
  </si>
  <si>
    <t>which ear</t>
  </si>
  <si>
    <t>Parkinson's year</t>
  </si>
  <si>
    <t>side of body</t>
  </si>
  <si>
    <t>Social groups?</t>
  </si>
  <si>
    <t>Previous Medical problems</t>
  </si>
  <si>
    <t>Any medications?</t>
  </si>
  <si>
    <t>sex</t>
  </si>
  <si>
    <t>M</t>
  </si>
  <si>
    <t>170lbs</t>
  </si>
  <si>
    <t>98cm</t>
  </si>
  <si>
    <t>ambi (L switched to R)</t>
  </si>
  <si>
    <t>English</t>
  </si>
  <si>
    <t>german</t>
  </si>
  <si>
    <t>PhD Physics</t>
  </si>
  <si>
    <t>UofT Professor BioPhysics</t>
  </si>
  <si>
    <t>non</t>
  </si>
  <si>
    <t>1hr</t>
  </si>
  <si>
    <t>general exercise class</t>
  </si>
  <si>
    <t>glasses to read sometimes</t>
  </si>
  <si>
    <t>yes</t>
  </si>
  <si>
    <t>L and R</t>
  </si>
  <si>
    <t>n/a</t>
  </si>
  <si>
    <t>stroke at 67 yrs and 70 yrs of age</t>
  </si>
  <si>
    <t>F</t>
  </si>
  <si>
    <t>39-July-18</t>
  </si>
  <si>
    <t>163cm</t>
  </si>
  <si>
    <t>R</t>
  </si>
  <si>
    <t>Some French</t>
  </si>
  <si>
    <t>High school (5 yrs), University (1 yr)</t>
  </si>
  <si>
    <t>Executive Secretary</t>
  </si>
  <si>
    <t>3 classes (45-50 mins)+ lots of daily walking</t>
  </si>
  <si>
    <t>Lots of walking + stretch + sit-ups</t>
  </si>
  <si>
    <t>no</t>
  </si>
  <si>
    <t>Art Gallery (1/month), Opera Group (8/yr), Book Club (every other month)</t>
  </si>
  <si>
    <r>
      <t xml:space="preserve">Eliquis Apixaban 5mg (2/day) for rapid irregular heartbeat, synthroid levothyroxine sodium 75 MCG (1/morning) bc thyroid was destroyed by a </t>
    </r>
    <r>
      <rPr>
        <sz val="11"/>
        <color rgb="FFFF0000"/>
        <rFont val="Calibri (Body)_x0000_"/>
      </rPr>
      <t>illegible</t>
    </r>
    <r>
      <rPr>
        <sz val="11"/>
        <color theme="1"/>
        <rFont val="Calibri"/>
        <family val="2"/>
        <scheme val="minor"/>
      </rPr>
      <t xml:space="preserve"> doctors at St. Mike's Hospital 50 years ago</t>
    </r>
  </si>
  <si>
    <t>3-4, 3 oz. sherry sometimes before or after dinner</t>
  </si>
  <si>
    <t>35-July</t>
  </si>
  <si>
    <t>156cm</t>
  </si>
  <si>
    <t>Piedmontese</t>
  </si>
  <si>
    <t>Italian, French, Spanish, German, English</t>
  </si>
  <si>
    <t>Masters (6 yrs of uni)</t>
  </si>
  <si>
    <t>Retired</t>
  </si>
  <si>
    <t>ex</t>
  </si>
  <si>
    <t>quit: 1979, smoking: 15 yrs, 3-12/day</t>
  </si>
  <si>
    <t>5-6</t>
  </si>
  <si>
    <t>thyroid problems</t>
  </si>
  <si>
    <t>strokes (TIAs)</t>
  </si>
  <si>
    <r>
      <t>{ASA 81mg, Resustatin 5mg (</t>
    </r>
    <r>
      <rPr>
        <sz val="11"/>
        <color rgb="FFFF0000"/>
        <rFont val="Calibri (Body)_x0000_"/>
      </rPr>
      <t>think meant rosuvastatin</t>
    </r>
    <r>
      <rPr>
        <sz val="11"/>
        <color theme="1"/>
        <rFont val="Calibri"/>
        <family val="2"/>
        <scheme val="minor"/>
      </rPr>
      <t>), coversyl 2mg.} Prevention of TIA even though low cholesterol +</t>
    </r>
    <r>
      <rPr>
        <sz val="11"/>
        <color rgb="FFFF0000"/>
        <rFont val="Calibri (Body)_x0000_"/>
      </rPr>
      <t xml:space="preserve"> illegible</t>
    </r>
    <r>
      <rPr>
        <sz val="11"/>
        <color theme="1"/>
        <rFont val="Calibri"/>
        <family val="2"/>
        <scheme val="minor"/>
      </rPr>
      <t xml:space="preserve"> blood pressure</t>
    </r>
  </si>
  <si>
    <t>31-Feb-25</t>
  </si>
  <si>
    <t>155Ibs</t>
  </si>
  <si>
    <t>50kg</t>
  </si>
  <si>
    <t>53kg</t>
  </si>
  <si>
    <t>5'2''</t>
  </si>
  <si>
    <t>Tagalog</t>
  </si>
  <si>
    <t>Retired Missionary</t>
  </si>
  <si>
    <r>
      <t>Core, shoulders</t>
    </r>
    <r>
      <rPr>
        <sz val="11"/>
        <color theme="1"/>
        <rFont val="Calibri (Body)_x0000_"/>
      </rPr>
      <t xml:space="preserve">, back, legs, stretch and strengthen </t>
    </r>
  </si>
  <si>
    <t xml:space="preserve">atrial fibrillation, thyrpid osteo-arthritis </t>
  </si>
  <si>
    <t>eltroxin 0.1 thyroid, warfarin 2.5 atrial fibrillation, crestor 20 mg cholesterol, amiodarone 200 mg atrial fib, vitamin B12, xalatan 50mcg/m/-glaucoma, calcium 500, Vit D 400, Omega3 12 ADH</t>
  </si>
  <si>
    <t>32-Dec-11</t>
  </si>
  <si>
    <t>138Ibs</t>
  </si>
  <si>
    <t>5'25''</t>
  </si>
  <si>
    <t>2yrs university</t>
  </si>
  <si>
    <t>15 yrs/ 4-5 almost daily</t>
  </si>
  <si>
    <t>daily</t>
  </si>
  <si>
    <t>elliptical/weights, stretching, walking</t>
  </si>
  <si>
    <t>1970/15/10</t>
  </si>
  <si>
    <t>no meds</t>
  </si>
  <si>
    <r>
      <t>arythmia (</t>
    </r>
    <r>
      <rPr>
        <sz val="11"/>
        <color rgb="FFFF0000"/>
        <rFont val="Calibri (Body)_x0000_"/>
      </rPr>
      <t>think meant arrhythmia</t>
    </r>
    <r>
      <rPr>
        <sz val="11"/>
        <color theme="1"/>
        <rFont val="Calibri"/>
        <family val="2"/>
        <scheme val="minor"/>
      </rPr>
      <t>)</t>
    </r>
  </si>
  <si>
    <t>32-Sept</t>
  </si>
  <si>
    <t>Too much!</t>
  </si>
  <si>
    <t>5'6'' or so (5' 9'' at one time)</t>
  </si>
  <si>
    <t>French( reading, gen comprehension, spoken not so)</t>
  </si>
  <si>
    <t>Teacher/musician</t>
  </si>
  <si>
    <t>now none</t>
  </si>
  <si>
    <t>moderately heavy (no inebriation), 2-3 drinks (alcohol/wine) daily for 40yrs</t>
  </si>
  <si>
    <t>fairly strong</t>
  </si>
  <si>
    <t>blurry but enough to navigate - visually remote glasses to read</t>
  </si>
  <si>
    <t>hearing not as good as before, but no problems in gen</t>
  </si>
  <si>
    <t>?</t>
  </si>
  <si>
    <t>No formal (i.e. church, book club). But wide varied circle of friends (30-40 yrs of duration) whom I see/speak to regularly</t>
  </si>
  <si>
    <t>borderline diabetes, many health problems but not life-threatening</t>
  </si>
  <si>
    <t>atorvastatin calcium (liptor) 20 mg (cholesterol), irbesartan (avapro) 225 mg (hypertension), apixaban 5 mg (blood thinner) 2/day, atenolol 100mg (hypertension), eye drops (glaucoma) both eyes, brimonidine 1 drop 2/day, latanoprost 1 drop 1/day</t>
  </si>
  <si>
    <t>sleeping pill, vitamin pill, antihistamine</t>
  </si>
  <si>
    <t>135Ibs</t>
  </si>
  <si>
    <t>5'4''</t>
  </si>
  <si>
    <t xml:space="preserve">French </t>
  </si>
  <si>
    <r>
      <t xml:space="preserve">NA,  </t>
    </r>
    <r>
      <rPr>
        <sz val="11"/>
        <color theme="1"/>
        <rFont val="Calibri (Body)_x0000_"/>
      </rPr>
      <t>5</t>
    </r>
    <r>
      <rPr>
        <sz val="11"/>
        <color theme="1"/>
        <rFont val="Calibri"/>
        <family val="2"/>
        <scheme val="minor"/>
      </rPr>
      <t xml:space="preserve"> bc of children + pregnancy </t>
    </r>
  </si>
  <si>
    <t>15mins</t>
  </si>
  <si>
    <t>40mins</t>
  </si>
  <si>
    <t>15mins. Each A.M. Alone</t>
  </si>
  <si>
    <t>50-120mins</t>
  </si>
  <si>
    <t>aerobic, yoga</t>
  </si>
  <si>
    <t>arthritis - spinal stenosis mild, skin cancer, 2 artifical knees</t>
  </si>
  <si>
    <t>32-Aug-18</t>
  </si>
  <si>
    <t>5'5.5''</t>
  </si>
  <si>
    <t>nil</t>
  </si>
  <si>
    <t>5yrs high school, 3yrs uni</t>
  </si>
  <si>
    <t>Retired supply teacher</t>
  </si>
  <si>
    <t>1950/5/3</t>
  </si>
  <si>
    <t>1995/50/avg pack</t>
  </si>
  <si>
    <t>1 or 2 occasionally, small glass of sherry 1/week</t>
  </si>
  <si>
    <t>try for 3</t>
  </si>
  <si>
    <t>0.5hr</t>
  </si>
  <si>
    <t>0.5hr stretch bands class, 1hr private trainer/week</t>
  </si>
  <si>
    <t>drugstore</t>
  </si>
  <si>
    <t>no (need glasses to read)</t>
  </si>
  <si>
    <t>choir x2, craft 1/week, happy hour 1/week</t>
  </si>
  <si>
    <t>36-Sept</t>
  </si>
  <si>
    <t>125Ibs</t>
  </si>
  <si>
    <t>5'5''</t>
  </si>
  <si>
    <t>M.A. &amp; teacher training</t>
  </si>
  <si>
    <t>Retired teacher</t>
  </si>
  <si>
    <t>35-40mins</t>
  </si>
  <si>
    <t>stretch + strengthening classes, walking usually 30mins daily</t>
  </si>
  <si>
    <t>? And needing glasses</t>
  </si>
  <si>
    <t>sometimes</t>
  </si>
  <si>
    <t>rheumatoid arthritis, vision problems</t>
  </si>
  <si>
    <t>35-May-6</t>
  </si>
  <si>
    <t>Hungarian</t>
  </si>
  <si>
    <t>English, German</t>
  </si>
  <si>
    <t>MA, 1yr @ Toronto, 1 yr @ Princeton, = 4yrs</t>
  </si>
  <si>
    <t>Travel/real estate/renovated houses. Retired</t>
  </si>
  <si>
    <t>7 (1 or 2 a night)</t>
  </si>
  <si>
    <t>20mins</t>
  </si>
  <si>
    <t>tai chi</t>
  </si>
  <si>
    <t>reading glasses</t>
  </si>
  <si>
    <t>glaucoma, high blood pressure, depression</t>
  </si>
  <si>
    <t>39-Jan-21</t>
  </si>
  <si>
    <t>110Ibs</t>
  </si>
  <si>
    <t>5'3''</t>
  </si>
  <si>
    <t>French, high school German + Latin</t>
  </si>
  <si>
    <t>PhD 12 yrs</t>
  </si>
  <si>
    <t>uni prof, retired</t>
  </si>
  <si>
    <t>50mins</t>
  </si>
  <si>
    <t>fitness classes at retirement home, stretching, strength/resistance</t>
  </si>
  <si>
    <t>friend groups, Buddhist community 2/wk (unpredictable)</t>
  </si>
  <si>
    <t>osteoporosis, sciatica, endometrial cancer, radiation. Secondary cancer in lymph nodes, radiation.</t>
  </si>
  <si>
    <t>salbutamol 2 puffs/day on occasion, 1/month. Naproxen 500mg for pain as needed, 2-3/wk</t>
  </si>
  <si>
    <t>cosopt and xalatan eye drops for glaucoma, lyrica 350mgm daily for sciatica pain, crestor 5mgm for cholesterol, tecta 40mgm for stomach, tylenol arthritis 1300mgm 3/day for osteoarthritis, calcium 250mgm daily for bone strength, vit D 1000 daily</t>
  </si>
  <si>
    <t>osteoarthritis, hips replaced 2014, 2017 with a revision, spine: lumbar stenosis (surgery 2009), chronic sciatica pain (degenerative disease)</t>
  </si>
  <si>
    <t>40-Jan</t>
  </si>
  <si>
    <t>HS -5, Nsq Dp -3, uni -4, MAdE 2 - 14yrs</t>
  </si>
  <si>
    <t>Nursing educator/administrator</t>
  </si>
  <si>
    <t>AM 40mins</t>
  </si>
  <si>
    <t>class for stretch + strengthen 3x, core (floor) 2-3/wk. 20mins</t>
  </si>
  <si>
    <t>book club 1/month, art classes 1/wk, bridge 1/wk, coffee klatch 2/wk</t>
  </si>
  <si>
    <t>Parkinson's</t>
  </si>
  <si>
    <t>32-May-7</t>
  </si>
  <si>
    <t>5'</t>
  </si>
  <si>
    <t>L</t>
  </si>
  <si>
    <t>5yrs high school, 1yr teacher's college Gr III Piano</t>
  </si>
  <si>
    <t>RET, teacher, then chiropractor's assistant</t>
  </si>
  <si>
    <t>0-1</t>
  </si>
  <si>
    <t>weekdays</t>
  </si>
  <si>
    <t>3/4hr</t>
  </si>
  <si>
    <t>walking, weights, stretching</t>
  </si>
  <si>
    <t xml:space="preserve">yes </t>
  </si>
  <si>
    <t xml:space="preserve">L  </t>
  </si>
  <si>
    <t>2016 Feb</t>
  </si>
  <si>
    <t>even across sides</t>
  </si>
  <si>
    <t>scrabble 2/wk, choir 1/wk</t>
  </si>
  <si>
    <t>risedronate 150mg 1/month for osteoporosis, temazepam 15mg for sleep every night (but take a break after a few nights, those nights I sleep very little, about 3 hrs)</t>
  </si>
  <si>
    <t>arthritis especially in neck, shoulders, hands, fingers</t>
  </si>
  <si>
    <t>38-Apr</t>
  </si>
  <si>
    <t>4yrs uni</t>
  </si>
  <si>
    <t>Writer, editor, sculptor</t>
  </si>
  <si>
    <t>seldom</t>
  </si>
  <si>
    <t>30-45mins</t>
  </si>
  <si>
    <t>walking, yoga + physiotherapy exercises, finger exercises for arthritis</t>
  </si>
  <si>
    <t>choir 1/wk</t>
  </si>
  <si>
    <t>avalide -HBP 1/day, epival 2/day (head)-seizures, supplements, juice plus</t>
  </si>
  <si>
    <t>seizures (used to fall, hit head), meds for gamma knife stereoactic radiosurgery Nov 2008</t>
  </si>
  <si>
    <t>38-June</t>
  </si>
  <si>
    <t>MSW, teaching deg (math/Eng) forensics all ages</t>
  </si>
  <si>
    <t>social worker, teacher</t>
  </si>
  <si>
    <t>1/yr</t>
  </si>
  <si>
    <t>exercise class</t>
  </si>
  <si>
    <t>both (doesn't wear them)</t>
  </si>
  <si>
    <t>Buddhism temple, bowling wii, ping pong</t>
  </si>
  <si>
    <t>primary progressive MS (diagnosed 2004), not interfering w daily living</t>
  </si>
  <si>
    <t>48-Jan</t>
  </si>
  <si>
    <t xml:space="preserve">English </t>
  </si>
  <si>
    <t>M.E.D</t>
  </si>
  <si>
    <t>1970/3/?</t>
  </si>
  <si>
    <t>45mins fitness + 30mins other</t>
  </si>
  <si>
    <t>fitness classes 2/wk, weights, recumbent elliptical, walking, stretch class</t>
  </si>
  <si>
    <t xml:space="preserve">Residents' association exec, 2 social action groups, residents programme committee, steering committee, regular dinner and pre-dinner w friends, active in community </t>
  </si>
  <si>
    <t>liptor, thyroid meds</t>
  </si>
  <si>
    <t>5'8.5''</t>
  </si>
  <si>
    <t>uni B.A. 3yrs, uni msu 2yrs</t>
  </si>
  <si>
    <t>social worker</t>
  </si>
  <si>
    <t>1960, 1/day</t>
  </si>
  <si>
    <t>strength and stretch</t>
  </si>
  <si>
    <r>
      <t xml:space="preserve">certraline </t>
    </r>
    <r>
      <rPr>
        <sz val="11"/>
        <color rgb="FFFF0000"/>
        <rFont val="Calibri (Body)_x0000_"/>
      </rPr>
      <t>(t.m. sertraline</t>
    </r>
    <r>
      <rPr>
        <sz val="11"/>
        <color theme="1"/>
        <rFont val="Calibri"/>
        <family val="2"/>
        <scheme val="minor"/>
      </rPr>
      <t>) 100mg 1/day antidepressant, baby aspirin, PRN: clendomycin (</t>
    </r>
    <r>
      <rPr>
        <sz val="11"/>
        <color rgb="FFFF0000"/>
        <rFont val="Calibri (Body)_x0000_"/>
      </rPr>
      <t>t.m. clendamycin</t>
    </r>
    <r>
      <rPr>
        <sz val="11"/>
        <color theme="1"/>
        <rFont val="Calibri"/>
        <family val="2"/>
        <scheme val="minor"/>
      </rPr>
      <t>) antibitoic, tylenol III for pain</t>
    </r>
  </si>
  <si>
    <t>47-Apr</t>
  </si>
  <si>
    <t>114Ibs</t>
  </si>
  <si>
    <t>5'3.75''</t>
  </si>
  <si>
    <t>5yrs high school, 2.5yrs BSc UofT, 4mos career academy medical lab assistant (diploma)</t>
  </si>
  <si>
    <t>Medical lab assistant/technician</t>
  </si>
  <si>
    <t>4-3</t>
  </si>
  <si>
    <t>1.5hrs, 3hrs, 6-7hrs</t>
  </si>
  <si>
    <t>~40/30</t>
  </si>
  <si>
    <t>R minor</t>
  </si>
  <si>
    <r>
      <t>MCI diagnosis: CAMH, heart disease (leaking heart valves lupus (SLE)), periodontal disease, bouts of depression, off/on torticollis, eating disorder, mental health issues, off/on insomnia, chronic constipation, diastasis recti, increasing (</t>
    </r>
    <r>
      <rPr>
        <sz val="11"/>
        <color rgb="FFFF0000"/>
        <rFont val="Calibri (Body)_x0000_"/>
      </rPr>
      <t>illegible</t>
    </r>
    <r>
      <rPr>
        <sz val="11"/>
        <color theme="1"/>
        <rFont val="Calibri"/>
        <family val="2"/>
        <scheme val="minor"/>
      </rPr>
      <t>) eyesight, hearing loss in 1 ear, motor balance issues TBD, mild osteoarthritis knees, had mitral valve repair 1998, cataracts</t>
    </r>
  </si>
  <si>
    <t>high blood pressure, thyroid problems</t>
  </si>
  <si>
    <t>14yrs + part-time</t>
  </si>
  <si>
    <t>1972/15yrs/6</t>
  </si>
  <si>
    <t>45-30mins</t>
  </si>
  <si>
    <t>walking, fitness classes, stationary bicycle</t>
  </si>
  <si>
    <t>yes (not print)</t>
  </si>
  <si>
    <r>
      <t xml:space="preserve">high blood pressure, heart, lungs, venlafaxine -antidepressant, diltiazem -Ca channel blocker </t>
    </r>
    <r>
      <rPr>
        <sz val="11"/>
        <color rgb="FFFF0000"/>
        <rFont val="Calibri (Body)_x0000_"/>
      </rPr>
      <t>from the note attached:</t>
    </r>
    <r>
      <rPr>
        <sz val="11"/>
        <color theme="1"/>
        <rFont val="Calibri"/>
        <family val="2"/>
        <scheme val="minor"/>
      </rPr>
      <t xml:space="preserve"> vit D 1000units 1/day, venlafaxine XR 75mg 1/day, venlafaxine HCL XR 37.5mg 1/day, Diltiazem  HCL XC 240mg 1/night, acetylsalicyclic acid chewab… 1/day. </t>
    </r>
  </si>
  <si>
    <t xml:space="preserve">high blood pressure </t>
  </si>
  <si>
    <t>95Ibs</t>
  </si>
  <si>
    <t>Grade 8</t>
  </si>
  <si>
    <t xml:space="preserve">Secretary </t>
  </si>
  <si>
    <t xml:space="preserve">daily recently </t>
  </si>
  <si>
    <t>walking</t>
  </si>
  <si>
    <t>far sighted</t>
  </si>
  <si>
    <t>L (no hearing in R)</t>
  </si>
  <si>
    <t>44-Aug</t>
  </si>
  <si>
    <t>205Ibs</t>
  </si>
  <si>
    <t>5'10''</t>
  </si>
  <si>
    <t>PhD 22yrs (including k!)</t>
  </si>
  <si>
    <t>mathematics professor</t>
  </si>
  <si>
    <t>&lt; 1</t>
  </si>
  <si>
    <t xml:space="preserve">45mins </t>
  </si>
  <si>
    <t>Cristie Gendens, lev 4 (thera bands, strength, agility) &amp; stretch and strength (stretch, agility, balance)</t>
  </si>
  <si>
    <t>small change, progressive bifocal</t>
  </si>
  <si>
    <t>indigenous rights groups (2), climate justice group (much electronic), Trinity St. Paul's church w 10 Christie Gardens residents, informed connections for meals, Parkinson's support group (caregiver)</t>
  </si>
  <si>
    <t>40-Dec</t>
  </si>
  <si>
    <t>French</t>
  </si>
  <si>
    <t>PhD</t>
  </si>
  <si>
    <t>Retired uni professor</t>
  </si>
  <si>
    <t>0 (now!)</t>
  </si>
  <si>
    <t>5mins in winter</t>
  </si>
  <si>
    <t>walking, leg muscles and feet</t>
  </si>
  <si>
    <t>amitriptyline 10mg sleep aid</t>
  </si>
  <si>
    <t xml:space="preserve">32-Dec </t>
  </si>
  <si>
    <t>127Ibs</t>
  </si>
  <si>
    <t>5'3.5''</t>
  </si>
  <si>
    <t>E</t>
  </si>
  <si>
    <t>4yrs high school</t>
  </si>
  <si>
    <t>? Bifocals</t>
  </si>
  <si>
    <r>
      <t xml:space="preserve">nortriptylline 25mgm 2caps/evening, candesartan 8mgm 1/morning, gabapentin 100mgm 1 cap in </t>
    </r>
    <r>
      <rPr>
        <sz val="11"/>
        <color rgb="FFFF0000"/>
        <rFont val="Calibri (Body)_x0000_"/>
      </rPr>
      <t>illegible</t>
    </r>
    <r>
      <rPr>
        <sz val="11"/>
        <color theme="1"/>
        <rFont val="Calibri"/>
        <family val="2"/>
        <scheme val="minor"/>
      </rPr>
      <t xml:space="preserve"> 2caps @ noon+bedtime, atorvastatin 10mgm @bedtime, lenoltec no3 30mgm 2/day</t>
    </r>
  </si>
  <si>
    <t>high blood pressure, high cholesterol, diabetes, stroke (SAH 2010)</t>
  </si>
  <si>
    <t>34-Oct</t>
  </si>
  <si>
    <t>4yrs high school, 3 yrs of nursing training</t>
  </si>
  <si>
    <t>req. nurse</t>
  </si>
  <si>
    <t>but my mother and husband were chain smokers</t>
  </si>
  <si>
    <t>none</t>
  </si>
  <si>
    <t xml:space="preserve">reading group 1/wk, church group 1/wk, journey group biweekly </t>
  </si>
  <si>
    <t>high blood pressure</t>
  </si>
  <si>
    <t>31-Nov</t>
  </si>
  <si>
    <t>Bachelors degree (university)</t>
  </si>
  <si>
    <t>45mins</t>
  </si>
  <si>
    <t>cardio, stretch and strength</t>
  </si>
  <si>
    <t>social bridge, choir, church weekly</t>
  </si>
  <si>
    <r>
      <t xml:space="preserve">heart surgery (1 stint), cancer, cladder tumor removed chemo. 1 </t>
    </r>
    <r>
      <rPr>
        <sz val="11"/>
        <color rgb="FFFF0000"/>
        <rFont val="Calibri (Body)_x0000_"/>
      </rPr>
      <t>mastectomy</t>
    </r>
    <r>
      <rPr>
        <sz val="11"/>
        <color theme="1"/>
        <rFont val="Calibri"/>
        <family val="2"/>
        <scheme val="minor"/>
      </rPr>
      <t xml:space="preserve"> breast</t>
    </r>
  </si>
  <si>
    <t>38-March</t>
  </si>
  <si>
    <t>6'1''</t>
  </si>
  <si>
    <t>3yrs high school</t>
  </si>
  <si>
    <t>Retired Draftsman</t>
  </si>
  <si>
    <t>7 (wine)</t>
  </si>
  <si>
    <t>strength</t>
  </si>
  <si>
    <t>bifocal glasses</t>
  </si>
  <si>
    <t>carpet bowling 1/wk, milk bag mattresses 2/month, sailing, church committee</t>
  </si>
  <si>
    <t>5pills/day</t>
  </si>
  <si>
    <t>130Ibs</t>
  </si>
  <si>
    <t>5'1.5''</t>
  </si>
  <si>
    <t>French, Chinese (a little)</t>
  </si>
  <si>
    <t>2-3</t>
  </si>
  <si>
    <t>30mins</t>
  </si>
  <si>
    <t>Christie Gardens ex -program</t>
  </si>
  <si>
    <t>mostly illegible</t>
  </si>
  <si>
    <t>2008 surgery to remove a mass</t>
  </si>
  <si>
    <t>31-June-27</t>
  </si>
  <si>
    <t>120Ibs</t>
  </si>
  <si>
    <t>French (school yrs)</t>
  </si>
  <si>
    <t>teaching certificate G.B. 2yrs uni</t>
  </si>
  <si>
    <t>Retired primary and preschool teacher</t>
  </si>
  <si>
    <t>1, rarely 2</t>
  </si>
  <si>
    <t>45-60mins</t>
  </si>
  <si>
    <t>classes, walk at least 2/day, in bad weather walk in halls</t>
  </si>
  <si>
    <t>for glaucoma</t>
  </si>
  <si>
    <t>coversyl 4mg B.P., eliquis 5mg blood thinner, synthroid 0.025 1.5/day, atorvastatin 20mg cholesterol lowering</t>
  </si>
  <si>
    <t>5yrs high school, some uni courses</t>
  </si>
  <si>
    <t>Retired recreation supervisor</t>
  </si>
  <si>
    <t>walking, yoga, lift weights</t>
  </si>
  <si>
    <t>bridge weekly, probus monthly, antique assoc montly</t>
  </si>
  <si>
    <t>cholesterol, thyroid, cognitive impairment</t>
  </si>
  <si>
    <t>symbicort for asthma</t>
  </si>
  <si>
    <t>123Ibs</t>
  </si>
  <si>
    <t>5'9''</t>
  </si>
  <si>
    <t>bit of French, Spanish</t>
  </si>
  <si>
    <t>Newspaper reporter certified, musician (currently)</t>
  </si>
  <si>
    <t>1965/15/10(max)</t>
  </si>
  <si>
    <t>10-15mins</t>
  </si>
  <si>
    <t>walk stairs, run outside if weather is good</t>
  </si>
  <si>
    <t>music 6/wk in senior homes, hospital rooms, play band at farm markets etc.</t>
  </si>
  <si>
    <t>monthly meds for osteoporosis</t>
  </si>
  <si>
    <t>34-May</t>
  </si>
  <si>
    <t>144Ibs</t>
  </si>
  <si>
    <t>8yrs uni</t>
  </si>
  <si>
    <t>Teacher (English)</t>
  </si>
  <si>
    <t>yoga, 4 level exercises here</t>
  </si>
  <si>
    <t xml:space="preserve">glasses for small print and decreased light </t>
  </si>
  <si>
    <t>both ears but only aid in R since L has narrow auditory canal for hearing aid</t>
  </si>
  <si>
    <t>bridge group biweekly, poetry group 1/wk, eat w friends 1/wk, meet w 1+ grandkids 1/wk, regular family gathering w son/daughter 1/month</t>
  </si>
  <si>
    <t>HBP - back to normal after 18 months (no pills anymore)</t>
  </si>
  <si>
    <t>38-Jul-6</t>
  </si>
  <si>
    <t>140Ibs</t>
  </si>
  <si>
    <t>5'6''</t>
  </si>
  <si>
    <t>uni</t>
  </si>
  <si>
    <t>physical &amp; occupational therapist</t>
  </si>
  <si>
    <t>40yrs ago/10/3-4</t>
  </si>
  <si>
    <t>I have glasses but wear them very seldom, one lens distance, one close</t>
  </si>
  <si>
    <t>2 choirs, knitting group, craft group</t>
  </si>
  <si>
    <r>
      <t xml:space="preserve">furosemide 20mg foot swelling 2/wk, calcium 500mg 1/day, vitamin D 1000units 1/day, vitamin C 500mg 1/day, multivitamin 1/day, citalopram 20mg depression 1.5/day, pantoprazole 40mg achalasia 1/day, senokot 8.6mg constipation 1/night, eliquis 2.5mg blood thinner 2/day, </t>
    </r>
    <r>
      <rPr>
        <sz val="11"/>
        <color rgb="FFFF0000"/>
        <rFont val="Calibri (Body)_x0000_"/>
      </rPr>
      <t>erovital</t>
    </r>
    <r>
      <rPr>
        <sz val="11"/>
        <color theme="1"/>
        <rFont val="Calibri"/>
        <family val="2"/>
        <scheme val="minor"/>
      </rPr>
      <t xml:space="preserve"> shot - denosumab injection osteoporosis every 6 months</t>
    </r>
  </si>
  <si>
    <r>
      <t xml:space="preserve">atrial fibrillation, achalasia, osteoporosis, 1993 serious perichondritis fluid removal </t>
    </r>
    <r>
      <rPr>
        <sz val="11"/>
        <color rgb="FFFF0000"/>
        <rFont val="Calibri (Body)_x0000_"/>
      </rPr>
      <t>illegible</t>
    </r>
    <r>
      <rPr>
        <sz val="11"/>
        <color theme="1"/>
        <rFont val="Calibri"/>
        <family val="2"/>
        <scheme val="minor"/>
      </rPr>
      <t xml:space="preserve">, TIA (mid 90s to early 2000s) no after effects or recurrence, cancer (2010) colon - surgery - removal part of colon - no treatment after - no recurrence </t>
    </r>
  </si>
  <si>
    <t>134Ibs</t>
  </si>
  <si>
    <t>4yrs high school, 4yrs B.A., 3yrs M.DIV, 5yrs TM.M. uni</t>
  </si>
  <si>
    <t>1980/2</t>
  </si>
  <si>
    <t>2-4</t>
  </si>
  <si>
    <t>1962-1980, varied about 28 oz. spirits or wine per week</t>
  </si>
  <si>
    <t>flexibility, muscle building</t>
  </si>
  <si>
    <t>OD Right: SPH(+1.00), CYL(-1.00), AXIS(095), ADD(+2.50). OS Left: SPH(to 25), CYL(-1.50), AXIS(090), ADD(+2.50)</t>
  </si>
  <si>
    <t>choir weekly</t>
  </si>
  <si>
    <t>aggrenox (dipyridamole 2oomg, ASA 25mg) prevent stroke 2ce/day, atorvastatin 20mg (liptor lower cholesterol) 1ce/day, vit D3 1000UI 1ce/day not prescribed</t>
  </si>
  <si>
    <t>none fluent French, Italian, German, Latin, Spanish</t>
  </si>
  <si>
    <t>B.A., 2yrs postgraduate but no advanced degree</t>
  </si>
  <si>
    <t>Teacher (English), uni admin</t>
  </si>
  <si>
    <t>10yrs, (1985-95) 14 whiskeys + 14 glasses of wine weekly</t>
  </si>
  <si>
    <t>5 days 30mins, 2 days 1.5hrs</t>
  </si>
  <si>
    <t>stretches and weights, walking, bike machine</t>
  </si>
  <si>
    <t>?? Bifocals for distance + reading  (music, computer screen), another pair for mid-distance</t>
  </si>
  <si>
    <t>yes (fairly well)</t>
  </si>
  <si>
    <t>yes (pocket-talker, occasionally)</t>
  </si>
  <si>
    <t>writing group, reading group, choir, 3 consistent dinner companions, fitness class, residents' assoc. exec. Committee</t>
  </si>
  <si>
    <t>strokes (minor, during harmone therapy), arthritis and loss of cycling (arthritis prevents safe stepping off), cylcing = commuting, shopping, exploring, pleasure, long-distance touring including mountains - major identity for both of us, deep grief over beloved (family deaths, husband having Alzheimer's), don't have dimentia but suspect it</t>
  </si>
  <si>
    <t>rosuvastatin 10mg cholesterol 1/day, hydrochlorothiazide 12.5mg blood pressure 1/day, baby aspirin 81mg stroke 1/day</t>
  </si>
  <si>
    <t>high blood pressure, high cholesterol, possible TIA (not complete diagnosis yet), malignant melanoma no extra treatment after surgery</t>
  </si>
  <si>
    <t>39-March</t>
  </si>
  <si>
    <t>175Ibs</t>
  </si>
  <si>
    <t>4yrs uni B.A.</t>
  </si>
  <si>
    <t>30-60mins</t>
  </si>
  <si>
    <t>walking, some weights</t>
  </si>
  <si>
    <t>bridge 1/wk, book group 1/month, walking 1/wk, choir 1/wk</t>
  </si>
  <si>
    <t>I am not on any meds</t>
  </si>
  <si>
    <t>Sept 2016 I fell and suffered a slight concussion</t>
  </si>
  <si>
    <t>55-Nov</t>
  </si>
  <si>
    <t>145Ibs</t>
  </si>
  <si>
    <t>5'7''</t>
  </si>
  <si>
    <t>5yrs of uni</t>
  </si>
  <si>
    <t xml:space="preserve"> non</t>
  </si>
  <si>
    <t>group exercise class, yoga, walking, cycling</t>
  </si>
  <si>
    <t>yoga class 1/wk, exercise class 2/wk, PD support group 1/month</t>
  </si>
  <si>
    <t>celexa 1-20mg depression daily</t>
  </si>
  <si>
    <t>51-March</t>
  </si>
  <si>
    <t>4yrs high school, 1yr college</t>
  </si>
  <si>
    <t>Teacher</t>
  </si>
  <si>
    <t>Community relations representative part-time, London Life</t>
  </si>
  <si>
    <t>1973-87, 3-4/wk, haven't drank since 87</t>
  </si>
  <si>
    <t>4-5</t>
  </si>
  <si>
    <t>1hr walking + 20-25mins swimming</t>
  </si>
  <si>
    <t>walking, swimming, core training</t>
  </si>
  <si>
    <t>bifocals</t>
  </si>
  <si>
    <t xml:space="preserve">R  </t>
  </si>
  <si>
    <t>allopurinol 200mg 2/day, amitriptyline 10mg 4/day, rosuvastatin calcium 20mg 1/day, perindopril erbumine 1/day, pantoprazole magnesium 40mg 1/day, mirtazapine 30mg 1/day, metformin 500mg 4/day, amlodipine besylate 2.5mg 0.5/day, cyanocobalamin 1/day, calcium carbonate 500mg 1/day, vit D3 1/day</t>
  </si>
  <si>
    <t>high blood pressure, high cholesterol, diabetes</t>
  </si>
  <si>
    <t>50-Sept</t>
  </si>
  <si>
    <t>250Ibs</t>
  </si>
  <si>
    <t>Retired truck driver</t>
  </si>
  <si>
    <t>20+ yrs quit, 30+ smoked, 0.5-1 pack/day</t>
  </si>
  <si>
    <t>20+yrs ago , drank for 30yrs, 2-3/wk</t>
  </si>
  <si>
    <t xml:space="preserve">walking, swimming </t>
  </si>
  <si>
    <t>B12,Vit B and calcium for bone health, lutein for eye health</t>
  </si>
  <si>
    <t>significant head trauma - concussion from a fall on skating rink when 19yrs old, 4 wks off work, worked as professional skater at the time</t>
  </si>
  <si>
    <t>52-Dec</t>
  </si>
  <si>
    <t>160Ibs</t>
  </si>
  <si>
    <t>5'8''</t>
  </si>
  <si>
    <t>1980 quit, 1pack/day</t>
  </si>
  <si>
    <t>2hrs</t>
  </si>
  <si>
    <t>pickleball, gym workouts</t>
  </si>
  <si>
    <t>readers +2.25?</t>
  </si>
  <si>
    <t>pickball club 6/wk, sailing club weekends in summer</t>
  </si>
  <si>
    <t>no meds, only glucosamine sulphate, lutein, supplements</t>
  </si>
  <si>
    <t>40-Feb-20</t>
  </si>
  <si>
    <t>195Ibs</t>
  </si>
  <si>
    <t>Retired HS chem teacher</t>
  </si>
  <si>
    <t>tennis, walking</t>
  </si>
  <si>
    <t>attached</t>
  </si>
  <si>
    <t>yes only needed for reading</t>
  </si>
  <si>
    <t>Aot-alendronate 70mg bone pill 1/wk</t>
  </si>
  <si>
    <t>none, fell recently no concussion</t>
  </si>
  <si>
    <t>47-Aug-9</t>
  </si>
  <si>
    <t>some French</t>
  </si>
  <si>
    <t>70s, 4-5</t>
  </si>
  <si>
    <t>60-90mins</t>
  </si>
  <si>
    <t>line dancing</t>
  </si>
  <si>
    <t xml:space="preserve">glasses for reading </t>
  </si>
  <si>
    <t>French conversations 2/wk 1.5hrs, line dancing 4/wk</t>
  </si>
  <si>
    <t>synthroid 125, wellbutrin 150</t>
  </si>
  <si>
    <t>hypothyroid fibromyalgia, did have hypercalcemia -adenoma on parathyroid removal</t>
  </si>
  <si>
    <t>52-Aug</t>
  </si>
  <si>
    <t>Estonian</t>
  </si>
  <si>
    <t>Retired prof</t>
  </si>
  <si>
    <t>walking, yoga, stretching</t>
  </si>
  <si>
    <t>church -choir weekly, investment club 2/wk, volunteer committee to Mcintosh gallery as needed</t>
  </si>
  <si>
    <t>synthroid - levothyroxine sodium 1-112mcg/day, atorvastatin calcium 10mg 1/day, apo-atorvastatin calcium 20mg 1/day (total 30mg), hydorchlorothiazide 25mg 1/day</t>
  </si>
  <si>
    <t>have been taking statin for high cholesterol for 12yrs, used a levothyroxine for thyroid for 25yrs, have been using hydrochlorothiazide for high blood pressure for 3-4yrs</t>
  </si>
  <si>
    <t>53-Oct</t>
  </si>
  <si>
    <t>164Ibs</t>
  </si>
  <si>
    <t>6yrs uni, B.A., B.Ed. M.Ed</t>
  </si>
  <si>
    <t>Retired elementary school principal</t>
  </si>
  <si>
    <t>3-4 wine</t>
  </si>
  <si>
    <t>40-60mins</t>
  </si>
  <si>
    <t>walk, strength training, trainer (2x)</t>
  </si>
  <si>
    <t>L: -125-1.25x0.10, R: +0.50/-1.25x180</t>
  </si>
  <si>
    <t>church 1/wk, knitting group 1/month, bridge playing 1-2/month, senior alumni prog. UWO</t>
  </si>
  <si>
    <t>crestor 5mg daily</t>
  </si>
  <si>
    <t>46-Nov</t>
  </si>
  <si>
    <t>200Ibs</t>
  </si>
  <si>
    <t>6'</t>
  </si>
  <si>
    <t>Own a giftware company</t>
  </si>
  <si>
    <t>1966/2yrs/6/day</t>
  </si>
  <si>
    <t>elliptical</t>
  </si>
  <si>
    <t>2.00/2.25</t>
  </si>
  <si>
    <t>hunting 3/yr, uni friends 1/month, race trail 6/yr</t>
  </si>
  <si>
    <t>arthritis -hip replacement</t>
  </si>
  <si>
    <t>50-Feb</t>
  </si>
  <si>
    <t>French, Spanish</t>
  </si>
  <si>
    <t>5yrs secondary, 6yrs uni</t>
  </si>
  <si>
    <t>30-120mins</t>
  </si>
  <si>
    <t>walk my dog 3-4/wk, tennis 3/wk</t>
  </si>
  <si>
    <t>tennis, bridge, Spanish, friend circle, yacht club</t>
  </si>
  <si>
    <t>249Ibs</t>
  </si>
  <si>
    <t>149Ibs</t>
  </si>
  <si>
    <t>115Ibs</t>
  </si>
  <si>
    <t>165Ibs</t>
  </si>
  <si>
    <t>180Ibs</t>
  </si>
  <si>
    <t>Right eye sphere +0.50 -Axis x45deg. Left eye cylinder -1:sphere +1.75 cylinder. Readers: +2.5</t>
  </si>
  <si>
    <t>Strength, underwater, flexibility + waling</t>
  </si>
  <si>
    <t>writing memories and creatives singalong music performances - other at Christie, church family</t>
  </si>
  <si>
    <r>
      <t>4yrs high school, 3yrs B.A.,</t>
    </r>
    <r>
      <rPr>
        <sz val="11"/>
        <color rgb="FFFF0000"/>
        <rFont val="Calibri (Body)_x0000_"/>
      </rPr>
      <t xml:space="preserve"> </t>
    </r>
    <r>
      <rPr>
        <sz val="11"/>
        <color theme="1"/>
        <rFont val="Calibri (Body)_x0000_"/>
      </rPr>
      <t>1 year teacher training at uni</t>
    </r>
  </si>
  <si>
    <r>
      <t>meloxicam 7.5mg 1/day, eltroxin 0.05mg 1/day, telmisartan 80mg/12.5mg 1/day, amintripyline (</t>
    </r>
    <r>
      <rPr>
        <sz val="11"/>
        <color rgb="FFFF0000"/>
        <rFont val="Calibri (Body)_x0000_"/>
      </rPr>
      <t>think meant amitriptyline</t>
    </r>
    <r>
      <rPr>
        <sz val="11"/>
        <color theme="1"/>
        <rFont val="Calibri"/>
        <family val="2"/>
        <scheme val="minor"/>
      </rPr>
      <t>) 10mg 1/day, atrovastatin (</t>
    </r>
    <r>
      <rPr>
        <sz val="11"/>
        <color rgb="FFFF0000"/>
        <rFont val="Calibri (Body)_x0000_"/>
      </rPr>
      <t>think meant atorvastatin</t>
    </r>
    <r>
      <rPr>
        <sz val="11"/>
        <color theme="1"/>
        <rFont val="Calibri"/>
        <family val="2"/>
        <scheme val="minor"/>
      </rPr>
      <t>) 10mg 1/day, glumetza 500mg 2/day, hydromorphone 9mg 1/day 2mg as needed</t>
    </r>
  </si>
  <si>
    <r>
      <t>arthritis: prednisone 2.5 1/day, methotrexate 12.5mg 1/wk, hydroxychloroquine 200mg 1/day, acetaminophen 500mg 2/day, folic acid 5mg</t>
    </r>
    <r>
      <rPr>
        <sz val="11"/>
        <color theme="1"/>
        <rFont val="Calibri (Body)_x0000_"/>
      </rPr>
      <t xml:space="preserve"> Tues-Sun.| olmesartan 40mg 1/day, levothyroxine,duotrav 1 drop red eye daily, calcium carbonate, vitD, magnesium, vit C, atorvastatin</t>
    </r>
    <r>
      <rPr>
        <sz val="11"/>
        <color rgb="FFFF0000"/>
        <rFont val="Calibri (Body)_x0000_"/>
      </rPr>
      <t xml:space="preserve"> </t>
    </r>
    <r>
      <rPr>
        <sz val="11"/>
        <color theme="1"/>
        <rFont val="Calibri (Body)_x0000_"/>
      </rPr>
      <t>200mg 1/day, pradaxa 150mg 2/day</t>
    </r>
  </si>
  <si>
    <t>duloxetine 30 mg -depression, pms lorazepam 1mg -sleeping pill, timolol meleate 5% 1 drop 2/day -glaucoma, adalat XL 30mg -high blood pressure</t>
  </si>
  <si>
    <t>risedronate 150mg for osteoporosis 1/month, levodopa carbidopa 2 pills 3/day for Parkinson's, escitaopram 10mg 1.5 pills daily for anxiety, vit D 1000 UI 1/day</t>
  </si>
  <si>
    <t>baclofen 10mg  (or 20 depending on need) daily for restless leg, betagan 1 drop daily in each eye for low-pressure glaucoma, myrbetriq 50mg daily for urinary issues, betaderm ointment for dry skin in ear</t>
  </si>
  <si>
    <r>
      <t>one stroke, have a pacemaker inserted 12yrs ago,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 (Body)_x0000_"/>
      </rPr>
      <t>one melanoma on face</t>
    </r>
  </si>
  <si>
    <r>
      <t xml:space="preserve">skiing club 2x, dining out group 1/month, bicycling 2/wk winter but more other seasons, hiking 1-2/wk winter, multiple opportunities/wk other seasons, church outreach community dinner providing 1/wk Nov-end March, eat dinners 2/wk </t>
    </r>
    <r>
      <rPr>
        <sz val="11"/>
        <color theme="1"/>
        <rFont val="Calibri (Body)_x0000_"/>
      </rPr>
      <t>with</t>
    </r>
    <r>
      <rPr>
        <sz val="11"/>
        <color rgb="FFFF0000"/>
        <rFont val="Calibri (Body)_x0000_"/>
      </rPr>
      <t xml:space="preserve">  </t>
    </r>
    <r>
      <rPr>
        <sz val="11"/>
        <color theme="1"/>
        <rFont val="Calibri (Body)_x0000_"/>
      </rPr>
      <t>other couple in residence, visits to offer assistance to a suite-bound elderly resident 1-2/month</t>
    </r>
  </si>
  <si>
    <t>bridge 1/wk, craft 1/wk, Indigenous awareness group 1/month, pre-dinner gathering 2/month, spontaneous meetings 3-4/day. Hard not to take part in Christie Gardens</t>
  </si>
  <si>
    <r>
      <t xml:space="preserve">indapamide hemihydrate 0.525mg </t>
    </r>
    <r>
      <rPr>
        <sz val="11"/>
        <color rgb="FFFF0000"/>
        <rFont val="Calibri (Body)_x0000_"/>
      </rPr>
      <t>qd</t>
    </r>
    <r>
      <rPr>
        <sz val="11"/>
        <color theme="1"/>
        <rFont val="Calibri"/>
        <family val="2"/>
        <scheme val="minor"/>
      </rPr>
      <t>, perindopril erbumine 8mg 1 tab</t>
    </r>
    <r>
      <rPr>
        <sz val="11"/>
        <color rgb="FFFF0000"/>
        <rFont val="Calibri (Body)_x0000_"/>
      </rPr>
      <t xml:space="preserve"> qd</t>
    </r>
    <r>
      <rPr>
        <sz val="11"/>
        <color theme="1"/>
        <rFont val="Calibri"/>
        <family val="2"/>
        <scheme val="minor"/>
      </rPr>
      <t xml:space="preserve">, ranitidine 150mg 1 tab </t>
    </r>
    <r>
      <rPr>
        <sz val="11"/>
        <color rgb="FFFF0000"/>
        <rFont val="Calibri (Body)_x0000_"/>
      </rPr>
      <t>bid,</t>
    </r>
    <r>
      <rPr>
        <sz val="11"/>
        <color theme="1"/>
        <rFont val="Calibri"/>
        <family val="2"/>
        <scheme val="minor"/>
      </rPr>
      <t xml:space="preserve"> synthroid 100mcg a tab </t>
    </r>
    <r>
      <rPr>
        <sz val="11"/>
        <color rgb="FFFF0000"/>
        <rFont val="Calibri (Body)_x0000_"/>
      </rPr>
      <t>qd</t>
    </r>
    <r>
      <rPr>
        <sz val="11"/>
        <color theme="1"/>
        <rFont val="Calibri"/>
        <family val="2"/>
        <scheme val="minor"/>
      </rPr>
      <t xml:space="preserve"> for hypthyroid, vit B12 a tab </t>
    </r>
    <r>
      <rPr>
        <sz val="11"/>
        <color rgb="FFFF0000"/>
        <rFont val="Calibri (Body)_x0000_"/>
      </rPr>
      <t>qd</t>
    </r>
    <r>
      <rPr>
        <sz val="11"/>
        <color theme="1"/>
        <rFont val="Calibri"/>
        <family val="2"/>
        <scheme val="minor"/>
      </rPr>
      <t xml:space="preserve">, O.T.C , omega3 1200mg </t>
    </r>
    <r>
      <rPr>
        <sz val="11"/>
        <color rgb="FFFF0000"/>
        <rFont val="Calibri (Body)_x0000_"/>
      </rPr>
      <t>qd</t>
    </r>
    <r>
      <rPr>
        <sz val="11"/>
        <color theme="1"/>
        <rFont val="Calibri"/>
        <family val="2"/>
        <scheme val="minor"/>
      </rPr>
      <t xml:space="preserve">, vit D 1000mg </t>
    </r>
    <r>
      <rPr>
        <sz val="11"/>
        <color rgb="FFFF0000"/>
        <rFont val="Calibri (Body)_x0000_"/>
      </rPr>
      <t>bid</t>
    </r>
    <r>
      <rPr>
        <sz val="11"/>
        <color theme="1"/>
        <rFont val="Calibri"/>
        <family val="2"/>
        <scheme val="minor"/>
      </rPr>
      <t>, vit C 500mg</t>
    </r>
    <r>
      <rPr>
        <sz val="11"/>
        <color rgb="FFFF0000"/>
        <rFont val="Calibri (Body)_x0000_"/>
      </rPr>
      <t xml:space="preserve"> bid</t>
    </r>
    <r>
      <rPr>
        <sz val="11"/>
        <color theme="1"/>
        <rFont val="Calibri"/>
        <family val="2"/>
        <scheme val="minor"/>
      </rPr>
      <t>, tylenol arthritis 650 mgm prn</t>
    </r>
  </si>
  <si>
    <t>trauma, 1. broke my back at age 18, 2. statin for cholesterol 3. will begin taking a low dose to lower my blood pressure which is now 145/85, 4. significant head trauma, 5. may have had a tiny stroke, I have been an insomniac since age 3, started sleeping aids 5yrs ago, do not suffer from depression</t>
  </si>
  <si>
    <r>
      <rPr>
        <sz val="11"/>
        <color theme="1"/>
        <rFont val="Calibri (Body)_x0000_"/>
      </rPr>
      <t>statins</t>
    </r>
    <r>
      <rPr>
        <sz val="11"/>
        <color theme="1"/>
        <rFont val="Calibri"/>
        <family val="2"/>
        <scheme val="minor"/>
      </rPr>
      <t xml:space="preserve"> 5mg, eye drops for glaucoma trusopt 2/day,</t>
    </r>
    <r>
      <rPr>
        <sz val="11"/>
        <color theme="1"/>
        <rFont val="Calibri (Body)_x0000_"/>
      </rPr>
      <t xml:space="preserve"> sleeping aid apo lorazepam 1 mg at bedtime</t>
    </r>
    <r>
      <rPr>
        <sz val="11"/>
        <color rgb="FFFF0000"/>
        <rFont val="Calibri (Body)_x0000_"/>
      </rPr>
      <t xml:space="preserve"> illegible (lines 4-6)</t>
    </r>
    <r>
      <rPr>
        <sz val="11"/>
        <color theme="1"/>
        <rFont val="Calibri"/>
        <family val="2"/>
        <scheme val="minor"/>
      </rPr>
      <t xml:space="preserve">, 5. note retests: In my case, having to tap on the tablet detracted from my ability to perform in cases of plain recall of </t>
    </r>
    <r>
      <rPr>
        <sz val="11"/>
        <color theme="1"/>
        <rFont val="Calibri (Body)_x0000_"/>
      </rPr>
      <t>sequences</t>
    </r>
    <r>
      <rPr>
        <sz val="11"/>
        <color theme="1"/>
        <rFont val="Calibri"/>
        <family val="2"/>
        <scheme val="minor"/>
      </rPr>
      <t>. 6. I would have liked to have known how I compare to others bc I am aware of difficulty finding words when I am tired compared to what I was 3yrs ago</t>
    </r>
  </si>
  <si>
    <t>French club, creative writing, listening to a story all 1/wk + volunteer 1hr 2/wk</t>
  </si>
  <si>
    <t>1982/5/5packs/day</t>
  </si>
  <si>
    <r>
      <t xml:space="preserve">ASA 81mg 1/day blood thinner, liptor* 40mg 1/day cholesterol, eltroxin* 100mcg 1/day thyroid, risedronate* 35mg 1/wk bone mineral density, ranitidine* 150mg 1 as rqsd indigestion, calcium vitamin D3 500mg 1pill/2days  health, </t>
    </r>
    <r>
      <rPr>
        <sz val="11"/>
        <color theme="1"/>
        <rFont val="Calibri (Body)_x0000_"/>
      </rPr>
      <t>glucosamine</t>
    </r>
    <r>
      <rPr>
        <sz val="11"/>
        <color theme="1"/>
        <rFont val="Calibri"/>
        <family val="2"/>
        <scheme val="minor"/>
      </rPr>
      <t xml:space="preserve"> 400mg 1pill/2days  for joint</t>
    </r>
    <r>
      <rPr>
        <sz val="11"/>
        <color theme="1"/>
        <rFont val="Calibri (Body)_x0000_"/>
      </rPr>
      <t xml:space="preserve"> </t>
    </r>
    <r>
      <rPr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 (Body)_x0000_"/>
      </rPr>
      <t>ostearthritis. * denotes depression items</t>
    </r>
  </si>
  <si>
    <r>
      <rPr>
        <sz val="11"/>
        <color theme="1"/>
        <rFont val="Calibri (Body)_x0000_"/>
      </rPr>
      <t>I have</t>
    </r>
    <r>
      <rPr>
        <sz val="11"/>
        <color theme="1"/>
        <rFont val="Calibri"/>
        <family val="2"/>
        <scheme val="minor"/>
      </rPr>
      <t xml:space="preserve"> muscular degneration in both eyes</t>
    </r>
  </si>
  <si>
    <r>
      <rPr>
        <sz val="11"/>
        <color theme="1"/>
        <rFont val="Calibri (Body)_x0000_"/>
      </rPr>
      <t>cognitive impairment (age-related memory loss) diagnosed 2017</t>
    </r>
    <r>
      <rPr>
        <sz val="11"/>
        <color rgb="FFFF0000"/>
        <rFont val="Calibri (Body)_x0000_"/>
      </rPr>
      <t>, illegible</t>
    </r>
  </si>
  <si>
    <t>Cognitive impairment</t>
  </si>
  <si>
    <t>diagnosis?</t>
  </si>
  <si>
    <t>when was diagnosis made?</t>
  </si>
  <si>
    <t>bad with words</t>
  </si>
  <si>
    <t>MCI</t>
  </si>
  <si>
    <t>by CAMH</t>
  </si>
  <si>
    <r>
      <rPr>
        <sz val="11"/>
        <rFont val="Calibri (Body)_x0000_"/>
      </rPr>
      <t>bible study group weekly</t>
    </r>
    <r>
      <rPr>
        <sz val="11"/>
        <rFont val="Calibri"/>
        <family val="2"/>
        <scheme val="minor"/>
      </rPr>
      <t xml:space="preserve"> - women's group at church. 4programs/yr </t>
    </r>
    <r>
      <rPr>
        <sz val="11"/>
        <rFont val="Calibri (Body)_x0000_"/>
      </rPr>
      <t>___ guild</t>
    </r>
    <r>
      <rPr>
        <sz val="11"/>
        <rFont val="Calibri"/>
        <family val="2"/>
        <scheme val="minor"/>
      </rPr>
      <t xml:space="preserve"> 1/month</t>
    </r>
  </si>
  <si>
    <t>age-related memory loss</t>
  </si>
  <si>
    <t>(but she suspects dementia)</t>
  </si>
  <si>
    <r>
      <t xml:space="preserve">book club, church groups, discussion groups, </t>
    </r>
    <r>
      <rPr>
        <sz val="11"/>
        <rFont val="Calibri (Body)_x0000_"/>
      </rPr>
      <t>bridge</t>
    </r>
    <r>
      <rPr>
        <sz val="11"/>
        <rFont val="Calibri"/>
        <family val="2"/>
        <scheme val="minor"/>
      </rPr>
      <t xml:space="preserve"> group, gen 1/wk or 2-3/month</t>
    </r>
  </si>
  <si>
    <t>October 1925</t>
  </si>
  <si>
    <t>Dec 11, 1921</t>
  </si>
  <si>
    <t>Oct 26, 1933</t>
  </si>
  <si>
    <t>Sept 1927</t>
  </si>
  <si>
    <t>January 1931</t>
  </si>
  <si>
    <t>Sept 1920</t>
  </si>
  <si>
    <r>
      <t xml:space="preserve">7 + </t>
    </r>
    <r>
      <rPr>
        <sz val="11"/>
        <rFont val="Calibri (Body)_x0000_"/>
      </rPr>
      <t>times</t>
    </r>
  </si>
  <si>
    <t>informal, meet weekly ; organizational meet monthly face to face; advocacy/organizational-sporadically,electronically; educational monthly</t>
  </si>
  <si>
    <r>
      <t>35-</t>
    </r>
    <r>
      <rPr>
        <sz val="11"/>
        <rFont val="Calibri (Body)_x0000_"/>
      </rPr>
      <t>Feb</t>
    </r>
    <r>
      <rPr>
        <sz val="11"/>
        <rFont val="Calibri"/>
        <family val="2"/>
        <scheme val="minor"/>
      </rPr>
      <t>-23</t>
    </r>
  </si>
  <si>
    <r>
      <t xml:space="preserve">church </t>
    </r>
    <r>
      <rPr>
        <sz val="11"/>
        <rFont val="Calibri (Body)_x0000_"/>
      </rPr>
      <t>1/week</t>
    </r>
  </si>
  <si>
    <r>
      <t xml:space="preserve">Amnesty international 1/month, story telling 2/month, </t>
    </r>
    <r>
      <rPr>
        <sz val="11"/>
        <rFont val="Calibri (Body)_x0000_"/>
      </rPr>
      <t>for one hour</t>
    </r>
  </si>
  <si>
    <r>
      <t xml:space="preserve">yes (but I had </t>
    </r>
    <r>
      <rPr>
        <sz val="11"/>
        <rFont val="Calibri (Body)_x0000_"/>
      </rPr>
      <t>cataract</t>
    </r>
    <r>
      <rPr>
        <sz val="11"/>
        <rFont val="Calibri"/>
        <family val="2"/>
        <scheme val="minor"/>
      </rPr>
      <t xml:space="preserve"> surgery)</t>
    </r>
  </si>
  <si>
    <r>
      <t>brisk walking, X</t>
    </r>
    <r>
      <rPr>
        <sz val="11"/>
        <rFont val="Calibri (Body)_x0000_"/>
      </rPr>
      <t>skiing</t>
    </r>
    <r>
      <rPr>
        <sz val="11"/>
        <rFont val="Calibri"/>
        <family val="2"/>
        <scheme val="minor"/>
      </rPr>
      <t>, snowshoeing, vigorous lengthy hiking</t>
    </r>
  </si>
  <si>
    <t>real estate agent (retired)</t>
  </si>
  <si>
    <r>
      <t xml:space="preserve">5yrs high school, 4yrs uni, 5yrs part-time </t>
    </r>
    <r>
      <rPr>
        <sz val="11"/>
        <rFont val="Calibri (Body)_x0000_"/>
      </rPr>
      <t>Master (env. Engineering)</t>
    </r>
  </si>
  <si>
    <t>130lbs</t>
  </si>
  <si>
    <t>3 years high school</t>
  </si>
  <si>
    <t>stenographer</t>
  </si>
  <si>
    <t>five mins</t>
  </si>
  <si>
    <t>legs</t>
  </si>
  <si>
    <t>bi focals</t>
  </si>
  <si>
    <t>both</t>
  </si>
  <si>
    <t>bridge twice/week</t>
  </si>
  <si>
    <t>breast cancer, radiology treatments</t>
  </si>
  <si>
    <t>4 years high school</t>
  </si>
  <si>
    <t>5 years high school</t>
  </si>
  <si>
    <t>public service, federal gov't - clerical work</t>
  </si>
  <si>
    <t>quit at age 33</t>
  </si>
  <si>
    <t>1 to 2</t>
  </si>
  <si>
    <t>stretch, walking</t>
  </si>
  <si>
    <t>skin cancer</t>
  </si>
  <si>
    <t>150lbs</t>
  </si>
  <si>
    <t>168lbs</t>
  </si>
  <si>
    <t>some french</t>
  </si>
  <si>
    <t>sales manager</t>
  </si>
  <si>
    <t>1996, 65 years, 20/day</t>
  </si>
  <si>
    <t>light</t>
  </si>
  <si>
    <t>type 2 diabetes; bladder cyst</t>
  </si>
  <si>
    <t>insulin 1/day - 15mg</t>
  </si>
  <si>
    <t>Italian</t>
  </si>
  <si>
    <t>english</t>
  </si>
  <si>
    <t>4 years highschool</t>
  </si>
  <si>
    <t>accounting/bookkeeping</t>
  </si>
  <si>
    <t>In Home exercise class (Grand Wood Park)</t>
  </si>
  <si>
    <t>yes - reading glasses</t>
  </si>
  <si>
    <t>takes medication for HBP</t>
  </si>
  <si>
    <t>120lbs</t>
  </si>
  <si>
    <t>Left</t>
  </si>
  <si>
    <t>5years high school; 1 year business school</t>
  </si>
  <si>
    <t>housewife</t>
  </si>
  <si>
    <t xml:space="preserve">1 to 2 </t>
  </si>
  <si>
    <t>40-45</t>
  </si>
  <si>
    <t>exercise class at Grand Wood Park</t>
  </si>
  <si>
    <t>135lbs</t>
  </si>
  <si>
    <t>right</t>
  </si>
  <si>
    <t>4yeras highschool; 3 years college</t>
  </si>
  <si>
    <t>teacher</t>
  </si>
  <si>
    <t>bridge 2x/week; church group 1x/week</t>
  </si>
  <si>
    <t>High blood pressure; skin cancer</t>
  </si>
  <si>
    <t>erratic BP (coversil); angina; arthritis; sees a rheumatologist</t>
  </si>
  <si>
    <t>takes medication for BP and arthritis</t>
  </si>
  <si>
    <t>educiation 1=less than highschool 2=highschool, 3=uni 4=postgrad</t>
  </si>
  <si>
    <t>less than HS</t>
  </si>
  <si>
    <t>HS</t>
  </si>
  <si>
    <t>postgrad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</si>
</sst>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 (Body)_x0000_"/>
    </font>
    <font>
      <sz val="11"/>
      <color theme="1"/>
      <name val="Calibri (Body)_x0000_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 (Body)_x0000_"/>
    </font>
    <font>
      <sz val="11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textRotation="75" wrapText="1"/>
    </xf>
    <xf numFmtId="49" fontId="0" fillId="0" borderId="0" xfId="0" applyNumberFormat="1" applyAlignment="1">
      <alignment wrapText="1"/>
    </xf>
    <xf numFmtId="0" fontId="0" fillId="0" borderId="0" xfId="0" applyAlignment="1"/>
    <xf numFmtId="16" fontId="0" fillId="0" borderId="0" xfId="0" applyNumberFormat="1" applyAlignment="1">
      <alignment wrapText="1"/>
    </xf>
    <xf numFmtId="0" fontId="2" fillId="0" borderId="0" xfId="0" applyFont="1"/>
    <xf numFmtId="0" fontId="5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14" fontId="5" fillId="0" borderId="0" xfId="0" applyNumberFormat="1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tabSelected="1" zoomScale="103" workbookViewId="0">
      <pane ySplit="1" topLeftCell="A51" activePane="bottomLeft" state="frozen"/>
      <selection pane="bottomLeft" activeCell="K61" sqref="K61"/>
    </sheetView>
  </sheetViews>
  <sheetFormatPr baseColWidth="10" defaultColWidth="9.1640625" defaultRowHeight="14" x14ac:dyDescent="0"/>
  <cols>
    <col min="1" max="2" width="9.1640625" style="1"/>
    <col min="3" max="3" width="18.5" style="1" bestFit="1" customWidth="1"/>
    <col min="4" max="6" width="9.1640625" style="1"/>
    <col min="7" max="7" width="13" style="1" customWidth="1"/>
    <col min="8" max="8" width="13.5" style="1" customWidth="1"/>
    <col min="9" max="9" width="13.33203125" style="1" customWidth="1"/>
    <col min="10" max="11" width="13.6640625" style="1" customWidth="1"/>
    <col min="12" max="12" width="13.5" style="1" customWidth="1"/>
    <col min="13" max="13" width="13.1640625" style="1" customWidth="1"/>
    <col min="14" max="14" width="9.1640625" style="1"/>
    <col min="15" max="15" width="10.1640625" style="1" bestFit="1" customWidth="1"/>
    <col min="16" max="20" width="9.1640625" style="1"/>
    <col min="21" max="21" width="15.1640625" style="1" customWidth="1"/>
    <col min="22" max="22" width="11.83203125" style="1" customWidth="1"/>
    <col min="23" max="30" width="9.1640625" style="1"/>
    <col min="31" max="31" width="20.33203125" style="1" customWidth="1"/>
    <col min="32" max="16384" width="9.1640625" style="1"/>
  </cols>
  <sheetData>
    <row r="1" spans="1:34" s="2" customFormat="1" ht="123.75" customHeight="1">
      <c r="A1" s="2" t="s">
        <v>0</v>
      </c>
      <c r="B1" s="2" t="s">
        <v>30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555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18</v>
      </c>
      <c r="AF1" s="2" t="s">
        <v>484</v>
      </c>
      <c r="AG1" s="2" t="s">
        <v>485</v>
      </c>
      <c r="AH1" s="2" t="s">
        <v>486</v>
      </c>
    </row>
    <row r="2" spans="1:34" ht="42">
      <c r="A2" s="1">
        <v>1</v>
      </c>
      <c r="B2" s="1" t="s">
        <v>31</v>
      </c>
      <c r="C2" s="8">
        <v>11108</v>
      </c>
      <c r="D2" s="1">
        <v>87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>
        <v>4</v>
      </c>
      <c r="L2" s="1" t="s">
        <v>38</v>
      </c>
      <c r="M2" s="1" t="s">
        <v>39</v>
      </c>
      <c r="P2" s="1">
        <v>0.5</v>
      </c>
      <c r="S2" s="1">
        <v>2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43</v>
      </c>
      <c r="Z2" s="1" t="s">
        <v>43</v>
      </c>
      <c r="AA2" s="1" t="s">
        <v>44</v>
      </c>
      <c r="AB2" s="1" t="s">
        <v>45</v>
      </c>
      <c r="AD2" s="1" t="s">
        <v>43</v>
      </c>
      <c r="AF2" s="1" t="s">
        <v>43</v>
      </c>
      <c r="AG2" s="1" t="s">
        <v>487</v>
      </c>
    </row>
    <row r="3" spans="1:34" ht="96" customHeight="1">
      <c r="A3" s="1">
        <v>2</v>
      </c>
      <c r="B3" s="1" t="s">
        <v>47</v>
      </c>
      <c r="C3" s="8" t="s">
        <v>48</v>
      </c>
      <c r="D3" s="1">
        <v>78</v>
      </c>
      <c r="E3" s="1" t="s">
        <v>74</v>
      </c>
      <c r="F3" s="1" t="s">
        <v>49</v>
      </c>
      <c r="G3" s="1" t="s">
        <v>50</v>
      </c>
      <c r="H3" s="1" t="s">
        <v>35</v>
      </c>
      <c r="I3" s="1" t="s">
        <v>51</v>
      </c>
      <c r="J3" s="1" t="s">
        <v>52</v>
      </c>
      <c r="K3" s="1">
        <v>3</v>
      </c>
      <c r="L3" s="1" t="s">
        <v>53</v>
      </c>
      <c r="M3" s="1" t="s">
        <v>39</v>
      </c>
      <c r="P3" s="1" t="s">
        <v>59</v>
      </c>
      <c r="Q3" s="1" t="s">
        <v>56</v>
      </c>
      <c r="S3" s="1" t="s">
        <v>54</v>
      </c>
      <c r="T3" s="1" t="s">
        <v>113</v>
      </c>
      <c r="U3" s="1" t="s">
        <v>55</v>
      </c>
      <c r="V3" s="1" t="s">
        <v>464</v>
      </c>
      <c r="W3" s="1" t="s">
        <v>56</v>
      </c>
      <c r="X3" s="1" t="s">
        <v>56</v>
      </c>
      <c r="Y3" s="1" t="s">
        <v>56</v>
      </c>
      <c r="AB3" s="1" t="s">
        <v>45</v>
      </c>
      <c r="AD3" s="1" t="s">
        <v>43</v>
      </c>
      <c r="AE3" s="1" t="s">
        <v>57</v>
      </c>
      <c r="AF3" s="1" t="s">
        <v>56</v>
      </c>
    </row>
    <row r="4" spans="1:34" ht="59" customHeight="1">
      <c r="A4" s="1">
        <v>3</v>
      </c>
      <c r="B4" s="1" t="s">
        <v>47</v>
      </c>
      <c r="C4" s="8" t="s">
        <v>60</v>
      </c>
      <c r="D4" s="1">
        <v>79</v>
      </c>
      <c r="E4" s="1" t="s">
        <v>75</v>
      </c>
      <c r="F4" s="1" t="s">
        <v>61</v>
      </c>
      <c r="G4" s="1" t="s">
        <v>50</v>
      </c>
      <c r="H4" s="1" t="s">
        <v>62</v>
      </c>
      <c r="I4" s="1" t="s">
        <v>63</v>
      </c>
      <c r="J4" s="1" t="s">
        <v>64</v>
      </c>
      <c r="K4" s="1">
        <v>4</v>
      </c>
      <c r="L4" s="1" t="s">
        <v>65</v>
      </c>
      <c r="M4" s="1" t="s">
        <v>66</v>
      </c>
      <c r="O4" s="1" t="s">
        <v>67</v>
      </c>
      <c r="P4" s="3" t="s">
        <v>68</v>
      </c>
      <c r="Q4" s="1" t="s">
        <v>56</v>
      </c>
      <c r="S4" s="7" t="s">
        <v>500</v>
      </c>
      <c r="T4" s="1" t="s">
        <v>114</v>
      </c>
      <c r="U4" s="1" t="s">
        <v>465</v>
      </c>
      <c r="W4" s="1" t="s">
        <v>43</v>
      </c>
      <c r="X4" s="1" t="s">
        <v>43</v>
      </c>
      <c r="AD4" s="1" t="s">
        <v>43</v>
      </c>
      <c r="AE4" s="9" t="s">
        <v>501</v>
      </c>
      <c r="AF4" s="1" t="s">
        <v>56</v>
      </c>
    </row>
    <row r="5" spans="1:34" ht="60">
      <c r="A5" s="1">
        <v>4</v>
      </c>
      <c r="B5" s="1" t="s">
        <v>47</v>
      </c>
      <c r="C5" s="8" t="s">
        <v>72</v>
      </c>
      <c r="D5" s="1">
        <v>86</v>
      </c>
      <c r="E5" s="1" t="s">
        <v>73</v>
      </c>
      <c r="F5" s="1" t="s">
        <v>76</v>
      </c>
      <c r="G5" s="1" t="s">
        <v>50</v>
      </c>
      <c r="H5" s="1" t="s">
        <v>35</v>
      </c>
      <c r="I5" s="1" t="s">
        <v>77</v>
      </c>
      <c r="J5" s="1">
        <v>8</v>
      </c>
      <c r="K5" s="1">
        <v>2</v>
      </c>
      <c r="L5" s="1" t="s">
        <v>78</v>
      </c>
      <c r="M5" s="1" t="s">
        <v>39</v>
      </c>
      <c r="P5" s="1">
        <v>0</v>
      </c>
      <c r="Q5" s="1" t="s">
        <v>56</v>
      </c>
      <c r="S5" s="1">
        <v>3</v>
      </c>
      <c r="T5" s="1" t="s">
        <v>112</v>
      </c>
      <c r="U5" s="1" t="s">
        <v>79</v>
      </c>
      <c r="W5" s="1" t="s">
        <v>43</v>
      </c>
      <c r="X5" s="1" t="s">
        <v>56</v>
      </c>
      <c r="Y5" s="1" t="s">
        <v>56</v>
      </c>
      <c r="Z5" s="1" t="s">
        <v>56</v>
      </c>
      <c r="AD5" s="1" t="s">
        <v>43</v>
      </c>
      <c r="AE5" s="4" t="s">
        <v>466</v>
      </c>
      <c r="AF5" s="1" t="s">
        <v>56</v>
      </c>
    </row>
    <row r="6" spans="1:34" ht="42">
      <c r="A6" s="1">
        <v>5</v>
      </c>
      <c r="B6" s="1" t="s">
        <v>31</v>
      </c>
      <c r="C6" s="8" t="s">
        <v>82</v>
      </c>
      <c r="D6" s="1">
        <v>85</v>
      </c>
      <c r="E6" s="1" t="s">
        <v>83</v>
      </c>
      <c r="F6" s="1" t="s">
        <v>84</v>
      </c>
      <c r="G6" s="1" t="s">
        <v>50</v>
      </c>
      <c r="H6" s="1" t="s">
        <v>35</v>
      </c>
      <c r="J6" s="1" t="s">
        <v>85</v>
      </c>
      <c r="K6" s="1">
        <v>3</v>
      </c>
      <c r="L6" s="1" t="s">
        <v>96</v>
      </c>
      <c r="M6" s="1" t="s">
        <v>66</v>
      </c>
      <c r="O6" s="1" t="s">
        <v>89</v>
      </c>
      <c r="P6" s="1">
        <v>0</v>
      </c>
      <c r="Q6" s="1" t="s">
        <v>43</v>
      </c>
      <c r="R6" s="1" t="s">
        <v>86</v>
      </c>
      <c r="S6" s="1" t="s">
        <v>87</v>
      </c>
      <c r="T6" s="1" t="s">
        <v>40</v>
      </c>
      <c r="U6" s="1" t="s">
        <v>88</v>
      </c>
      <c r="W6" s="1" t="s">
        <v>43</v>
      </c>
      <c r="X6" s="1" t="s">
        <v>56</v>
      </c>
      <c r="Y6" s="1" t="s">
        <v>43</v>
      </c>
      <c r="Z6" s="1" t="s">
        <v>43</v>
      </c>
      <c r="AA6" s="1" t="s">
        <v>44</v>
      </c>
      <c r="AB6" s="1" t="s">
        <v>45</v>
      </c>
      <c r="AD6" s="1" t="s">
        <v>56</v>
      </c>
      <c r="AF6" s="1" t="s">
        <v>56</v>
      </c>
    </row>
    <row r="7" spans="1:34" ht="126">
      <c r="A7" s="1">
        <v>6</v>
      </c>
      <c r="B7" s="1" t="s">
        <v>47</v>
      </c>
      <c r="C7" s="8" t="s">
        <v>92</v>
      </c>
      <c r="D7" s="1">
        <v>85</v>
      </c>
      <c r="E7" s="1" t="s">
        <v>93</v>
      </c>
      <c r="F7" s="1" t="s">
        <v>94</v>
      </c>
      <c r="G7" s="1" t="s">
        <v>50</v>
      </c>
      <c r="H7" s="1" t="s">
        <v>35</v>
      </c>
      <c r="I7" s="1" t="s">
        <v>95</v>
      </c>
      <c r="J7" s="1" t="s">
        <v>467</v>
      </c>
      <c r="K7" s="1">
        <v>4</v>
      </c>
      <c r="L7" s="1" t="s">
        <v>65</v>
      </c>
      <c r="M7" s="1" t="s">
        <v>39</v>
      </c>
      <c r="P7" s="1" t="s">
        <v>97</v>
      </c>
      <c r="Q7" s="1" t="s">
        <v>43</v>
      </c>
      <c r="R7" s="1" t="s">
        <v>98</v>
      </c>
      <c r="V7" s="1" t="s">
        <v>99</v>
      </c>
      <c r="W7" s="1" t="s">
        <v>100</v>
      </c>
      <c r="X7" s="1" t="s">
        <v>56</v>
      </c>
      <c r="Y7" s="1" t="s">
        <v>101</v>
      </c>
      <c r="Z7" s="1" t="s">
        <v>56</v>
      </c>
      <c r="AD7" s="1" t="s">
        <v>102</v>
      </c>
      <c r="AE7" s="1" t="s">
        <v>103</v>
      </c>
      <c r="AF7" s="1" t="s">
        <v>56</v>
      </c>
    </row>
    <row r="8" spans="1:34" ht="43">
      <c r="A8" s="1">
        <v>7</v>
      </c>
      <c r="B8" s="1" t="s">
        <v>47</v>
      </c>
      <c r="C8" s="10" t="s">
        <v>502</v>
      </c>
      <c r="D8" s="1">
        <v>83</v>
      </c>
      <c r="E8" s="1" t="s">
        <v>107</v>
      </c>
      <c r="F8" s="1" t="s">
        <v>108</v>
      </c>
      <c r="G8" s="1" t="s">
        <v>50</v>
      </c>
      <c r="H8" s="1" t="s">
        <v>35</v>
      </c>
      <c r="I8" s="1" t="s">
        <v>109</v>
      </c>
      <c r="J8" s="1" t="s">
        <v>110</v>
      </c>
      <c r="K8" s="1">
        <v>3</v>
      </c>
      <c r="L8" s="1" t="s">
        <v>65</v>
      </c>
      <c r="M8" s="1" t="s">
        <v>66</v>
      </c>
      <c r="O8" s="3" t="s">
        <v>122</v>
      </c>
      <c r="P8" s="1">
        <v>2</v>
      </c>
      <c r="Q8" s="1" t="s">
        <v>43</v>
      </c>
      <c r="R8" s="1">
        <v>13</v>
      </c>
      <c r="S8" s="1">
        <v>3</v>
      </c>
      <c r="T8" s="1" t="s">
        <v>111</v>
      </c>
      <c r="U8" s="1" t="s">
        <v>115</v>
      </c>
      <c r="V8" s="1">
        <v>1950</v>
      </c>
      <c r="W8" s="1" t="s">
        <v>43</v>
      </c>
      <c r="X8" s="1" t="s">
        <v>56</v>
      </c>
      <c r="Y8" s="1" t="s">
        <v>56</v>
      </c>
      <c r="Z8" s="1" t="s">
        <v>56</v>
      </c>
      <c r="AD8" s="1" t="s">
        <v>43</v>
      </c>
      <c r="AE8" s="7" t="s">
        <v>503</v>
      </c>
      <c r="AF8" s="1" t="s">
        <v>56</v>
      </c>
    </row>
    <row r="9" spans="1:34" ht="84">
      <c r="A9" s="1">
        <v>8</v>
      </c>
      <c r="B9" s="1" t="s">
        <v>47</v>
      </c>
      <c r="C9" s="8" t="s">
        <v>117</v>
      </c>
      <c r="D9" s="1">
        <v>85</v>
      </c>
      <c r="E9" s="1" t="s">
        <v>459</v>
      </c>
      <c r="F9" s="1" t="s">
        <v>118</v>
      </c>
      <c r="G9" s="1" t="s">
        <v>50</v>
      </c>
      <c r="H9" s="1" t="s">
        <v>35</v>
      </c>
      <c r="I9" s="1" t="s">
        <v>119</v>
      </c>
      <c r="J9" s="1" t="s">
        <v>120</v>
      </c>
      <c r="K9" s="1">
        <v>3</v>
      </c>
      <c r="L9" s="1" t="s">
        <v>121</v>
      </c>
      <c r="M9" s="1" t="s">
        <v>66</v>
      </c>
      <c r="O9" s="1" t="s">
        <v>123</v>
      </c>
      <c r="P9" s="1" t="s">
        <v>124</v>
      </c>
      <c r="Q9" s="1" t="s">
        <v>56</v>
      </c>
      <c r="R9" s="1" t="s">
        <v>45</v>
      </c>
      <c r="S9" s="1" t="s">
        <v>125</v>
      </c>
      <c r="T9" s="1" t="s">
        <v>126</v>
      </c>
      <c r="U9" s="1" t="s">
        <v>127</v>
      </c>
      <c r="V9" s="1" t="s">
        <v>128</v>
      </c>
      <c r="W9" s="1" t="s">
        <v>129</v>
      </c>
      <c r="X9" s="1" t="s">
        <v>43</v>
      </c>
      <c r="Y9" s="1" t="s">
        <v>45</v>
      </c>
      <c r="Z9" s="1" t="s">
        <v>45</v>
      </c>
      <c r="AD9" s="1" t="s">
        <v>43</v>
      </c>
      <c r="AE9" s="1" t="s">
        <v>130</v>
      </c>
      <c r="AF9" s="1" t="s">
        <v>56</v>
      </c>
    </row>
    <row r="10" spans="1:34" ht="70">
      <c r="A10" s="1">
        <v>9</v>
      </c>
      <c r="B10" s="1" t="s">
        <v>47</v>
      </c>
      <c r="C10" s="8" t="s">
        <v>131</v>
      </c>
      <c r="D10" s="1">
        <v>81</v>
      </c>
      <c r="E10" s="1" t="s">
        <v>132</v>
      </c>
      <c r="F10" s="1" t="s">
        <v>133</v>
      </c>
      <c r="G10" s="1" t="s">
        <v>50</v>
      </c>
      <c r="H10" s="1" t="s">
        <v>35</v>
      </c>
      <c r="J10" s="1" t="s">
        <v>134</v>
      </c>
      <c r="K10" s="1">
        <v>4</v>
      </c>
      <c r="L10" s="1" t="s">
        <v>135</v>
      </c>
      <c r="M10" s="1" t="s">
        <v>39</v>
      </c>
      <c r="P10" s="1">
        <v>0</v>
      </c>
      <c r="Q10" s="1" t="s">
        <v>56</v>
      </c>
      <c r="S10" s="1">
        <v>3</v>
      </c>
      <c r="T10" s="1" t="s">
        <v>136</v>
      </c>
      <c r="U10" s="1" t="s">
        <v>137</v>
      </c>
      <c r="V10" s="1" t="s">
        <v>138</v>
      </c>
      <c r="W10" s="1" t="s">
        <v>56</v>
      </c>
      <c r="X10" s="1" t="s">
        <v>56</v>
      </c>
      <c r="Y10" s="1" t="s">
        <v>43</v>
      </c>
      <c r="Z10" s="1" t="s">
        <v>139</v>
      </c>
      <c r="AA10" s="1" t="s">
        <v>44</v>
      </c>
      <c r="AB10" s="1" t="s">
        <v>45</v>
      </c>
      <c r="AF10" s="1" t="s">
        <v>56</v>
      </c>
    </row>
    <row r="11" spans="1:34" ht="56">
      <c r="A11" s="1">
        <v>10</v>
      </c>
      <c r="B11" s="1" t="s">
        <v>47</v>
      </c>
      <c r="C11" s="8" t="s">
        <v>141</v>
      </c>
      <c r="D11" s="1">
        <v>83</v>
      </c>
      <c r="F11" s="1" t="s">
        <v>108</v>
      </c>
      <c r="G11" s="1" t="s">
        <v>50</v>
      </c>
      <c r="H11" s="1" t="s">
        <v>142</v>
      </c>
      <c r="I11" s="1" t="s">
        <v>143</v>
      </c>
      <c r="J11" s="1" t="s">
        <v>144</v>
      </c>
      <c r="K11" s="1">
        <v>4</v>
      </c>
      <c r="L11" s="1" t="s">
        <v>145</v>
      </c>
      <c r="M11" s="1" t="s">
        <v>39</v>
      </c>
      <c r="P11" s="1" t="s">
        <v>146</v>
      </c>
      <c r="Q11" s="1" t="s">
        <v>56</v>
      </c>
      <c r="S11" s="1">
        <v>7</v>
      </c>
      <c r="T11" s="1" t="s">
        <v>147</v>
      </c>
      <c r="U11" s="1" t="s">
        <v>148</v>
      </c>
      <c r="V11" s="1" t="s">
        <v>149</v>
      </c>
      <c r="W11" s="1" t="s">
        <v>43</v>
      </c>
      <c r="X11" s="1" t="s">
        <v>56</v>
      </c>
      <c r="Y11" s="1" t="s">
        <v>56</v>
      </c>
      <c r="Z11" s="1" t="s">
        <v>56</v>
      </c>
      <c r="AB11" s="1" t="s">
        <v>45</v>
      </c>
      <c r="AD11" s="1" t="s">
        <v>56</v>
      </c>
      <c r="AF11" s="1" t="s">
        <v>56</v>
      </c>
    </row>
    <row r="12" spans="1:34" ht="70">
      <c r="A12" s="1">
        <v>11</v>
      </c>
      <c r="B12" s="1" t="s">
        <v>47</v>
      </c>
      <c r="C12" s="8" t="s">
        <v>151</v>
      </c>
      <c r="D12" s="1">
        <v>79</v>
      </c>
      <c r="E12" s="1" t="s">
        <v>152</v>
      </c>
      <c r="F12" s="1" t="s">
        <v>153</v>
      </c>
      <c r="G12" s="1" t="s">
        <v>50</v>
      </c>
      <c r="H12" s="1" t="s">
        <v>35</v>
      </c>
      <c r="I12" s="1" t="s">
        <v>154</v>
      </c>
      <c r="J12" s="1" t="s">
        <v>155</v>
      </c>
      <c r="K12" s="1">
        <v>4</v>
      </c>
      <c r="L12" s="1" t="s">
        <v>156</v>
      </c>
      <c r="M12" s="1" t="s">
        <v>39</v>
      </c>
      <c r="P12" s="1">
        <v>21</v>
      </c>
      <c r="Q12" s="1" t="s">
        <v>56</v>
      </c>
      <c r="S12" s="1">
        <v>5</v>
      </c>
      <c r="T12" s="1" t="s">
        <v>157</v>
      </c>
      <c r="U12" s="1" t="s">
        <v>158</v>
      </c>
      <c r="V12" s="1" t="s">
        <v>102</v>
      </c>
      <c r="W12" s="1" t="s">
        <v>56</v>
      </c>
      <c r="X12" s="1" t="s">
        <v>43</v>
      </c>
      <c r="Y12" s="1" t="s">
        <v>56</v>
      </c>
      <c r="Z12" s="1" t="s">
        <v>56</v>
      </c>
      <c r="AB12" s="1" t="s">
        <v>45</v>
      </c>
      <c r="AC12" s="1" t="s">
        <v>45</v>
      </c>
      <c r="AD12" s="1" t="s">
        <v>43</v>
      </c>
      <c r="AE12" s="1" t="s">
        <v>159</v>
      </c>
      <c r="AF12" s="1" t="s">
        <v>56</v>
      </c>
    </row>
    <row r="13" spans="1:34" ht="56">
      <c r="A13" s="1">
        <v>12</v>
      </c>
      <c r="B13" s="1" t="s">
        <v>47</v>
      </c>
      <c r="C13" s="8" t="s">
        <v>164</v>
      </c>
      <c r="D13" s="1">
        <v>78</v>
      </c>
      <c r="E13" s="1" t="s">
        <v>460</v>
      </c>
      <c r="F13" s="1" t="s">
        <v>76</v>
      </c>
      <c r="G13" s="1" t="s">
        <v>50</v>
      </c>
      <c r="H13" s="1" t="s">
        <v>35</v>
      </c>
      <c r="J13" s="1" t="s">
        <v>165</v>
      </c>
      <c r="K13" s="1">
        <v>4</v>
      </c>
      <c r="L13" s="1" t="s">
        <v>166</v>
      </c>
      <c r="M13" s="1" t="s">
        <v>39</v>
      </c>
      <c r="P13" s="1">
        <v>3</v>
      </c>
      <c r="Q13" s="1" t="s">
        <v>56</v>
      </c>
      <c r="S13" s="1">
        <v>5</v>
      </c>
      <c r="T13" s="1" t="s">
        <v>167</v>
      </c>
      <c r="U13" s="1" t="s">
        <v>168</v>
      </c>
      <c r="W13" s="1" t="s">
        <v>56</v>
      </c>
      <c r="X13" s="1" t="s">
        <v>56</v>
      </c>
      <c r="Y13" s="1" t="s">
        <v>43</v>
      </c>
      <c r="Z13" s="1" t="s">
        <v>43</v>
      </c>
      <c r="AA13" s="1" t="s">
        <v>44</v>
      </c>
      <c r="AD13" s="1" t="s">
        <v>43</v>
      </c>
      <c r="AE13" s="1" t="s">
        <v>169</v>
      </c>
      <c r="AF13" s="1" t="s">
        <v>56</v>
      </c>
    </row>
    <row r="14" spans="1:34" ht="56">
      <c r="A14" s="1">
        <v>13</v>
      </c>
      <c r="B14" s="1" t="s">
        <v>47</v>
      </c>
      <c r="C14" s="8" t="s">
        <v>171</v>
      </c>
      <c r="D14" s="1">
        <v>85</v>
      </c>
      <c r="E14" s="1" t="s">
        <v>300</v>
      </c>
      <c r="F14" s="1" t="s">
        <v>172</v>
      </c>
      <c r="G14" s="1" t="s">
        <v>173</v>
      </c>
      <c r="H14" s="1" t="s">
        <v>35</v>
      </c>
      <c r="J14" s="1" t="s">
        <v>174</v>
      </c>
      <c r="K14" s="1">
        <v>4</v>
      </c>
      <c r="L14" s="1" t="s">
        <v>175</v>
      </c>
      <c r="M14" s="1" t="s">
        <v>39</v>
      </c>
      <c r="P14" s="1" t="s">
        <v>176</v>
      </c>
      <c r="Q14" s="1" t="s">
        <v>56</v>
      </c>
      <c r="S14" s="1" t="s">
        <v>177</v>
      </c>
      <c r="T14" s="1" t="s">
        <v>178</v>
      </c>
      <c r="U14" s="1" t="s">
        <v>179</v>
      </c>
      <c r="V14" s="1" t="s">
        <v>102</v>
      </c>
      <c r="W14" s="1" t="s">
        <v>56</v>
      </c>
      <c r="X14" s="1" t="s">
        <v>56</v>
      </c>
      <c r="Y14" s="1" t="s">
        <v>180</v>
      </c>
      <c r="Z14" s="1" t="s">
        <v>43</v>
      </c>
      <c r="AA14" s="1" t="s">
        <v>181</v>
      </c>
      <c r="AB14" s="1" t="s">
        <v>182</v>
      </c>
      <c r="AC14" s="1" t="s">
        <v>183</v>
      </c>
      <c r="AD14" s="1" t="s">
        <v>43</v>
      </c>
      <c r="AE14" s="1" t="s">
        <v>184</v>
      </c>
      <c r="AF14" s="1" t="s">
        <v>56</v>
      </c>
    </row>
    <row r="15" spans="1:34" ht="70">
      <c r="A15" s="1">
        <v>14</v>
      </c>
      <c r="B15" s="1" t="s">
        <v>47</v>
      </c>
      <c r="C15" s="8" t="s">
        <v>187</v>
      </c>
      <c r="D15" s="1">
        <v>79</v>
      </c>
      <c r="E15" s="1" t="s">
        <v>461</v>
      </c>
      <c r="F15" s="1" t="s">
        <v>76</v>
      </c>
      <c r="G15" s="1" t="s">
        <v>50</v>
      </c>
      <c r="H15" s="1" t="s">
        <v>35</v>
      </c>
      <c r="J15" s="1" t="s">
        <v>188</v>
      </c>
      <c r="K15" s="1">
        <v>3</v>
      </c>
      <c r="L15" s="1" t="s">
        <v>189</v>
      </c>
      <c r="M15" s="1" t="s">
        <v>39</v>
      </c>
      <c r="P15" s="1" t="s">
        <v>190</v>
      </c>
      <c r="Q15" s="1" t="s">
        <v>56</v>
      </c>
      <c r="S15" s="1" t="s">
        <v>87</v>
      </c>
      <c r="T15" s="1" t="s">
        <v>191</v>
      </c>
      <c r="U15" s="1" t="s">
        <v>192</v>
      </c>
      <c r="V15" s="1" t="s">
        <v>102</v>
      </c>
      <c r="W15" s="1" t="s">
        <v>43</v>
      </c>
      <c r="X15" s="1" t="s">
        <v>56</v>
      </c>
      <c r="Y15" s="1" t="s">
        <v>43</v>
      </c>
      <c r="Z15" s="1" t="s">
        <v>43</v>
      </c>
      <c r="AA15" s="1" t="s">
        <v>44</v>
      </c>
      <c r="AD15" s="1" t="s">
        <v>43</v>
      </c>
      <c r="AE15" s="1" t="s">
        <v>193</v>
      </c>
      <c r="AF15" s="1" t="s">
        <v>56</v>
      </c>
    </row>
    <row r="16" spans="1:34" ht="56">
      <c r="A16" s="1">
        <v>15</v>
      </c>
      <c r="B16" s="1" t="s">
        <v>47</v>
      </c>
      <c r="C16" s="8" t="s">
        <v>196</v>
      </c>
      <c r="D16" s="1">
        <v>79</v>
      </c>
      <c r="E16" s="1" t="s">
        <v>334</v>
      </c>
      <c r="F16" s="1" t="s">
        <v>153</v>
      </c>
      <c r="G16" s="1" t="s">
        <v>50</v>
      </c>
      <c r="H16" s="1" t="s">
        <v>35</v>
      </c>
      <c r="J16" s="1" t="s">
        <v>197</v>
      </c>
      <c r="K16" s="1">
        <v>4</v>
      </c>
      <c r="L16" s="1" t="s">
        <v>198</v>
      </c>
      <c r="M16" s="1" t="s">
        <v>39</v>
      </c>
      <c r="P16" s="1" t="s">
        <v>199</v>
      </c>
      <c r="S16" s="1">
        <v>7</v>
      </c>
      <c r="T16" s="1" t="s">
        <v>40</v>
      </c>
      <c r="U16" s="1" t="s">
        <v>200</v>
      </c>
      <c r="V16" s="1" t="s">
        <v>149</v>
      </c>
      <c r="W16" s="1" t="s">
        <v>56</v>
      </c>
      <c r="X16" s="1" t="s">
        <v>43</v>
      </c>
      <c r="Y16" s="1" t="s">
        <v>43</v>
      </c>
      <c r="Z16" s="1" t="s">
        <v>201</v>
      </c>
      <c r="AA16" s="1" t="s">
        <v>44</v>
      </c>
      <c r="AD16" s="1" t="s">
        <v>43</v>
      </c>
      <c r="AE16" s="1" t="s">
        <v>202</v>
      </c>
      <c r="AF16" s="1" t="s">
        <v>56</v>
      </c>
    </row>
    <row r="17" spans="1:34" ht="112">
      <c r="A17" s="1">
        <v>16</v>
      </c>
      <c r="B17" s="1" t="s">
        <v>47</v>
      </c>
      <c r="C17" s="8" t="s">
        <v>204</v>
      </c>
      <c r="D17" s="1">
        <v>70</v>
      </c>
      <c r="E17" s="1" t="s">
        <v>402</v>
      </c>
      <c r="F17" s="1" t="s">
        <v>133</v>
      </c>
      <c r="G17" s="1" t="s">
        <v>173</v>
      </c>
      <c r="H17" s="1" t="s">
        <v>205</v>
      </c>
      <c r="J17" s="1" t="s">
        <v>206</v>
      </c>
      <c r="K17" s="1">
        <v>4</v>
      </c>
      <c r="L17" s="1" t="s">
        <v>135</v>
      </c>
      <c r="M17" s="1" t="s">
        <v>66</v>
      </c>
      <c r="O17" s="1" t="s">
        <v>207</v>
      </c>
      <c r="P17" s="1">
        <v>12</v>
      </c>
      <c r="Q17" s="1" t="s">
        <v>56</v>
      </c>
      <c r="S17" s="1">
        <v>7</v>
      </c>
      <c r="T17" s="1" t="s">
        <v>208</v>
      </c>
      <c r="U17" s="1" t="s">
        <v>209</v>
      </c>
      <c r="AD17" s="1" t="s">
        <v>43</v>
      </c>
      <c r="AE17" s="1" t="s">
        <v>210</v>
      </c>
      <c r="AF17" s="1" t="s">
        <v>56</v>
      </c>
    </row>
    <row r="18" spans="1:34" ht="43">
      <c r="A18" s="1">
        <v>17</v>
      </c>
      <c r="B18" s="1" t="s">
        <v>47</v>
      </c>
      <c r="C18" s="8">
        <v>43216</v>
      </c>
      <c r="D18" s="1">
        <v>91</v>
      </c>
      <c r="E18" s="1" t="s">
        <v>462</v>
      </c>
      <c r="F18" s="1" t="s">
        <v>212</v>
      </c>
      <c r="G18" s="1" t="s">
        <v>50</v>
      </c>
      <c r="H18" s="1" t="s">
        <v>35</v>
      </c>
      <c r="J18" s="1" t="s">
        <v>213</v>
      </c>
      <c r="K18" s="1">
        <v>4</v>
      </c>
      <c r="L18" s="1" t="s">
        <v>214</v>
      </c>
      <c r="M18" s="1" t="s">
        <v>66</v>
      </c>
      <c r="O18" s="1" t="s">
        <v>215</v>
      </c>
      <c r="P18" s="1">
        <v>3</v>
      </c>
      <c r="Q18" s="1" t="s">
        <v>56</v>
      </c>
      <c r="S18" s="1">
        <v>3</v>
      </c>
      <c r="T18" s="1" t="s">
        <v>40</v>
      </c>
      <c r="U18" s="1" t="s">
        <v>216</v>
      </c>
      <c r="W18" s="1" t="s">
        <v>43</v>
      </c>
      <c r="X18" s="1" t="s">
        <v>43</v>
      </c>
      <c r="Y18" s="1" t="s">
        <v>43</v>
      </c>
      <c r="Z18" s="1" t="s">
        <v>43</v>
      </c>
      <c r="AA18" s="1" t="s">
        <v>44</v>
      </c>
      <c r="AD18" s="1" t="s">
        <v>43</v>
      </c>
      <c r="AE18" s="7" t="s">
        <v>504</v>
      </c>
      <c r="AF18" s="1" t="s">
        <v>56</v>
      </c>
    </row>
    <row r="19" spans="1:34" ht="215">
      <c r="A19" s="1">
        <v>18</v>
      </c>
      <c r="B19" s="1" t="s">
        <v>47</v>
      </c>
      <c r="C19" s="8" t="s">
        <v>218</v>
      </c>
      <c r="D19" s="1">
        <v>70</v>
      </c>
      <c r="E19" s="1" t="s">
        <v>219</v>
      </c>
      <c r="F19" s="1" t="s">
        <v>220</v>
      </c>
      <c r="G19" s="1" t="s">
        <v>50</v>
      </c>
      <c r="H19" s="1" t="s">
        <v>35</v>
      </c>
      <c r="J19" s="1" t="s">
        <v>221</v>
      </c>
      <c r="K19" s="1">
        <v>3</v>
      </c>
      <c r="L19" s="1" t="s">
        <v>222</v>
      </c>
      <c r="M19" s="1" t="s">
        <v>39</v>
      </c>
      <c r="P19" s="1">
        <v>0</v>
      </c>
      <c r="Q19" s="1" t="s">
        <v>56</v>
      </c>
      <c r="S19" s="3" t="s">
        <v>223</v>
      </c>
      <c r="T19" s="1" t="s">
        <v>224</v>
      </c>
      <c r="U19" s="7" t="s">
        <v>506</v>
      </c>
      <c r="V19" s="1" t="s">
        <v>225</v>
      </c>
      <c r="W19" s="1" t="s">
        <v>56</v>
      </c>
      <c r="X19" s="1" t="s">
        <v>43</v>
      </c>
      <c r="Y19" s="1" t="s">
        <v>43</v>
      </c>
      <c r="Z19" s="1" t="s">
        <v>56</v>
      </c>
      <c r="AA19" s="1" t="s">
        <v>226</v>
      </c>
      <c r="AD19" s="1" t="s">
        <v>43</v>
      </c>
      <c r="AE19" s="1" t="s">
        <v>474</v>
      </c>
      <c r="AF19" s="1" t="s">
        <v>43</v>
      </c>
      <c r="AG19" s="1" t="s">
        <v>488</v>
      </c>
      <c r="AH19" s="1" t="s">
        <v>489</v>
      </c>
    </row>
    <row r="20" spans="1:34" ht="112">
      <c r="A20" s="1">
        <v>19</v>
      </c>
      <c r="B20" s="5" t="s">
        <v>47</v>
      </c>
      <c r="C20" s="8">
        <v>43131</v>
      </c>
      <c r="D20" s="1">
        <v>87</v>
      </c>
      <c r="E20" s="1" t="s">
        <v>463</v>
      </c>
      <c r="F20" s="1" t="s">
        <v>76</v>
      </c>
      <c r="G20" s="1" t="s">
        <v>50</v>
      </c>
      <c r="H20" s="1" t="s">
        <v>35</v>
      </c>
      <c r="J20" s="1" t="s">
        <v>229</v>
      </c>
      <c r="K20" s="1">
        <v>3</v>
      </c>
      <c r="L20" s="1" t="s">
        <v>65</v>
      </c>
      <c r="M20" s="1" t="s">
        <v>66</v>
      </c>
      <c r="O20" s="1" t="s">
        <v>230</v>
      </c>
      <c r="P20" s="1">
        <v>4</v>
      </c>
      <c r="Q20" s="1" t="s">
        <v>56</v>
      </c>
      <c r="S20" s="1">
        <v>3</v>
      </c>
      <c r="T20" s="1" t="s">
        <v>231</v>
      </c>
      <c r="U20" s="1" t="s">
        <v>232</v>
      </c>
      <c r="V20" s="1" t="s">
        <v>102</v>
      </c>
      <c r="W20" s="1" t="s">
        <v>233</v>
      </c>
      <c r="X20" s="1" t="s">
        <v>56</v>
      </c>
      <c r="Y20" s="1" t="s">
        <v>43</v>
      </c>
      <c r="Z20" s="1" t="s">
        <v>43</v>
      </c>
      <c r="AA20" s="1" t="s">
        <v>44</v>
      </c>
      <c r="AD20" s="1" t="s">
        <v>43</v>
      </c>
      <c r="AE20" s="1" t="s">
        <v>475</v>
      </c>
      <c r="AF20" s="1" t="s">
        <v>56</v>
      </c>
    </row>
    <row r="21" spans="1:34" ht="42">
      <c r="A21" s="1">
        <v>20</v>
      </c>
      <c r="B21" s="1" t="s">
        <v>47</v>
      </c>
      <c r="C21" s="8">
        <v>43369</v>
      </c>
      <c r="D21" s="1">
        <v>91</v>
      </c>
      <c r="E21" s="1" t="s">
        <v>236</v>
      </c>
      <c r="F21" s="1" t="s">
        <v>76</v>
      </c>
      <c r="G21" s="1" t="s">
        <v>50</v>
      </c>
      <c r="H21" s="1" t="s">
        <v>35</v>
      </c>
      <c r="J21" s="1" t="s">
        <v>237</v>
      </c>
      <c r="K21" s="1">
        <v>1</v>
      </c>
      <c r="L21" s="1" t="s">
        <v>238</v>
      </c>
      <c r="M21" s="1" t="s">
        <v>39</v>
      </c>
      <c r="P21" s="1" t="s">
        <v>45</v>
      </c>
      <c r="Q21" s="1" t="s">
        <v>56</v>
      </c>
      <c r="S21" s="1" t="s">
        <v>239</v>
      </c>
      <c r="T21" s="1" t="s">
        <v>111</v>
      </c>
      <c r="U21" s="1" t="s">
        <v>240</v>
      </c>
      <c r="V21" s="1" t="s">
        <v>241</v>
      </c>
      <c r="W21" s="1" t="s">
        <v>56</v>
      </c>
      <c r="X21" s="1" t="s">
        <v>43</v>
      </c>
      <c r="Y21" s="1" t="s">
        <v>43</v>
      </c>
      <c r="Z21" s="1" t="s">
        <v>43</v>
      </c>
      <c r="AA21" s="1" t="s">
        <v>242</v>
      </c>
      <c r="AF21" s="1" t="s">
        <v>56</v>
      </c>
    </row>
    <row r="22" spans="1:34" ht="126">
      <c r="A22" s="1">
        <v>21</v>
      </c>
      <c r="B22" s="1" t="s">
        <v>31</v>
      </c>
      <c r="C22" s="8" t="s">
        <v>243</v>
      </c>
      <c r="D22" s="1">
        <v>73</v>
      </c>
      <c r="E22" s="1" t="s">
        <v>244</v>
      </c>
      <c r="F22" s="1" t="s">
        <v>245</v>
      </c>
      <c r="G22" s="1" t="s">
        <v>50</v>
      </c>
      <c r="H22" s="1" t="s">
        <v>35</v>
      </c>
      <c r="J22" s="1" t="s">
        <v>246</v>
      </c>
      <c r="K22" s="1">
        <v>4</v>
      </c>
      <c r="L22" s="1" t="s">
        <v>247</v>
      </c>
      <c r="M22" s="1" t="s">
        <v>39</v>
      </c>
      <c r="P22" s="1" t="s">
        <v>248</v>
      </c>
      <c r="Q22" s="1" t="s">
        <v>56</v>
      </c>
      <c r="S22" s="1">
        <v>3</v>
      </c>
      <c r="T22" s="1" t="s">
        <v>249</v>
      </c>
      <c r="U22" s="1" t="s">
        <v>250</v>
      </c>
      <c r="V22" s="1" t="s">
        <v>251</v>
      </c>
      <c r="W22" s="1" t="s">
        <v>43</v>
      </c>
      <c r="X22" s="1" t="s">
        <v>43</v>
      </c>
      <c r="Y22" s="1" t="s">
        <v>56</v>
      </c>
      <c r="Z22" s="1" t="s">
        <v>56</v>
      </c>
      <c r="AB22" s="1" t="s">
        <v>45</v>
      </c>
      <c r="AD22" s="1" t="s">
        <v>43</v>
      </c>
      <c r="AE22" s="1" t="s">
        <v>252</v>
      </c>
      <c r="AF22" s="1" t="s">
        <v>56</v>
      </c>
    </row>
    <row r="23" spans="1:34" ht="57">
      <c r="A23" s="1">
        <v>22</v>
      </c>
      <c r="B23" s="1" t="s">
        <v>47</v>
      </c>
      <c r="C23" s="8" t="s">
        <v>253</v>
      </c>
      <c r="D23" s="1">
        <v>77</v>
      </c>
      <c r="E23" s="1">
        <v>120</v>
      </c>
      <c r="F23" s="1" t="s">
        <v>76</v>
      </c>
      <c r="G23" s="1" t="s">
        <v>50</v>
      </c>
      <c r="H23" s="1" t="s">
        <v>254</v>
      </c>
      <c r="I23" s="1" t="s">
        <v>35</v>
      </c>
      <c r="J23" s="1" t="s">
        <v>255</v>
      </c>
      <c r="K23" s="1">
        <v>4</v>
      </c>
      <c r="L23" s="1" t="s">
        <v>256</v>
      </c>
      <c r="M23" s="1" t="s">
        <v>39</v>
      </c>
      <c r="P23" s="1" t="s">
        <v>257</v>
      </c>
      <c r="Q23" s="1" t="s">
        <v>56</v>
      </c>
      <c r="S23" s="1" t="s">
        <v>87</v>
      </c>
      <c r="T23" s="1" t="s">
        <v>258</v>
      </c>
      <c r="U23" s="1" t="s">
        <v>259</v>
      </c>
      <c r="W23" s="1" t="s">
        <v>43</v>
      </c>
      <c r="X23" s="7" t="s">
        <v>505</v>
      </c>
      <c r="Y23" s="1" t="s">
        <v>56</v>
      </c>
      <c r="Z23" s="1" t="s">
        <v>56</v>
      </c>
      <c r="AD23" s="1" t="s">
        <v>43</v>
      </c>
      <c r="AE23" s="1" t="s">
        <v>479</v>
      </c>
      <c r="AF23" s="1" t="s">
        <v>56</v>
      </c>
    </row>
    <row r="24" spans="1:34">
      <c r="A24" s="1">
        <v>23</v>
      </c>
      <c r="B24" s="1" t="s">
        <v>47</v>
      </c>
      <c r="C24" s="8" t="s">
        <v>261</v>
      </c>
      <c r="D24" s="1">
        <v>85</v>
      </c>
      <c r="E24" s="1" t="s">
        <v>262</v>
      </c>
      <c r="F24" s="1" t="s">
        <v>263</v>
      </c>
      <c r="G24" s="1" t="s">
        <v>264</v>
      </c>
      <c r="H24" s="1" t="s">
        <v>205</v>
      </c>
      <c r="J24" s="1" t="s">
        <v>265</v>
      </c>
      <c r="K24" s="1">
        <v>2</v>
      </c>
      <c r="M24" s="1" t="s">
        <v>39</v>
      </c>
      <c r="P24" s="1">
        <v>1</v>
      </c>
      <c r="V24" s="1" t="s">
        <v>266</v>
      </c>
      <c r="Y24" s="1" t="s">
        <v>43</v>
      </c>
      <c r="Z24" s="1" t="s">
        <v>56</v>
      </c>
      <c r="AA24" s="1" t="s">
        <v>44</v>
      </c>
      <c r="AD24" s="1" t="s">
        <v>56</v>
      </c>
      <c r="AF24" s="1" t="s">
        <v>56</v>
      </c>
    </row>
    <row r="25" spans="1:34" ht="70">
      <c r="A25" s="1">
        <v>24</v>
      </c>
      <c r="B25" s="1" t="s">
        <v>47</v>
      </c>
      <c r="C25" s="8" t="s">
        <v>269</v>
      </c>
      <c r="D25" s="1">
        <v>83</v>
      </c>
      <c r="E25" s="1" t="s">
        <v>132</v>
      </c>
      <c r="F25" s="1" t="s">
        <v>172</v>
      </c>
      <c r="G25" s="1" t="s">
        <v>50</v>
      </c>
      <c r="H25" s="1" t="s">
        <v>205</v>
      </c>
      <c r="J25" s="1" t="s">
        <v>270</v>
      </c>
      <c r="K25" s="1">
        <v>3</v>
      </c>
      <c r="L25" s="1" t="s">
        <v>271</v>
      </c>
      <c r="M25" s="1" t="s">
        <v>39</v>
      </c>
      <c r="O25" s="1" t="s">
        <v>272</v>
      </c>
      <c r="P25" s="1" t="s">
        <v>273</v>
      </c>
      <c r="Q25" s="1" t="s">
        <v>56</v>
      </c>
      <c r="S25" s="1">
        <v>3</v>
      </c>
      <c r="T25" s="1" t="s">
        <v>112</v>
      </c>
      <c r="U25" s="1" t="s">
        <v>240</v>
      </c>
      <c r="W25" s="1" t="s">
        <v>56</v>
      </c>
      <c r="X25" s="1" t="s">
        <v>43</v>
      </c>
      <c r="Y25" s="1" t="s">
        <v>56</v>
      </c>
      <c r="Z25" s="1" t="s">
        <v>56</v>
      </c>
      <c r="AD25" s="1" t="s">
        <v>43</v>
      </c>
      <c r="AE25" s="1" t="s">
        <v>274</v>
      </c>
      <c r="AF25" s="1" t="s">
        <v>56</v>
      </c>
    </row>
    <row r="26" spans="1:34" ht="42">
      <c r="A26" s="1">
        <v>25</v>
      </c>
      <c r="B26" s="1" t="s">
        <v>47</v>
      </c>
      <c r="C26" s="8" t="s">
        <v>276</v>
      </c>
      <c r="D26" s="1">
        <v>86</v>
      </c>
      <c r="E26" s="1">
        <v>178</v>
      </c>
      <c r="F26" s="1" t="s">
        <v>172</v>
      </c>
      <c r="G26" s="1" t="s">
        <v>50</v>
      </c>
      <c r="H26" s="1" t="s">
        <v>35</v>
      </c>
      <c r="I26" s="1" t="s">
        <v>273</v>
      </c>
      <c r="J26" s="1" t="s">
        <v>277</v>
      </c>
      <c r="K26" s="1">
        <v>3</v>
      </c>
      <c r="L26" s="1" t="s">
        <v>135</v>
      </c>
      <c r="M26" s="1" t="s">
        <v>66</v>
      </c>
      <c r="O26" s="1" t="s">
        <v>480</v>
      </c>
      <c r="P26" s="1">
        <v>5</v>
      </c>
      <c r="Q26" s="1" t="s">
        <v>56</v>
      </c>
      <c r="S26" s="1">
        <v>3</v>
      </c>
      <c r="T26" s="1" t="s">
        <v>278</v>
      </c>
      <c r="U26" s="1" t="s">
        <v>279</v>
      </c>
      <c r="V26" s="1" t="s">
        <v>45</v>
      </c>
      <c r="W26" s="1" t="s">
        <v>43</v>
      </c>
      <c r="X26" s="1" t="s">
        <v>43</v>
      </c>
      <c r="Y26" s="1" t="s">
        <v>43</v>
      </c>
      <c r="Z26" s="1" t="s">
        <v>43</v>
      </c>
      <c r="AA26" s="1" t="s">
        <v>44</v>
      </c>
      <c r="AB26" s="1" t="s">
        <v>45</v>
      </c>
      <c r="AD26" s="1" t="s">
        <v>43</v>
      </c>
      <c r="AE26" s="1" t="s">
        <v>280</v>
      </c>
      <c r="AF26" s="1" t="s">
        <v>56</v>
      </c>
    </row>
    <row r="27" spans="1:34" ht="56">
      <c r="A27" s="1">
        <v>26</v>
      </c>
      <c r="B27" s="1" t="s">
        <v>31</v>
      </c>
      <c r="C27" s="8" t="s">
        <v>282</v>
      </c>
      <c r="D27" s="1">
        <v>79</v>
      </c>
      <c r="E27" s="1">
        <v>178</v>
      </c>
      <c r="F27" s="1" t="s">
        <v>283</v>
      </c>
      <c r="G27" s="1" t="s">
        <v>50</v>
      </c>
      <c r="H27" s="1" t="s">
        <v>35</v>
      </c>
      <c r="J27" s="1" t="s">
        <v>284</v>
      </c>
      <c r="K27" s="1">
        <v>2</v>
      </c>
      <c r="L27" s="1" t="s">
        <v>285</v>
      </c>
      <c r="M27" s="1" t="s">
        <v>39</v>
      </c>
      <c r="P27" s="1" t="s">
        <v>286</v>
      </c>
      <c r="Q27" s="1" t="s">
        <v>56</v>
      </c>
      <c r="S27" s="1">
        <v>2</v>
      </c>
      <c r="T27" s="1" t="s">
        <v>278</v>
      </c>
      <c r="U27" s="1" t="s">
        <v>287</v>
      </c>
      <c r="V27" s="1" t="s">
        <v>288</v>
      </c>
      <c r="W27" s="1" t="s">
        <v>56</v>
      </c>
      <c r="X27" s="1" t="s">
        <v>56</v>
      </c>
      <c r="Y27" s="1" t="s">
        <v>43</v>
      </c>
      <c r="Z27" s="1" t="s">
        <v>43</v>
      </c>
      <c r="AA27" s="1" t="s">
        <v>44</v>
      </c>
      <c r="AB27" s="1" t="s">
        <v>45</v>
      </c>
      <c r="AC27" s="1" t="s">
        <v>45</v>
      </c>
      <c r="AD27" s="1" t="s">
        <v>43</v>
      </c>
      <c r="AE27" s="1" t="s">
        <v>289</v>
      </c>
      <c r="AF27" s="1" t="s">
        <v>56</v>
      </c>
    </row>
    <row r="28" spans="1:34" ht="28">
      <c r="A28" s="1">
        <v>27</v>
      </c>
      <c r="B28" s="1" t="s">
        <v>47</v>
      </c>
      <c r="C28" s="8">
        <v>42454</v>
      </c>
      <c r="D28" s="1">
        <v>92</v>
      </c>
      <c r="E28" s="1" t="s">
        <v>291</v>
      </c>
      <c r="F28" s="1" t="s">
        <v>292</v>
      </c>
      <c r="G28" s="1" t="s">
        <v>50</v>
      </c>
      <c r="H28" s="1" t="s">
        <v>205</v>
      </c>
      <c r="I28" s="1" t="s">
        <v>293</v>
      </c>
      <c r="J28" s="1" t="s">
        <v>265</v>
      </c>
      <c r="K28" s="1">
        <v>2</v>
      </c>
      <c r="L28" s="1" t="s">
        <v>65</v>
      </c>
      <c r="M28" s="1" t="s">
        <v>39</v>
      </c>
      <c r="P28" s="1" t="s">
        <v>273</v>
      </c>
      <c r="S28" s="3" t="s">
        <v>294</v>
      </c>
      <c r="T28" s="1" t="s">
        <v>295</v>
      </c>
      <c r="U28" s="1" t="s">
        <v>296</v>
      </c>
      <c r="V28" s="1" t="s">
        <v>307</v>
      </c>
      <c r="W28" s="1" t="s">
        <v>43</v>
      </c>
      <c r="X28" s="1" t="s">
        <v>56</v>
      </c>
      <c r="Y28" s="1" t="s">
        <v>56</v>
      </c>
      <c r="Z28" s="1" t="s">
        <v>56</v>
      </c>
      <c r="AF28" s="1" t="s">
        <v>56</v>
      </c>
    </row>
    <row r="29" spans="1:34" ht="59">
      <c r="A29" s="1">
        <v>28</v>
      </c>
      <c r="B29" s="1" t="s">
        <v>47</v>
      </c>
      <c r="C29" s="8" t="s">
        <v>299</v>
      </c>
      <c r="D29" s="1">
        <v>86</v>
      </c>
      <c r="E29" s="1" t="s">
        <v>300</v>
      </c>
      <c r="F29" s="1" t="s">
        <v>133</v>
      </c>
      <c r="G29" s="1" t="s">
        <v>50</v>
      </c>
      <c r="H29" s="1" t="s">
        <v>35</v>
      </c>
      <c r="I29" s="1" t="s">
        <v>301</v>
      </c>
      <c r="J29" s="1" t="s">
        <v>302</v>
      </c>
      <c r="K29" s="1">
        <v>3</v>
      </c>
      <c r="L29" s="1" t="s">
        <v>303</v>
      </c>
      <c r="M29" s="1" t="s">
        <v>39</v>
      </c>
      <c r="P29" s="1" t="s">
        <v>304</v>
      </c>
      <c r="Q29" s="1" t="s">
        <v>56</v>
      </c>
      <c r="S29" s="3" t="s">
        <v>294</v>
      </c>
      <c r="T29" s="1" t="s">
        <v>305</v>
      </c>
      <c r="U29" s="1" t="s">
        <v>306</v>
      </c>
      <c r="V29" s="1" t="s">
        <v>482</v>
      </c>
      <c r="W29" s="1" t="s">
        <v>43</v>
      </c>
      <c r="X29" s="1" t="s">
        <v>56</v>
      </c>
      <c r="Y29" s="1" t="s">
        <v>180</v>
      </c>
      <c r="Z29" s="1" t="s">
        <v>43</v>
      </c>
      <c r="AA29" s="1" t="s">
        <v>44</v>
      </c>
      <c r="AD29" s="1" t="s">
        <v>43</v>
      </c>
      <c r="AE29" s="7" t="s">
        <v>490</v>
      </c>
    </row>
    <row r="30" spans="1:34" ht="42">
      <c r="A30" s="1">
        <v>29</v>
      </c>
      <c r="B30" s="1" t="s">
        <v>47</v>
      </c>
      <c r="C30" s="8">
        <v>38138</v>
      </c>
      <c r="D30" s="1">
        <v>86</v>
      </c>
      <c r="E30" s="1" t="s">
        <v>300</v>
      </c>
      <c r="F30" s="1" t="s">
        <v>172</v>
      </c>
      <c r="G30" s="1" t="s">
        <v>50</v>
      </c>
      <c r="H30" s="1" t="s">
        <v>205</v>
      </c>
      <c r="J30" s="1" t="s">
        <v>309</v>
      </c>
      <c r="K30" s="1">
        <v>3</v>
      </c>
      <c r="L30" s="1" t="s">
        <v>310</v>
      </c>
      <c r="M30" s="1" t="s">
        <v>39</v>
      </c>
      <c r="P30" s="1" t="s">
        <v>286</v>
      </c>
      <c r="Q30" s="1" t="s">
        <v>56</v>
      </c>
      <c r="S30" s="1">
        <v>5</v>
      </c>
      <c r="T30" s="1" t="s">
        <v>278</v>
      </c>
      <c r="U30" s="1" t="s">
        <v>311</v>
      </c>
      <c r="W30" s="1" t="s">
        <v>43</v>
      </c>
      <c r="X30" s="1" t="s">
        <v>43</v>
      </c>
      <c r="Y30" s="1" t="s">
        <v>43</v>
      </c>
      <c r="Z30" s="1" t="s">
        <v>43</v>
      </c>
      <c r="AA30" s="1" t="s">
        <v>44</v>
      </c>
      <c r="AD30" s="1" t="s">
        <v>43</v>
      </c>
      <c r="AE30" s="1" t="s">
        <v>312</v>
      </c>
      <c r="AF30" s="1" t="s">
        <v>43</v>
      </c>
    </row>
    <row r="31" spans="1:34" ht="70">
      <c r="A31" s="1">
        <v>30</v>
      </c>
      <c r="B31" s="1" t="s">
        <v>31</v>
      </c>
      <c r="C31" s="8">
        <v>43306</v>
      </c>
      <c r="D31" s="1">
        <v>92</v>
      </c>
      <c r="E31" s="1" t="s">
        <v>315</v>
      </c>
      <c r="F31" s="1" t="s">
        <v>316</v>
      </c>
      <c r="G31" s="1" t="s">
        <v>50</v>
      </c>
      <c r="H31" s="1" t="s">
        <v>35</v>
      </c>
      <c r="I31" s="1" t="s">
        <v>317</v>
      </c>
      <c r="J31" s="1" t="s">
        <v>188</v>
      </c>
      <c r="K31" s="1">
        <v>3</v>
      </c>
      <c r="L31" s="1" t="s">
        <v>318</v>
      </c>
      <c r="M31" s="1" t="s">
        <v>66</v>
      </c>
      <c r="O31" s="1" t="s">
        <v>319</v>
      </c>
      <c r="P31" s="1">
        <v>0.5</v>
      </c>
      <c r="Q31" s="1" t="s">
        <v>56</v>
      </c>
      <c r="S31" s="1" t="s">
        <v>87</v>
      </c>
      <c r="T31" s="1" t="s">
        <v>320</v>
      </c>
      <c r="U31" s="1" t="s">
        <v>321</v>
      </c>
      <c r="W31" s="1" t="s">
        <v>56</v>
      </c>
      <c r="X31" s="1" t="s">
        <v>43</v>
      </c>
      <c r="AE31" s="1" t="s">
        <v>322</v>
      </c>
      <c r="AF31" s="1" t="s">
        <v>56</v>
      </c>
    </row>
    <row r="32" spans="1:34" ht="126">
      <c r="A32" s="1">
        <v>31</v>
      </c>
      <c r="B32" s="1" t="s">
        <v>47</v>
      </c>
      <c r="C32" s="8" t="s">
        <v>324</v>
      </c>
      <c r="D32" s="1">
        <v>83</v>
      </c>
      <c r="E32" s="1" t="s">
        <v>325</v>
      </c>
      <c r="F32" s="1" t="s">
        <v>316</v>
      </c>
      <c r="G32" s="1" t="s">
        <v>50</v>
      </c>
      <c r="H32" s="1" t="s">
        <v>35</v>
      </c>
      <c r="J32" s="1" t="s">
        <v>326</v>
      </c>
      <c r="K32" s="1">
        <v>3</v>
      </c>
      <c r="L32" s="1" t="s">
        <v>327</v>
      </c>
      <c r="M32" s="1" t="s">
        <v>39</v>
      </c>
      <c r="P32" s="3" t="s">
        <v>294</v>
      </c>
      <c r="Q32" s="1" t="s">
        <v>56</v>
      </c>
      <c r="S32" s="1">
        <v>4</v>
      </c>
      <c r="T32" s="1" t="s">
        <v>147</v>
      </c>
      <c r="U32" s="1" t="s">
        <v>328</v>
      </c>
      <c r="V32" s="1" t="s">
        <v>329</v>
      </c>
      <c r="W32" s="1" t="s">
        <v>43</v>
      </c>
      <c r="X32" s="1" t="s">
        <v>43</v>
      </c>
      <c r="Y32" s="1" t="s">
        <v>43</v>
      </c>
      <c r="Z32" s="1" t="s">
        <v>43</v>
      </c>
      <c r="AA32" s="1" t="s">
        <v>330</v>
      </c>
      <c r="AD32" s="1" t="s">
        <v>43</v>
      </c>
      <c r="AE32" s="1" t="s">
        <v>331</v>
      </c>
      <c r="AG32" s="1" t="s">
        <v>491</v>
      </c>
      <c r="AH32" s="1">
        <v>2017</v>
      </c>
    </row>
    <row r="33" spans="1:33" ht="84">
      <c r="A33" s="1">
        <v>32</v>
      </c>
      <c r="B33" s="1" t="s">
        <v>47</v>
      </c>
      <c r="C33" s="8" t="s">
        <v>333</v>
      </c>
      <c r="D33" s="1">
        <v>80</v>
      </c>
      <c r="E33" s="1" t="s">
        <v>334</v>
      </c>
      <c r="F33" s="1" t="s">
        <v>335</v>
      </c>
      <c r="G33" s="1" t="s">
        <v>50</v>
      </c>
      <c r="H33" s="1" t="s">
        <v>35</v>
      </c>
      <c r="J33" s="1" t="s">
        <v>336</v>
      </c>
      <c r="K33" s="1">
        <v>3</v>
      </c>
      <c r="L33" s="1" t="s">
        <v>337</v>
      </c>
      <c r="M33" s="1" t="s">
        <v>66</v>
      </c>
      <c r="O33" s="1" t="s">
        <v>338</v>
      </c>
      <c r="P33" s="1">
        <v>14</v>
      </c>
      <c r="Q33" s="1" t="s">
        <v>56</v>
      </c>
      <c r="S33" s="1">
        <v>2</v>
      </c>
      <c r="T33" s="1" t="s">
        <v>278</v>
      </c>
      <c r="U33" s="1" t="s">
        <v>287</v>
      </c>
      <c r="V33" s="1" t="s">
        <v>339</v>
      </c>
      <c r="W33" s="1" t="s">
        <v>43</v>
      </c>
      <c r="X33" s="1" t="s">
        <v>43</v>
      </c>
      <c r="Y33" s="1" t="s">
        <v>56</v>
      </c>
      <c r="AD33" s="1" t="s">
        <v>43</v>
      </c>
      <c r="AE33" s="1" t="s">
        <v>340</v>
      </c>
      <c r="AF33" s="1" t="s">
        <v>56</v>
      </c>
    </row>
    <row r="34" spans="1:33" ht="140">
      <c r="A34" s="1">
        <v>33</v>
      </c>
      <c r="B34" s="1" t="s">
        <v>47</v>
      </c>
      <c r="C34" s="8">
        <v>43309</v>
      </c>
      <c r="D34" s="1">
        <v>89</v>
      </c>
      <c r="E34" s="1" t="s">
        <v>343</v>
      </c>
      <c r="F34" s="1" t="s">
        <v>335</v>
      </c>
      <c r="G34" s="1" t="s">
        <v>50</v>
      </c>
      <c r="H34" s="1" t="s">
        <v>35</v>
      </c>
      <c r="J34" s="1" t="s">
        <v>344</v>
      </c>
      <c r="K34" s="1">
        <v>4</v>
      </c>
      <c r="L34" s="1" t="s">
        <v>65</v>
      </c>
      <c r="M34" s="1" t="s">
        <v>66</v>
      </c>
      <c r="O34" s="3" t="s">
        <v>345</v>
      </c>
      <c r="P34" s="3" t="s">
        <v>346</v>
      </c>
      <c r="Q34" s="1" t="s">
        <v>43</v>
      </c>
      <c r="R34" s="1" t="s">
        <v>347</v>
      </c>
      <c r="S34" s="3" t="s">
        <v>294</v>
      </c>
      <c r="T34" s="1" t="s">
        <v>157</v>
      </c>
      <c r="U34" s="1" t="s">
        <v>348</v>
      </c>
      <c r="V34" s="1" t="s">
        <v>349</v>
      </c>
      <c r="W34" s="1" t="s">
        <v>56</v>
      </c>
      <c r="X34" s="1" t="s">
        <v>43</v>
      </c>
      <c r="Y34" s="1" t="s">
        <v>56</v>
      </c>
      <c r="AD34" s="1" t="s">
        <v>43</v>
      </c>
      <c r="AE34" s="1" t="s">
        <v>350</v>
      </c>
      <c r="AF34" s="1" t="s">
        <v>56</v>
      </c>
    </row>
    <row r="35" spans="1:33" ht="126">
      <c r="A35" s="1">
        <v>34</v>
      </c>
      <c r="B35" s="1" t="s">
        <v>47</v>
      </c>
      <c r="C35" s="8">
        <v>43371</v>
      </c>
      <c r="D35" s="1">
        <v>89</v>
      </c>
      <c r="E35" s="1" t="s">
        <v>300</v>
      </c>
      <c r="F35" s="1" t="s">
        <v>263</v>
      </c>
      <c r="G35" s="1" t="s">
        <v>50</v>
      </c>
      <c r="H35" s="1" t="s">
        <v>205</v>
      </c>
      <c r="I35" s="1" t="s">
        <v>352</v>
      </c>
      <c r="J35" s="1" t="s">
        <v>353</v>
      </c>
      <c r="K35" s="1">
        <v>3</v>
      </c>
      <c r="L35" s="1" t="s">
        <v>354</v>
      </c>
      <c r="M35" s="1" t="s">
        <v>39</v>
      </c>
      <c r="P35" s="1">
        <v>7</v>
      </c>
      <c r="Q35" s="1" t="s">
        <v>43</v>
      </c>
      <c r="R35" s="1" t="s">
        <v>355</v>
      </c>
      <c r="S35" s="1">
        <v>7</v>
      </c>
      <c r="T35" s="1" t="s">
        <v>356</v>
      </c>
      <c r="U35" s="1" t="s">
        <v>357</v>
      </c>
      <c r="V35" s="1" t="s">
        <v>358</v>
      </c>
      <c r="W35" s="1" t="s">
        <v>359</v>
      </c>
      <c r="X35" s="1" t="s">
        <v>43</v>
      </c>
      <c r="Y35" s="1" t="s">
        <v>43</v>
      </c>
      <c r="Z35" s="1" t="s">
        <v>360</v>
      </c>
      <c r="AA35" s="1" t="s">
        <v>44</v>
      </c>
      <c r="AD35" s="1" t="s">
        <v>43</v>
      </c>
      <c r="AE35" s="1" t="s">
        <v>361</v>
      </c>
      <c r="AF35" s="1" t="s">
        <v>56</v>
      </c>
      <c r="AG35" s="1" t="s">
        <v>492</v>
      </c>
    </row>
    <row r="36" spans="1:33" ht="45">
      <c r="A36" s="1">
        <v>35</v>
      </c>
      <c r="B36" s="1" t="s">
        <v>47</v>
      </c>
      <c r="C36" s="8" t="s">
        <v>365</v>
      </c>
      <c r="D36" s="1">
        <v>78</v>
      </c>
      <c r="E36" s="1" t="s">
        <v>366</v>
      </c>
      <c r="F36" s="1" t="s">
        <v>245</v>
      </c>
      <c r="G36" s="1" t="s">
        <v>50</v>
      </c>
      <c r="H36" s="1" t="s">
        <v>205</v>
      </c>
      <c r="J36" s="1" t="s">
        <v>367</v>
      </c>
      <c r="K36" s="1">
        <v>3</v>
      </c>
      <c r="L36" s="9" t="s">
        <v>507</v>
      </c>
      <c r="M36" s="1" t="s">
        <v>39</v>
      </c>
      <c r="P36" s="1">
        <v>1</v>
      </c>
      <c r="Q36" s="1" t="s">
        <v>56</v>
      </c>
      <c r="S36" s="1">
        <v>5</v>
      </c>
      <c r="T36" s="1" t="s">
        <v>368</v>
      </c>
      <c r="U36" s="1" t="s">
        <v>369</v>
      </c>
      <c r="V36" s="1" t="s">
        <v>102</v>
      </c>
      <c r="W36" s="1" t="s">
        <v>56</v>
      </c>
      <c r="X36" s="1" t="s">
        <v>56</v>
      </c>
      <c r="AD36" s="1" t="s">
        <v>43</v>
      </c>
      <c r="AE36" s="1" t="s">
        <v>370</v>
      </c>
      <c r="AF36" s="1" t="s">
        <v>56</v>
      </c>
    </row>
    <row r="37" spans="1:33" ht="42">
      <c r="A37" s="1">
        <v>36</v>
      </c>
      <c r="B37" s="1" t="s">
        <v>47</v>
      </c>
      <c r="C37" s="8" t="s">
        <v>373</v>
      </c>
      <c r="D37" s="1">
        <v>62</v>
      </c>
      <c r="E37" s="1" t="s">
        <v>374</v>
      </c>
      <c r="F37" s="1" t="s">
        <v>375</v>
      </c>
      <c r="G37" s="1" t="s">
        <v>50</v>
      </c>
      <c r="H37" s="1" t="s">
        <v>35</v>
      </c>
      <c r="I37" s="1" t="s">
        <v>119</v>
      </c>
      <c r="J37" s="1" t="s">
        <v>376</v>
      </c>
      <c r="K37" s="1">
        <v>3</v>
      </c>
      <c r="L37" s="1" t="s">
        <v>383</v>
      </c>
      <c r="M37" s="1" t="s">
        <v>377</v>
      </c>
      <c r="P37" s="1" t="s">
        <v>273</v>
      </c>
      <c r="Q37" s="1" t="s">
        <v>56</v>
      </c>
      <c r="S37" s="1">
        <v>4</v>
      </c>
      <c r="T37" s="1" t="s">
        <v>278</v>
      </c>
      <c r="U37" s="1" t="s">
        <v>378</v>
      </c>
      <c r="V37" s="1" t="s">
        <v>56</v>
      </c>
      <c r="W37" s="1" t="s">
        <v>43</v>
      </c>
      <c r="AD37" s="1" t="s">
        <v>43</v>
      </c>
      <c r="AE37" s="1" t="s">
        <v>379</v>
      </c>
      <c r="AF37" s="1" t="s">
        <v>56</v>
      </c>
    </row>
    <row r="38" spans="1:33" ht="70">
      <c r="A38" s="1">
        <v>37</v>
      </c>
      <c r="B38" s="1" t="s">
        <v>47</v>
      </c>
      <c r="C38" s="8" t="s">
        <v>381</v>
      </c>
      <c r="D38" s="1">
        <v>67</v>
      </c>
      <c r="E38" s="1" t="s">
        <v>152</v>
      </c>
      <c r="F38" s="1" t="s">
        <v>292</v>
      </c>
      <c r="G38" s="1" t="s">
        <v>50</v>
      </c>
      <c r="H38" s="1" t="s">
        <v>205</v>
      </c>
      <c r="J38" s="1" t="s">
        <v>382</v>
      </c>
      <c r="K38" s="1">
        <v>3</v>
      </c>
      <c r="L38" s="1" t="s">
        <v>384</v>
      </c>
      <c r="M38" s="1" t="s">
        <v>39</v>
      </c>
      <c r="P38" s="1" t="s">
        <v>273</v>
      </c>
      <c r="Q38" s="1" t="s">
        <v>43</v>
      </c>
      <c r="R38" s="1" t="s">
        <v>385</v>
      </c>
      <c r="S38" s="3" t="s">
        <v>386</v>
      </c>
      <c r="T38" s="1" t="s">
        <v>387</v>
      </c>
      <c r="U38" s="1" t="s">
        <v>388</v>
      </c>
      <c r="V38" s="1" t="s">
        <v>389</v>
      </c>
      <c r="W38" s="1" t="s">
        <v>56</v>
      </c>
      <c r="X38" s="1" t="s">
        <v>43</v>
      </c>
      <c r="Y38" s="1" t="s">
        <v>43</v>
      </c>
      <c r="Z38" s="1" t="s">
        <v>56</v>
      </c>
      <c r="AA38" s="1" t="s">
        <v>390</v>
      </c>
      <c r="AD38" s="1" t="s">
        <v>56</v>
      </c>
      <c r="AF38" s="1" t="s">
        <v>56</v>
      </c>
    </row>
    <row r="39" spans="1:33" ht="70">
      <c r="A39" s="1">
        <v>38</v>
      </c>
      <c r="B39" s="1" t="s">
        <v>31</v>
      </c>
      <c r="C39" s="8" t="s">
        <v>393</v>
      </c>
      <c r="D39" s="1">
        <v>67</v>
      </c>
      <c r="E39" s="1" t="s">
        <v>394</v>
      </c>
      <c r="F39" s="1" t="s">
        <v>375</v>
      </c>
      <c r="G39" s="1" t="s">
        <v>50</v>
      </c>
      <c r="H39" s="1" t="s">
        <v>35</v>
      </c>
      <c r="J39" s="1" t="s">
        <v>265</v>
      </c>
      <c r="K39" s="1">
        <v>2</v>
      </c>
      <c r="L39" s="1" t="s">
        <v>395</v>
      </c>
      <c r="M39" s="1" t="s">
        <v>66</v>
      </c>
      <c r="O39" s="1" t="s">
        <v>396</v>
      </c>
      <c r="P39" s="1" t="s">
        <v>273</v>
      </c>
      <c r="Q39" s="1" t="s">
        <v>43</v>
      </c>
      <c r="R39" s="1" t="s">
        <v>397</v>
      </c>
      <c r="S39" s="1">
        <v>3</v>
      </c>
      <c r="T39" s="1" t="s">
        <v>295</v>
      </c>
      <c r="U39" s="1" t="s">
        <v>398</v>
      </c>
      <c r="W39" s="1" t="s">
        <v>43</v>
      </c>
      <c r="X39" s="1" t="s">
        <v>56</v>
      </c>
      <c r="Y39" s="1" t="s">
        <v>43</v>
      </c>
      <c r="Z39" s="1" t="s">
        <v>43</v>
      </c>
      <c r="AA39" s="1" t="s">
        <v>44</v>
      </c>
      <c r="AD39" s="1" t="s">
        <v>56</v>
      </c>
      <c r="AF39" s="1" t="s">
        <v>56</v>
      </c>
    </row>
    <row r="40" spans="1:33" ht="42">
      <c r="A40" s="1">
        <v>39</v>
      </c>
      <c r="B40" s="1" t="s">
        <v>47</v>
      </c>
      <c r="C40" s="8" t="s">
        <v>401</v>
      </c>
      <c r="D40" s="1">
        <v>65</v>
      </c>
      <c r="E40" s="1" t="s">
        <v>402</v>
      </c>
      <c r="F40" s="1" t="s">
        <v>403</v>
      </c>
      <c r="G40" s="1" t="s">
        <v>50</v>
      </c>
      <c r="H40" s="1" t="s">
        <v>205</v>
      </c>
      <c r="J40" s="1" t="s">
        <v>188</v>
      </c>
      <c r="K40" s="1">
        <v>3</v>
      </c>
      <c r="L40" s="1" t="s">
        <v>135</v>
      </c>
      <c r="M40" s="1" t="s">
        <v>66</v>
      </c>
      <c r="O40" s="1" t="s">
        <v>404</v>
      </c>
      <c r="P40" s="3" t="s">
        <v>294</v>
      </c>
      <c r="Q40" s="1" t="s">
        <v>56</v>
      </c>
      <c r="S40" s="1">
        <v>6</v>
      </c>
      <c r="T40" s="1" t="s">
        <v>405</v>
      </c>
      <c r="U40" s="1" t="s">
        <v>406</v>
      </c>
      <c r="V40" s="1" t="s">
        <v>407</v>
      </c>
      <c r="W40" s="1" t="s">
        <v>56</v>
      </c>
      <c r="X40" s="1" t="s">
        <v>43</v>
      </c>
      <c r="AD40" s="1" t="s">
        <v>43</v>
      </c>
      <c r="AE40" s="1" t="s">
        <v>408</v>
      </c>
      <c r="AF40" s="1" t="s">
        <v>56</v>
      </c>
    </row>
    <row r="41" spans="1:33" ht="72">
      <c r="A41" s="1">
        <v>40</v>
      </c>
      <c r="B41" s="1" t="s">
        <v>31</v>
      </c>
      <c r="C41" s="8" t="s">
        <v>410</v>
      </c>
      <c r="D41" s="1">
        <v>78</v>
      </c>
      <c r="E41" s="1" t="s">
        <v>411</v>
      </c>
      <c r="F41" s="1" t="s">
        <v>335</v>
      </c>
      <c r="G41" s="1" t="s">
        <v>50</v>
      </c>
      <c r="H41" s="1" t="s">
        <v>205</v>
      </c>
      <c r="I41" s="1" t="s">
        <v>273</v>
      </c>
      <c r="J41" s="7" t="s">
        <v>508</v>
      </c>
      <c r="K41" s="7">
        <v>4</v>
      </c>
      <c r="L41" s="1" t="s">
        <v>412</v>
      </c>
      <c r="M41" s="1" t="s">
        <v>39</v>
      </c>
      <c r="P41" s="1" t="s">
        <v>273</v>
      </c>
      <c r="S41" s="1">
        <v>3</v>
      </c>
      <c r="T41" s="1" t="s">
        <v>405</v>
      </c>
      <c r="U41" s="1" t="s">
        <v>413</v>
      </c>
      <c r="V41" s="1" t="s">
        <v>414</v>
      </c>
      <c r="W41" s="1" t="s">
        <v>415</v>
      </c>
      <c r="X41" s="1" t="s">
        <v>43</v>
      </c>
      <c r="Y41" s="1" t="s">
        <v>56</v>
      </c>
      <c r="Z41" s="1" t="s">
        <v>56</v>
      </c>
      <c r="AB41" s="1" t="s">
        <v>56</v>
      </c>
      <c r="AC41" s="1" t="s">
        <v>45</v>
      </c>
      <c r="AD41" s="1" t="s">
        <v>43</v>
      </c>
      <c r="AE41" s="7" t="s">
        <v>493</v>
      </c>
      <c r="AF41" s="1" t="s">
        <v>56</v>
      </c>
    </row>
    <row r="42" spans="1:33" ht="42">
      <c r="A42" s="1">
        <v>41</v>
      </c>
      <c r="B42" s="1" t="s">
        <v>47</v>
      </c>
      <c r="C42" s="8" t="s">
        <v>418</v>
      </c>
      <c r="D42" s="1">
        <v>70</v>
      </c>
      <c r="E42" s="1" t="s">
        <v>325</v>
      </c>
      <c r="F42" s="1" t="s">
        <v>108</v>
      </c>
      <c r="G42" s="1" t="s">
        <v>173</v>
      </c>
      <c r="H42" s="1" t="s">
        <v>35</v>
      </c>
      <c r="I42" s="1" t="s">
        <v>419</v>
      </c>
      <c r="J42" s="1" t="s">
        <v>188</v>
      </c>
      <c r="K42" s="1">
        <v>3</v>
      </c>
      <c r="L42" s="1" t="s">
        <v>65</v>
      </c>
      <c r="O42" s="1" t="s">
        <v>420</v>
      </c>
      <c r="P42" s="1" t="s">
        <v>273</v>
      </c>
      <c r="Q42" s="1" t="s">
        <v>56</v>
      </c>
      <c r="S42" s="3" t="s">
        <v>386</v>
      </c>
      <c r="T42" s="1" t="s">
        <v>421</v>
      </c>
      <c r="U42" s="1" t="s">
        <v>422</v>
      </c>
      <c r="V42" s="1" t="s">
        <v>423</v>
      </c>
      <c r="W42" s="1" t="s">
        <v>43</v>
      </c>
      <c r="X42" s="1" t="s">
        <v>43</v>
      </c>
      <c r="Y42" s="1" t="s">
        <v>56</v>
      </c>
      <c r="Z42" s="1" t="s">
        <v>56</v>
      </c>
      <c r="AD42" s="1" t="s">
        <v>43</v>
      </c>
      <c r="AE42" s="1" t="s">
        <v>424</v>
      </c>
      <c r="AF42" s="1" t="s">
        <v>56</v>
      </c>
    </row>
    <row r="43" spans="1:33" ht="70">
      <c r="A43" s="1">
        <v>42</v>
      </c>
      <c r="B43" s="1" t="s">
        <v>47</v>
      </c>
      <c r="C43" s="8" t="s">
        <v>427</v>
      </c>
      <c r="D43" s="1">
        <v>65</v>
      </c>
      <c r="E43" s="1" t="s">
        <v>244</v>
      </c>
      <c r="F43" s="1" t="s">
        <v>133</v>
      </c>
      <c r="G43" s="1" t="s">
        <v>50</v>
      </c>
      <c r="H43" s="1" t="s">
        <v>428</v>
      </c>
      <c r="I43" s="1" t="s">
        <v>35</v>
      </c>
      <c r="L43" s="1" t="s">
        <v>429</v>
      </c>
      <c r="M43" s="1" t="s">
        <v>39</v>
      </c>
      <c r="P43" s="1">
        <v>5</v>
      </c>
      <c r="S43" s="1">
        <v>3</v>
      </c>
      <c r="T43" s="1" t="s">
        <v>112</v>
      </c>
      <c r="U43" s="1" t="s">
        <v>430</v>
      </c>
      <c r="W43" s="1" t="s">
        <v>56</v>
      </c>
      <c r="X43" s="1" t="s">
        <v>56</v>
      </c>
      <c r="AD43" s="1" t="s">
        <v>43</v>
      </c>
      <c r="AE43" s="1" t="s">
        <v>431</v>
      </c>
      <c r="AF43" s="1" t="s">
        <v>56</v>
      </c>
    </row>
    <row r="44" spans="1:33" ht="56">
      <c r="A44" s="1">
        <v>43</v>
      </c>
      <c r="B44" s="1" t="s">
        <v>47</v>
      </c>
      <c r="C44" s="8" t="s">
        <v>434</v>
      </c>
      <c r="D44" s="1">
        <v>62</v>
      </c>
      <c r="E44" s="1" t="s">
        <v>435</v>
      </c>
      <c r="F44" s="1" t="s">
        <v>133</v>
      </c>
      <c r="G44" s="1" t="s">
        <v>50</v>
      </c>
      <c r="H44" s="1" t="s">
        <v>35</v>
      </c>
      <c r="J44" s="1" t="s">
        <v>436</v>
      </c>
      <c r="K44" s="1">
        <v>4</v>
      </c>
      <c r="L44" s="1" t="s">
        <v>437</v>
      </c>
      <c r="M44" s="1" t="s">
        <v>39</v>
      </c>
      <c r="P44" s="1" t="s">
        <v>438</v>
      </c>
      <c r="Q44" s="1" t="s">
        <v>56</v>
      </c>
      <c r="S44" s="1">
        <v>3</v>
      </c>
      <c r="T44" s="1" t="s">
        <v>439</v>
      </c>
      <c r="U44" s="1" t="s">
        <v>440</v>
      </c>
      <c r="V44" s="1" t="s">
        <v>441</v>
      </c>
      <c r="W44" s="1" t="s">
        <v>43</v>
      </c>
      <c r="X44" s="1" t="s">
        <v>56</v>
      </c>
      <c r="Y44" s="1" t="s">
        <v>56</v>
      </c>
      <c r="Z44" s="1" t="s">
        <v>56</v>
      </c>
      <c r="AD44" s="1" t="s">
        <v>43</v>
      </c>
      <c r="AE44" s="1" t="s">
        <v>442</v>
      </c>
      <c r="AF44" s="1" t="s">
        <v>56</v>
      </c>
    </row>
    <row r="45" spans="1:33" ht="28">
      <c r="A45" s="1">
        <v>44</v>
      </c>
      <c r="B45" s="1" t="s">
        <v>31</v>
      </c>
      <c r="C45" s="8" t="s">
        <v>444</v>
      </c>
      <c r="D45" s="1">
        <v>71</v>
      </c>
      <c r="E45" s="1" t="s">
        <v>445</v>
      </c>
      <c r="F45" s="1" t="s">
        <v>446</v>
      </c>
      <c r="G45" s="1" t="s">
        <v>50</v>
      </c>
      <c r="H45" s="1" t="s">
        <v>205</v>
      </c>
      <c r="J45" s="1" t="s">
        <v>188</v>
      </c>
      <c r="K45" s="1">
        <v>3</v>
      </c>
      <c r="L45" s="1" t="s">
        <v>447</v>
      </c>
      <c r="M45" s="1" t="s">
        <v>66</v>
      </c>
      <c r="O45" s="1" t="s">
        <v>448</v>
      </c>
      <c r="P45" s="1" t="s">
        <v>273</v>
      </c>
      <c r="Q45" s="1" t="s">
        <v>56</v>
      </c>
      <c r="S45" s="1">
        <v>6</v>
      </c>
      <c r="T45" s="1" t="s">
        <v>295</v>
      </c>
      <c r="U45" s="1" t="s">
        <v>449</v>
      </c>
      <c r="V45" s="1" t="s">
        <v>450</v>
      </c>
      <c r="W45" s="1" t="s">
        <v>56</v>
      </c>
      <c r="X45" s="1" t="s">
        <v>56</v>
      </c>
      <c r="Y45" s="1" t="s">
        <v>56</v>
      </c>
      <c r="Z45" s="1" t="s">
        <v>56</v>
      </c>
      <c r="AB45" s="1" t="s">
        <v>56</v>
      </c>
      <c r="AD45" s="1" t="s">
        <v>43</v>
      </c>
      <c r="AE45" s="1" t="s">
        <v>451</v>
      </c>
      <c r="AF45" s="1" t="s">
        <v>56</v>
      </c>
    </row>
    <row r="46" spans="1:33" ht="28">
      <c r="A46" s="1">
        <v>45</v>
      </c>
      <c r="B46" s="1" t="s">
        <v>47</v>
      </c>
      <c r="C46" s="8" t="s">
        <v>453</v>
      </c>
      <c r="D46" s="1">
        <v>68</v>
      </c>
      <c r="E46" s="1" t="s">
        <v>334</v>
      </c>
      <c r="F46" s="1" t="s">
        <v>108</v>
      </c>
      <c r="G46" s="1" t="s">
        <v>50</v>
      </c>
      <c r="H46" s="1" t="s">
        <v>35</v>
      </c>
      <c r="I46" s="1" t="s">
        <v>454</v>
      </c>
      <c r="J46" s="1" t="s">
        <v>455</v>
      </c>
      <c r="K46" s="1">
        <v>3</v>
      </c>
      <c r="L46" s="1" t="s">
        <v>135</v>
      </c>
      <c r="M46" s="1" t="s">
        <v>39</v>
      </c>
      <c r="P46" s="3" t="s">
        <v>294</v>
      </c>
      <c r="Q46" s="1" t="s">
        <v>56</v>
      </c>
      <c r="S46" s="1">
        <v>7</v>
      </c>
      <c r="T46" s="1" t="s">
        <v>456</v>
      </c>
      <c r="U46" s="1" t="s">
        <v>457</v>
      </c>
      <c r="W46" s="1" t="s">
        <v>56</v>
      </c>
      <c r="X46" s="1" t="s">
        <v>43</v>
      </c>
      <c r="Y46" s="1" t="s">
        <v>45</v>
      </c>
      <c r="AB46" s="1" t="s">
        <v>45</v>
      </c>
      <c r="AD46" s="1" t="s">
        <v>43</v>
      </c>
      <c r="AE46" s="1" t="s">
        <v>458</v>
      </c>
      <c r="AF46" s="1" t="s">
        <v>56</v>
      </c>
    </row>
    <row r="47" spans="1:33" ht="28">
      <c r="A47" s="1">
        <v>46</v>
      </c>
      <c r="B47" s="1" t="s">
        <v>47</v>
      </c>
      <c r="C47" s="3" t="s">
        <v>499</v>
      </c>
      <c r="D47" s="1">
        <v>97</v>
      </c>
      <c r="E47" s="1" t="s">
        <v>509</v>
      </c>
      <c r="F47" s="1" t="s">
        <v>133</v>
      </c>
      <c r="G47" s="1" t="s">
        <v>50</v>
      </c>
      <c r="H47" s="1" t="s">
        <v>35</v>
      </c>
      <c r="J47" s="1" t="s">
        <v>510</v>
      </c>
      <c r="K47" s="1">
        <v>2</v>
      </c>
      <c r="L47" s="1" t="s">
        <v>511</v>
      </c>
      <c r="M47" s="1" t="s">
        <v>39</v>
      </c>
      <c r="P47" s="5" t="s">
        <v>522</v>
      </c>
      <c r="S47" s="1">
        <v>5</v>
      </c>
      <c r="T47" s="1" t="s">
        <v>512</v>
      </c>
      <c r="U47" s="1" t="s">
        <v>513</v>
      </c>
      <c r="V47" s="1" t="s">
        <v>514</v>
      </c>
      <c r="W47" s="1" t="s">
        <v>56</v>
      </c>
      <c r="X47" s="1" t="s">
        <v>56</v>
      </c>
      <c r="Y47" s="1" t="s">
        <v>515</v>
      </c>
      <c r="Z47" s="1" t="s">
        <v>515</v>
      </c>
      <c r="AD47" s="1" t="s">
        <v>43</v>
      </c>
      <c r="AE47" s="1" t="s">
        <v>516</v>
      </c>
      <c r="AF47" s="1" t="s">
        <v>56</v>
      </c>
    </row>
    <row r="48" spans="1:33" ht="42">
      <c r="A48" s="1">
        <v>48</v>
      </c>
      <c r="B48" s="1" t="s">
        <v>47</v>
      </c>
      <c r="C48" s="3" t="s">
        <v>498</v>
      </c>
      <c r="D48" s="1">
        <v>85</v>
      </c>
      <c r="E48" s="1" t="s">
        <v>525</v>
      </c>
      <c r="F48" s="1" t="s">
        <v>335</v>
      </c>
      <c r="H48" s="1" t="s">
        <v>35</v>
      </c>
      <c r="J48" s="1" t="s">
        <v>518</v>
      </c>
      <c r="K48" s="1">
        <v>2</v>
      </c>
      <c r="L48" s="1" t="s">
        <v>520</v>
      </c>
      <c r="M48" s="1" t="s">
        <v>66</v>
      </c>
      <c r="O48" s="1" t="s">
        <v>521</v>
      </c>
      <c r="P48" s="1">
        <v>0</v>
      </c>
      <c r="Q48" s="1" t="s">
        <v>56</v>
      </c>
      <c r="S48" s="1">
        <v>7</v>
      </c>
      <c r="U48" s="1" t="s">
        <v>523</v>
      </c>
      <c r="V48" s="1" t="s">
        <v>273</v>
      </c>
      <c r="W48" s="1" t="s">
        <v>43</v>
      </c>
      <c r="X48" s="1" t="s">
        <v>43</v>
      </c>
      <c r="Y48" s="1" t="s">
        <v>56</v>
      </c>
      <c r="Z48" s="1" t="s">
        <v>56</v>
      </c>
      <c r="AD48" s="1" t="s">
        <v>56</v>
      </c>
      <c r="AF48" s="1" t="s">
        <v>56</v>
      </c>
    </row>
    <row r="49" spans="1:32" ht="42">
      <c r="A49" s="1">
        <v>49</v>
      </c>
      <c r="B49" s="1" t="s">
        <v>31</v>
      </c>
      <c r="C49" s="3" t="s">
        <v>497</v>
      </c>
      <c r="D49" s="1">
        <v>90</v>
      </c>
      <c r="E49" s="1" t="s">
        <v>526</v>
      </c>
      <c r="F49" s="1" t="s">
        <v>375</v>
      </c>
      <c r="G49" s="1" t="s">
        <v>50</v>
      </c>
      <c r="H49" s="1" t="s">
        <v>35</v>
      </c>
      <c r="I49" s="1" t="s">
        <v>527</v>
      </c>
      <c r="J49" s="1" t="s">
        <v>519</v>
      </c>
      <c r="K49" s="1">
        <v>2</v>
      </c>
      <c r="L49" s="1" t="s">
        <v>528</v>
      </c>
      <c r="M49" s="1" t="s">
        <v>66</v>
      </c>
      <c r="O49" s="1" t="s">
        <v>529</v>
      </c>
      <c r="P49" s="1">
        <v>2</v>
      </c>
      <c r="Q49" s="1" t="s">
        <v>56</v>
      </c>
      <c r="S49" s="1">
        <v>2</v>
      </c>
      <c r="T49" s="1">
        <v>45</v>
      </c>
      <c r="U49" s="1" t="s">
        <v>530</v>
      </c>
      <c r="W49" s="1" t="s">
        <v>43</v>
      </c>
      <c r="X49" s="1" t="s">
        <v>56</v>
      </c>
      <c r="Y49" s="1" t="s">
        <v>50</v>
      </c>
      <c r="Z49" s="1" t="s">
        <v>56</v>
      </c>
      <c r="AD49" s="1" t="s">
        <v>56</v>
      </c>
      <c r="AF49" s="1" t="s">
        <v>56</v>
      </c>
    </row>
    <row r="50" spans="1:32" ht="42">
      <c r="A50" s="1">
        <v>50</v>
      </c>
      <c r="B50" s="1" t="s">
        <v>47</v>
      </c>
      <c r="C50" s="3" t="s">
        <v>496</v>
      </c>
      <c r="D50" s="1">
        <v>84</v>
      </c>
      <c r="H50" s="1" t="s">
        <v>533</v>
      </c>
      <c r="I50" s="1" t="s">
        <v>534</v>
      </c>
      <c r="J50" s="1" t="s">
        <v>535</v>
      </c>
      <c r="K50" s="1">
        <v>2</v>
      </c>
      <c r="L50" s="1" t="s">
        <v>536</v>
      </c>
      <c r="M50" s="1" t="s">
        <v>39</v>
      </c>
      <c r="O50" s="1">
        <v>0</v>
      </c>
      <c r="S50" s="1">
        <v>7</v>
      </c>
      <c r="T50" s="1">
        <v>30</v>
      </c>
      <c r="U50" s="1" t="s">
        <v>537</v>
      </c>
      <c r="V50" s="1" t="s">
        <v>538</v>
      </c>
      <c r="W50" s="1" t="s">
        <v>56</v>
      </c>
      <c r="X50" s="1" t="s">
        <v>43</v>
      </c>
      <c r="Y50" s="1" t="s">
        <v>56</v>
      </c>
      <c r="Z50" s="1" t="s">
        <v>56</v>
      </c>
      <c r="AA50" s="1" t="s">
        <v>56</v>
      </c>
      <c r="AB50" s="1" t="s">
        <v>56</v>
      </c>
      <c r="AD50" s="1" t="s">
        <v>56</v>
      </c>
      <c r="AF50" s="1" t="s">
        <v>56</v>
      </c>
    </row>
    <row r="51" spans="1:32" ht="42">
      <c r="A51" s="1">
        <v>51</v>
      </c>
      <c r="B51" s="1" t="s">
        <v>47</v>
      </c>
      <c r="C51" s="3" t="s">
        <v>495</v>
      </c>
      <c r="D51" s="1">
        <v>96</v>
      </c>
      <c r="E51" s="1" t="s">
        <v>540</v>
      </c>
      <c r="F51" s="1" t="s">
        <v>172</v>
      </c>
      <c r="G51" s="1" t="s">
        <v>541</v>
      </c>
      <c r="H51" s="1" t="s">
        <v>35</v>
      </c>
      <c r="J51" s="1" t="s">
        <v>542</v>
      </c>
      <c r="K51" s="1">
        <v>3</v>
      </c>
      <c r="L51" s="1" t="s">
        <v>543</v>
      </c>
      <c r="M51" s="1" t="s">
        <v>39</v>
      </c>
      <c r="P51" s="1" t="s">
        <v>544</v>
      </c>
      <c r="Q51" s="1" t="s">
        <v>56</v>
      </c>
      <c r="S51" s="1">
        <v>3</v>
      </c>
      <c r="T51" s="1" t="s">
        <v>545</v>
      </c>
      <c r="U51" s="1" t="s">
        <v>546</v>
      </c>
      <c r="W51" s="1" t="s">
        <v>43</v>
      </c>
      <c r="X51" s="1" t="s">
        <v>43</v>
      </c>
      <c r="Y51" s="1" t="s">
        <v>515</v>
      </c>
      <c r="Z51" s="1" t="s">
        <v>515</v>
      </c>
      <c r="AD51" s="1" t="s">
        <v>56</v>
      </c>
      <c r="AF51" s="1" t="s">
        <v>56</v>
      </c>
    </row>
    <row r="52" spans="1:32" ht="42">
      <c r="A52" s="1">
        <v>52</v>
      </c>
      <c r="B52" s="1" t="s">
        <v>47</v>
      </c>
      <c r="C52" s="3" t="s">
        <v>494</v>
      </c>
      <c r="D52" s="1">
        <v>92</v>
      </c>
      <c r="E52" s="1" t="s">
        <v>547</v>
      </c>
      <c r="F52" s="1" t="s">
        <v>76</v>
      </c>
      <c r="G52" s="1" t="s">
        <v>548</v>
      </c>
      <c r="H52" s="1" t="s">
        <v>534</v>
      </c>
      <c r="J52" s="1" t="s">
        <v>549</v>
      </c>
      <c r="K52" s="1">
        <v>3</v>
      </c>
      <c r="L52" s="1" t="s">
        <v>550</v>
      </c>
      <c r="M52" s="1" t="s">
        <v>39</v>
      </c>
      <c r="P52" s="1">
        <v>0</v>
      </c>
      <c r="Q52" s="1" t="s">
        <v>56</v>
      </c>
      <c r="S52" s="1">
        <v>7</v>
      </c>
      <c r="T52" s="1">
        <v>20</v>
      </c>
      <c r="U52" s="1" t="s">
        <v>240</v>
      </c>
      <c r="W52" s="1" t="s">
        <v>43</v>
      </c>
      <c r="X52" s="1" t="s">
        <v>43</v>
      </c>
      <c r="Y52" s="1" t="s">
        <v>56</v>
      </c>
      <c r="AD52" s="1" t="s">
        <v>43</v>
      </c>
      <c r="AE52" s="1" t="s">
        <v>551</v>
      </c>
      <c r="AF52" s="1" t="s">
        <v>56</v>
      </c>
    </row>
    <row r="54" spans="1:32">
      <c r="J54" s="1" t="s">
        <v>556</v>
      </c>
      <c r="K54" s="1">
        <f>COUNTIF(K2:K52,1)</f>
        <v>1</v>
      </c>
    </row>
    <row r="55" spans="1:32">
      <c r="J55" s="1" t="s">
        <v>557</v>
      </c>
      <c r="K55" s="11">
        <f>COUNTIF(K2:K52,2)</f>
        <v>9</v>
      </c>
    </row>
    <row r="56" spans="1:32">
      <c r="J56" s="1" t="s">
        <v>336</v>
      </c>
      <c r="K56" s="1">
        <f>COUNTIF(K2:K52,3)</f>
        <v>24</v>
      </c>
    </row>
    <row r="57" spans="1:32">
      <c r="J57" s="1" t="s">
        <v>558</v>
      </c>
      <c r="K57" s="1">
        <f>COUNTIF(K2:K52,4)</f>
        <v>16</v>
      </c>
    </row>
    <row r="59" spans="1:32">
      <c r="K59" s="1">
        <f>(24+16)/51</f>
        <v>0.78431372549019607</v>
      </c>
    </row>
    <row r="60" spans="1:32">
      <c r="K60" s="1">
        <f>9/51</f>
        <v>0.17647058823529413</v>
      </c>
    </row>
  </sheetData>
  <pageMargins left="0.7" right="0.7" top="0.75" bottom="0.75" header="0.3" footer="0.3"/>
  <pageSetup orientation="portrait"/>
  <ignoredErrors>
    <ignoredError sqref="C3:C4 C6:C8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43" zoomScale="99" workbookViewId="0">
      <selection activeCell="B53" sqref="B53"/>
    </sheetView>
  </sheetViews>
  <sheetFormatPr baseColWidth="10" defaultColWidth="8.83203125" defaultRowHeight="14" x14ac:dyDescent="0"/>
  <cols>
    <col min="2" max="2" width="37.83203125" customWidth="1"/>
    <col min="3" max="3" width="40" customWidth="1"/>
  </cols>
  <sheetData>
    <row r="1" spans="1:3">
      <c r="A1" t="s">
        <v>0</v>
      </c>
      <c r="B1" t="s">
        <v>28</v>
      </c>
      <c r="C1" t="s">
        <v>29</v>
      </c>
    </row>
    <row r="2" spans="1:3">
      <c r="A2">
        <v>1</v>
      </c>
      <c r="B2" t="s">
        <v>46</v>
      </c>
    </row>
    <row r="3" spans="1:3" ht="30" customHeight="1">
      <c r="A3">
        <v>2</v>
      </c>
      <c r="B3" t="s">
        <v>69</v>
      </c>
      <c r="C3" s="4" t="s">
        <v>58</v>
      </c>
    </row>
    <row r="4" spans="1:3" ht="15">
      <c r="A4">
        <v>3</v>
      </c>
      <c r="B4" t="s">
        <v>70</v>
      </c>
      <c r="C4" t="s">
        <v>71</v>
      </c>
    </row>
    <row r="5" spans="1:3">
      <c r="A5">
        <v>4</v>
      </c>
      <c r="B5" t="s">
        <v>80</v>
      </c>
      <c r="C5" t="s">
        <v>81</v>
      </c>
    </row>
    <row r="6" spans="1:3" ht="15">
      <c r="A6">
        <v>5</v>
      </c>
      <c r="B6" t="s">
        <v>91</v>
      </c>
      <c r="C6" t="s">
        <v>90</v>
      </c>
    </row>
    <row r="7" spans="1:3" ht="28">
      <c r="A7">
        <v>6</v>
      </c>
      <c r="B7" s="1" t="s">
        <v>104</v>
      </c>
      <c r="C7" t="s">
        <v>105</v>
      </c>
    </row>
    <row r="8" spans="1:3">
      <c r="A8">
        <v>7</v>
      </c>
      <c r="B8" t="s">
        <v>56</v>
      </c>
      <c r="C8" t="s">
        <v>106</v>
      </c>
    </row>
    <row r="9" spans="1:3" ht="28">
      <c r="A9">
        <v>8</v>
      </c>
      <c r="B9" s="1" t="s">
        <v>116</v>
      </c>
      <c r="C9" t="s">
        <v>468</v>
      </c>
    </row>
    <row r="10" spans="1:3" ht="15">
      <c r="A10">
        <v>9</v>
      </c>
      <c r="B10" t="s">
        <v>140</v>
      </c>
      <c r="C10" t="s">
        <v>469</v>
      </c>
    </row>
    <row r="11" spans="1:3">
      <c r="A11">
        <v>10</v>
      </c>
      <c r="B11" s="1" t="s">
        <v>150</v>
      </c>
      <c r="C11" t="s">
        <v>470</v>
      </c>
    </row>
    <row r="12" spans="1:3" ht="42">
      <c r="A12">
        <v>11</v>
      </c>
      <c r="B12" s="1" t="s">
        <v>160</v>
      </c>
      <c r="C12" t="s">
        <v>161</v>
      </c>
    </row>
    <row r="13" spans="1:3" ht="42">
      <c r="A13">
        <v>12</v>
      </c>
      <c r="B13" s="1" t="s">
        <v>163</v>
      </c>
      <c r="C13" t="s">
        <v>162</v>
      </c>
    </row>
    <row r="14" spans="1:3">
      <c r="A14">
        <v>13</v>
      </c>
      <c r="B14" s="1" t="s">
        <v>170</v>
      </c>
      <c r="C14" t="s">
        <v>471</v>
      </c>
    </row>
    <row r="15" spans="1:3" ht="28">
      <c r="A15">
        <v>14</v>
      </c>
      <c r="B15" s="1" t="s">
        <v>186</v>
      </c>
      <c r="C15" t="s">
        <v>185</v>
      </c>
    </row>
    <row r="16" spans="1:3" ht="28">
      <c r="A16">
        <v>15</v>
      </c>
      <c r="B16" s="1" t="s">
        <v>195</v>
      </c>
      <c r="C16" t="s">
        <v>194</v>
      </c>
    </row>
    <row r="17" spans="1:3" ht="28">
      <c r="A17">
        <v>16</v>
      </c>
      <c r="B17" s="1" t="s">
        <v>203</v>
      </c>
      <c r="C17" t="s">
        <v>472</v>
      </c>
    </row>
    <row r="18" spans="1:3" ht="29">
      <c r="A18">
        <v>17</v>
      </c>
      <c r="B18" s="1" t="s">
        <v>473</v>
      </c>
      <c r="C18" t="s">
        <v>211</v>
      </c>
    </row>
    <row r="19" spans="1:3" ht="113">
      <c r="A19">
        <v>18</v>
      </c>
      <c r="B19" s="1" t="s">
        <v>227</v>
      </c>
      <c r="C19" t="s">
        <v>217</v>
      </c>
    </row>
    <row r="20" spans="1:3" ht="15">
      <c r="A20">
        <v>19</v>
      </c>
      <c r="B20" s="1" t="s">
        <v>228</v>
      </c>
      <c r="C20" t="s">
        <v>476</v>
      </c>
    </row>
    <row r="21" spans="1:3" ht="15">
      <c r="A21">
        <v>20</v>
      </c>
      <c r="B21" s="1" t="s">
        <v>235</v>
      </c>
      <c r="C21" t="s">
        <v>234</v>
      </c>
    </row>
    <row r="22" spans="1:3">
      <c r="A22">
        <v>21</v>
      </c>
      <c r="B22" s="1" t="s">
        <v>56</v>
      </c>
    </row>
    <row r="23" spans="1:3" ht="98">
      <c r="A23">
        <v>22</v>
      </c>
      <c r="B23" s="1" t="s">
        <v>477</v>
      </c>
      <c r="C23" t="s">
        <v>478</v>
      </c>
    </row>
    <row r="24" spans="1:3">
      <c r="A24">
        <v>23</v>
      </c>
      <c r="B24" s="1" t="s">
        <v>56</v>
      </c>
      <c r="C24" t="s">
        <v>260</v>
      </c>
    </row>
    <row r="25" spans="1:3" ht="28">
      <c r="A25">
        <v>24</v>
      </c>
      <c r="B25" s="1" t="s">
        <v>268</v>
      </c>
      <c r="C25" t="s">
        <v>267</v>
      </c>
    </row>
    <row r="26" spans="1:3">
      <c r="A26">
        <v>25</v>
      </c>
      <c r="B26" s="1" t="s">
        <v>275</v>
      </c>
    </row>
    <row r="27" spans="1:3" ht="29">
      <c r="A27">
        <v>26</v>
      </c>
      <c r="B27" s="1" t="s">
        <v>281</v>
      </c>
      <c r="C27" t="s">
        <v>481</v>
      </c>
    </row>
    <row r="28" spans="1:3">
      <c r="A28">
        <v>27</v>
      </c>
      <c r="B28" s="1" t="s">
        <v>56</v>
      </c>
      <c r="C28" t="s">
        <v>290</v>
      </c>
    </row>
    <row r="29" spans="1:3" ht="15">
      <c r="A29">
        <v>28</v>
      </c>
      <c r="B29" s="1" t="s">
        <v>298</v>
      </c>
      <c r="C29" s="6" t="s">
        <v>297</v>
      </c>
    </row>
    <row r="30" spans="1:3">
      <c r="A30">
        <v>29</v>
      </c>
      <c r="B30" s="1" t="s">
        <v>313</v>
      </c>
      <c r="C30" t="s">
        <v>308</v>
      </c>
    </row>
    <row r="31" spans="1:3">
      <c r="A31">
        <v>30</v>
      </c>
      <c r="B31" s="1" t="s">
        <v>56</v>
      </c>
      <c r="C31" t="s">
        <v>314</v>
      </c>
    </row>
    <row r="32" spans="1:3" ht="15">
      <c r="A32">
        <v>31</v>
      </c>
      <c r="B32" s="6" t="s">
        <v>483</v>
      </c>
      <c r="C32" t="s">
        <v>323</v>
      </c>
    </row>
    <row r="33" spans="1:3" ht="28">
      <c r="A33">
        <v>32</v>
      </c>
      <c r="B33" s="1" t="s">
        <v>332</v>
      </c>
      <c r="C33" t="s">
        <v>273</v>
      </c>
    </row>
    <row r="34" spans="1:3" ht="85">
      <c r="A34">
        <v>33</v>
      </c>
      <c r="B34" s="1" t="s">
        <v>342</v>
      </c>
      <c r="C34" t="s">
        <v>341</v>
      </c>
    </row>
    <row r="35" spans="1:3" ht="112">
      <c r="A35">
        <v>34</v>
      </c>
      <c r="B35" s="1" t="s">
        <v>362</v>
      </c>
      <c r="C35" t="s">
        <v>351</v>
      </c>
    </row>
    <row r="36" spans="1:3" ht="42">
      <c r="A36">
        <v>35</v>
      </c>
      <c r="B36" s="1" t="s">
        <v>364</v>
      </c>
      <c r="C36" t="s">
        <v>363</v>
      </c>
    </row>
    <row r="37" spans="1:3">
      <c r="A37">
        <v>36</v>
      </c>
      <c r="B37" s="1" t="s">
        <v>372</v>
      </c>
      <c r="C37" t="s">
        <v>371</v>
      </c>
    </row>
    <row r="38" spans="1:3">
      <c r="A38">
        <v>37</v>
      </c>
      <c r="B38" s="1" t="s">
        <v>56</v>
      </c>
      <c r="C38" t="s">
        <v>380</v>
      </c>
    </row>
    <row r="39" spans="1:3">
      <c r="A39">
        <v>38</v>
      </c>
      <c r="B39" s="1" t="s">
        <v>392</v>
      </c>
      <c r="C39" t="s">
        <v>391</v>
      </c>
    </row>
    <row r="40" spans="1:3" ht="42">
      <c r="A40">
        <v>39</v>
      </c>
      <c r="B40" s="1" t="s">
        <v>400</v>
      </c>
      <c r="C40" t="s">
        <v>399</v>
      </c>
    </row>
    <row r="41" spans="1:3">
      <c r="A41">
        <v>40</v>
      </c>
      <c r="B41" s="1" t="s">
        <v>56</v>
      </c>
      <c r="C41" t="s">
        <v>409</v>
      </c>
    </row>
    <row r="42" spans="1:3">
      <c r="A42">
        <v>41</v>
      </c>
      <c r="B42" s="1" t="s">
        <v>417</v>
      </c>
      <c r="C42" t="s">
        <v>416</v>
      </c>
    </row>
    <row r="43" spans="1:3" ht="42">
      <c r="A43">
        <v>42</v>
      </c>
      <c r="B43" s="1" t="s">
        <v>426</v>
      </c>
      <c r="C43" t="s">
        <v>425</v>
      </c>
    </row>
    <row r="44" spans="1:3" ht="56">
      <c r="A44">
        <v>43</v>
      </c>
      <c r="B44" s="1" t="s">
        <v>433</v>
      </c>
      <c r="C44" t="s">
        <v>432</v>
      </c>
    </row>
    <row r="45" spans="1:3">
      <c r="A45">
        <v>44</v>
      </c>
      <c r="B45" s="1" t="s">
        <v>56</v>
      </c>
      <c r="C45" t="s">
        <v>443</v>
      </c>
    </row>
    <row r="46" spans="1:3">
      <c r="A46">
        <v>45</v>
      </c>
      <c r="B46" s="1" t="s">
        <v>452</v>
      </c>
      <c r="C46" t="s">
        <v>45</v>
      </c>
    </row>
    <row r="47" spans="1:3">
      <c r="A47">
        <v>46</v>
      </c>
      <c r="B47" s="1" t="s">
        <v>517</v>
      </c>
    </row>
    <row r="48" spans="1:3">
      <c r="A48">
        <v>48</v>
      </c>
      <c r="B48" s="1" t="s">
        <v>524</v>
      </c>
    </row>
    <row r="49" spans="1:3">
      <c r="A49">
        <v>49</v>
      </c>
      <c r="B49" s="1" t="s">
        <v>531</v>
      </c>
      <c r="C49" t="s">
        <v>532</v>
      </c>
    </row>
    <row r="50" spans="1:3">
      <c r="A50">
        <v>50</v>
      </c>
      <c r="B50" s="1" t="s">
        <v>275</v>
      </c>
      <c r="C50" t="s">
        <v>539</v>
      </c>
    </row>
    <row r="51" spans="1:3">
      <c r="A51">
        <v>51</v>
      </c>
      <c r="B51" s="1" t="s">
        <v>552</v>
      </c>
    </row>
    <row r="52" spans="1:3" ht="28">
      <c r="A52">
        <v>52</v>
      </c>
      <c r="B52" s="1" t="s">
        <v>553</v>
      </c>
      <c r="C52" t="s">
        <v>554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 information</vt:lpstr>
      <vt:lpstr>Medical Information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2018-05-25T15:23:54Z</dcterms:created>
  <dcterms:modified xsi:type="dcterms:W3CDTF">2018-06-15T16:51:33Z</dcterms:modified>
</cp:coreProperties>
</file>