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240" yWindow="855" windowWidth="29520" windowHeight="21645" tabRatio="500"/>
  </bookViews>
  <sheets>
    <sheet name="Listening Info" sheetId="1" r:id="rId1"/>
    <sheet name="CBS" sheetId="5" r:id="rId2"/>
    <sheet name="Demographic Info" sheetId="4" r:id="rId3"/>
    <sheet name="Group A - pref" sheetId="2" r:id="rId4"/>
    <sheet name="Group B - pref" sheetId="3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23" i="1"/>
  <c r="M24" i="1"/>
  <c r="M25" i="1"/>
  <c r="M26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J4" i="1"/>
  <c r="I20" i="1"/>
  <c r="I26" i="1"/>
  <c r="I25" i="1"/>
  <c r="I24" i="1"/>
  <c r="I23" i="1"/>
  <c r="I22" i="1"/>
  <c r="J26" i="1"/>
  <c r="J25" i="1"/>
  <c r="J22" i="1"/>
  <c r="J20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24" i="1"/>
  <c r="S52" i="1"/>
  <c r="S51" i="1"/>
  <c r="S50" i="1"/>
  <c r="S49" i="1"/>
  <c r="S48" i="1"/>
  <c r="S47" i="1"/>
  <c r="S46" i="1"/>
  <c r="S45" i="1"/>
  <c r="S44" i="1"/>
  <c r="S39" i="1"/>
  <c r="M16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S43" i="1"/>
  <c r="S42" i="1"/>
  <c r="S41" i="1"/>
  <c r="S40" i="1"/>
  <c r="S38" i="1"/>
  <c r="S37" i="1"/>
  <c r="S36" i="1"/>
  <c r="S35" i="1"/>
  <c r="S34" i="1"/>
  <c r="S33" i="1"/>
  <c r="S32" i="1"/>
  <c r="S31" i="1"/>
  <c r="S30" i="1"/>
</calcChain>
</file>

<file path=xl/sharedStrings.xml><?xml version="1.0" encoding="utf-8"?>
<sst xmlns="http://schemas.openxmlformats.org/spreadsheetml/2006/main" count="1011" uniqueCount="471">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</sst>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A19" zoomScale="85" zoomScaleNormal="85" zoomScalePageLayoutView="120" workbookViewId="0">
      <pane xSplit="1" topLeftCell="C1" activePane="topRight" state="frozen"/>
      <selection pane="topRight" activeCell="K24" sqref="K24"/>
    </sheetView>
  </sheetViews>
  <sheetFormatPr defaultColWidth="11" defaultRowHeight="15.75" x14ac:dyDescent="0.25"/>
  <cols>
    <col min="2" max="2" width="14.125" customWidth="1"/>
    <col min="3" max="3" width="10.625" customWidth="1"/>
    <col min="8" max="8" width="13.375" customWidth="1"/>
    <col min="9" max="9" width="13.5" customWidth="1"/>
    <col min="10" max="10" width="14.375" customWidth="1"/>
    <col min="11" max="13" width="15.5" customWidth="1"/>
  </cols>
  <sheetData>
    <row r="1" spans="1:29" x14ac:dyDescent="0.25">
      <c r="N1" s="18" t="s">
        <v>196</v>
      </c>
      <c r="O1" s="18"/>
      <c r="P1" s="18"/>
      <c r="Q1" s="18"/>
      <c r="R1" s="18"/>
      <c r="S1" s="18"/>
      <c r="T1" s="18"/>
      <c r="U1" s="18"/>
      <c r="V1" s="19" t="s">
        <v>197</v>
      </c>
      <c r="W1" s="20"/>
      <c r="X1" s="20"/>
      <c r="Y1" s="20"/>
      <c r="Z1" s="20"/>
      <c r="AA1" s="20"/>
      <c r="AB1" s="20"/>
      <c r="AC1" s="20"/>
    </row>
    <row r="2" spans="1:29" s="4" customFormat="1" x14ac:dyDescent="0.25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 x14ac:dyDescent="0.25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 x14ac:dyDescent="0.25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f>9/17</f>
        <v>0.52941176470588236</v>
      </c>
      <c r="J4">
        <f>11/13</f>
        <v>0.84615384615384615</v>
      </c>
      <c r="K4">
        <v>95.652199999999993</v>
      </c>
      <c r="L4">
        <v>58</v>
      </c>
      <c r="M4">
        <f t="shared" ref="M4:M15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 x14ac:dyDescent="0.25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f>11/17</f>
        <v>0.6470588235294118</v>
      </c>
      <c r="J5">
        <f>7/13</f>
        <v>0.53846153846153844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 x14ac:dyDescent="0.25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f>16/17</f>
        <v>0.94117647058823528</v>
      </c>
      <c r="J6">
        <f>11/13</f>
        <v>0.84615384615384615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 x14ac:dyDescent="0.25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f>11/17</f>
        <v>0.6470588235294118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 x14ac:dyDescent="0.25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f>11/17</f>
        <v>0.6470588235294118</v>
      </c>
      <c r="J8">
        <f>9/13</f>
        <v>0.69230769230769229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 x14ac:dyDescent="0.25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f>10/17</f>
        <v>0.58823529411764708</v>
      </c>
      <c r="J9">
        <f>9/13</f>
        <v>0.69230769230769229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 x14ac:dyDescent="0.25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f>12/17</f>
        <v>0.70588235294117652</v>
      </c>
      <c r="J10">
        <f>12/13</f>
        <v>0.92307692307692313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 x14ac:dyDescent="0.25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f>12/17</f>
        <v>0.70588235294117652</v>
      </c>
      <c r="J11">
        <f>10/13</f>
        <v>0.76923076923076927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 x14ac:dyDescent="0.25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f>11/17</f>
        <v>0.6470588235294118</v>
      </c>
      <c r="J12">
        <f>8/13</f>
        <v>0.61538461538461542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 x14ac:dyDescent="0.25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f>7/13</f>
        <v>0.53846153846153844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 x14ac:dyDescent="0.25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f>12/17</f>
        <v>0.70588235294117652</v>
      </c>
      <c r="J14">
        <f>6/13</f>
        <v>0.46153846153846156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 x14ac:dyDescent="0.25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f>17/17</f>
        <v>1</v>
      </c>
      <c r="J15">
        <f>9/13</f>
        <v>0.69230769230769229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 x14ac:dyDescent="0.25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f>15/15</f>
        <v>1</v>
      </c>
      <c r="J16">
        <f>10/13</f>
        <v>0.76923076923076927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9" x14ac:dyDescent="0.25">
      <c r="A17" t="s">
        <v>330</v>
      </c>
      <c r="B17">
        <v>34.482799999999997</v>
      </c>
      <c r="C17">
        <v>50</v>
      </c>
      <c r="D17">
        <v>50</v>
      </c>
      <c r="E17">
        <v>50</v>
      </c>
      <c r="F17">
        <v>30</v>
      </c>
      <c r="H17">
        <v>58.620699999999999</v>
      </c>
      <c r="I17">
        <f>7/17</f>
        <v>0.41176470588235292</v>
      </c>
      <c r="J17">
        <f>10/13</f>
        <v>0.76923076923076927</v>
      </c>
      <c r="K17" s="6">
        <v>52.173900000000003</v>
      </c>
      <c r="L17">
        <v>95</v>
      </c>
      <c r="M17">
        <f t="shared" ref="M17:M26" si="1">AVERAGE(N17:AC17)</f>
        <v>6.75</v>
      </c>
      <c r="R17" s="8"/>
      <c r="S17" s="8"/>
      <c r="T17" s="8"/>
      <c r="U17" s="8"/>
      <c r="V17">
        <v>7</v>
      </c>
      <c r="W17">
        <v>8</v>
      </c>
      <c r="X17">
        <v>7</v>
      </c>
      <c r="Y17">
        <v>7</v>
      </c>
      <c r="Z17" s="8">
        <v>6</v>
      </c>
      <c r="AA17" s="8">
        <v>6</v>
      </c>
      <c r="AB17" s="8">
        <v>6</v>
      </c>
      <c r="AC17" s="8">
        <v>7</v>
      </c>
    </row>
    <row r="18" spans="1:29" x14ac:dyDescent="0.25">
      <c r="A18" t="s">
        <v>331</v>
      </c>
      <c r="B18">
        <v>14.2857</v>
      </c>
      <c r="C18">
        <v>90</v>
      </c>
      <c r="D18">
        <v>100</v>
      </c>
      <c r="E18">
        <v>100</v>
      </c>
      <c r="F18">
        <v>90</v>
      </c>
      <c r="H18">
        <v>95.238100000000003</v>
      </c>
      <c r="I18">
        <f>9/17</f>
        <v>0.52941176470588236</v>
      </c>
      <c r="J18">
        <f>9/13</f>
        <v>0.69230769230769229</v>
      </c>
      <c r="K18">
        <v>95.652199999999993</v>
      </c>
      <c r="L18">
        <v>99</v>
      </c>
      <c r="M18">
        <f t="shared" si="1"/>
        <v>18.125</v>
      </c>
      <c r="N18">
        <v>20</v>
      </c>
      <c r="O18">
        <v>19</v>
      </c>
      <c r="P18">
        <v>18</v>
      </c>
      <c r="Q18">
        <v>17</v>
      </c>
      <c r="R18" s="8">
        <v>19</v>
      </c>
      <c r="S18" s="8">
        <v>15</v>
      </c>
      <c r="T18" s="8">
        <v>18</v>
      </c>
      <c r="U18" s="8">
        <v>19</v>
      </c>
      <c r="Z18" s="8"/>
      <c r="AA18" s="8"/>
      <c r="AB18" s="8"/>
      <c r="AC18" s="8"/>
    </row>
    <row r="19" spans="1:29" x14ac:dyDescent="0.25">
      <c r="A19" t="s">
        <v>332</v>
      </c>
      <c r="B19">
        <v>51.7241</v>
      </c>
      <c r="C19">
        <v>30</v>
      </c>
      <c r="D19">
        <v>70</v>
      </c>
      <c r="E19">
        <v>70</v>
      </c>
      <c r="F19">
        <v>70</v>
      </c>
      <c r="H19">
        <v>58.620699999999999</v>
      </c>
      <c r="I19">
        <f>9/17</f>
        <v>0.52941176470588236</v>
      </c>
      <c r="J19" s="6"/>
      <c r="K19">
        <v>78.260900000000007</v>
      </c>
      <c r="L19">
        <v>111</v>
      </c>
      <c r="M19">
        <f t="shared" si="1"/>
        <v>3.875</v>
      </c>
      <c r="R19" s="8"/>
      <c r="S19" s="8"/>
      <c r="T19" s="8"/>
      <c r="U19" s="8"/>
      <c r="V19">
        <v>2</v>
      </c>
      <c r="W19">
        <v>6</v>
      </c>
      <c r="X19">
        <v>4</v>
      </c>
      <c r="Y19">
        <v>4</v>
      </c>
      <c r="Z19" s="8">
        <v>6</v>
      </c>
      <c r="AA19" s="8">
        <v>3</v>
      </c>
      <c r="AB19" s="8">
        <v>5</v>
      </c>
      <c r="AC19" s="8">
        <v>1</v>
      </c>
    </row>
    <row r="20" spans="1:29" x14ac:dyDescent="0.25">
      <c r="A20" t="s">
        <v>333</v>
      </c>
      <c r="B20">
        <v>19.047599999999999</v>
      </c>
      <c r="C20">
        <v>80</v>
      </c>
      <c r="D20">
        <v>70</v>
      </c>
      <c r="E20">
        <v>80</v>
      </c>
      <c r="F20">
        <v>90</v>
      </c>
      <c r="H20">
        <v>80.952399999999997</v>
      </c>
      <c r="I20">
        <f>12/17</f>
        <v>0.70588235294117652</v>
      </c>
      <c r="J20">
        <f>9/13</f>
        <v>0.69230769230769229</v>
      </c>
      <c r="K20">
        <v>100</v>
      </c>
      <c r="L20">
        <v>129</v>
      </c>
      <c r="M20">
        <f t="shared" si="1"/>
        <v>10.875</v>
      </c>
      <c r="N20">
        <v>10</v>
      </c>
      <c r="O20">
        <v>10</v>
      </c>
      <c r="P20">
        <v>12</v>
      </c>
      <c r="Q20">
        <v>11</v>
      </c>
      <c r="R20" s="8">
        <v>11</v>
      </c>
      <c r="S20" s="8">
        <v>10</v>
      </c>
      <c r="T20" s="8">
        <v>11</v>
      </c>
      <c r="U20" s="8">
        <v>12</v>
      </c>
      <c r="Z20" s="8"/>
      <c r="AA20" s="8"/>
      <c r="AB20" s="8"/>
      <c r="AC20" s="8"/>
    </row>
    <row r="21" spans="1:29" x14ac:dyDescent="0.25">
      <c r="A21" t="s">
        <v>334</v>
      </c>
      <c r="B21">
        <v>51.7241</v>
      </c>
      <c r="C21">
        <v>70</v>
      </c>
      <c r="D21">
        <v>60</v>
      </c>
      <c r="E21">
        <v>70</v>
      </c>
      <c r="F21">
        <v>70</v>
      </c>
      <c r="G21" s="2"/>
      <c r="H21" s="2">
        <v>65.517200000000003</v>
      </c>
      <c r="I21" s="6"/>
      <c r="J21" s="6"/>
      <c r="K21">
        <v>78.260900000000007</v>
      </c>
      <c r="L21">
        <v>113</v>
      </c>
      <c r="M21">
        <f t="shared" si="1"/>
        <v>10.75</v>
      </c>
      <c r="R21" s="8"/>
      <c r="S21" s="8"/>
      <c r="T21" s="8"/>
      <c r="U21" s="8"/>
      <c r="V21">
        <v>9</v>
      </c>
      <c r="W21">
        <v>14</v>
      </c>
      <c r="X21">
        <v>12</v>
      </c>
      <c r="Y21">
        <v>9</v>
      </c>
      <c r="Z21" s="8">
        <v>10</v>
      </c>
      <c r="AA21" s="8">
        <v>11</v>
      </c>
      <c r="AB21" s="8">
        <v>10</v>
      </c>
      <c r="AC21" s="8">
        <v>11</v>
      </c>
    </row>
    <row r="22" spans="1:29" x14ac:dyDescent="0.25">
      <c r="A22" t="s">
        <v>336</v>
      </c>
      <c r="B22">
        <v>27.586200000000002</v>
      </c>
      <c r="C22">
        <v>60</v>
      </c>
      <c r="D22">
        <v>50</v>
      </c>
      <c r="E22">
        <v>80</v>
      </c>
      <c r="F22">
        <v>70</v>
      </c>
      <c r="G22" s="3"/>
      <c r="H22" s="2">
        <v>55.172400000000003</v>
      </c>
      <c r="I22">
        <f>6/13</f>
        <v>0.46153846153846156</v>
      </c>
      <c r="J22">
        <f>7/13</f>
        <v>0.53846153846153844</v>
      </c>
      <c r="K22">
        <v>78.260900000000007</v>
      </c>
      <c r="L22">
        <v>121</v>
      </c>
      <c r="M22">
        <f t="shared" si="1"/>
        <v>18.25</v>
      </c>
      <c r="R22" s="8"/>
      <c r="S22" s="8"/>
      <c r="T22" s="8"/>
      <c r="U22" s="8"/>
      <c r="V22">
        <v>19</v>
      </c>
      <c r="W22">
        <v>20</v>
      </c>
      <c r="X22">
        <v>22</v>
      </c>
      <c r="Y22">
        <v>20</v>
      </c>
      <c r="Z22" s="8">
        <v>15</v>
      </c>
      <c r="AA22" s="8">
        <v>16</v>
      </c>
      <c r="AB22" s="8">
        <v>17</v>
      </c>
      <c r="AC22" s="8">
        <v>17</v>
      </c>
    </row>
    <row r="23" spans="1:29" x14ac:dyDescent="0.25">
      <c r="A23" t="s">
        <v>337</v>
      </c>
      <c r="B23">
        <v>52.381</v>
      </c>
      <c r="C23">
        <v>50</v>
      </c>
      <c r="D23">
        <v>80</v>
      </c>
      <c r="E23">
        <v>40</v>
      </c>
      <c r="F23">
        <v>70</v>
      </c>
      <c r="H23" s="2">
        <v>76.1905</v>
      </c>
      <c r="I23" s="21">
        <f>8/11</f>
        <v>0.72727272727272729</v>
      </c>
      <c r="J23" s="6"/>
      <c r="K23">
        <v>95.652199999999993</v>
      </c>
      <c r="L23">
        <v>88</v>
      </c>
      <c r="M23">
        <f t="shared" si="1"/>
        <v>6.375</v>
      </c>
      <c r="N23">
        <v>8</v>
      </c>
      <c r="O23">
        <v>5</v>
      </c>
      <c r="P23">
        <v>9</v>
      </c>
      <c r="Q23">
        <v>5</v>
      </c>
      <c r="R23" s="8">
        <v>5</v>
      </c>
      <c r="S23" s="8">
        <v>4</v>
      </c>
      <c r="T23" s="8">
        <v>8</v>
      </c>
      <c r="U23" s="8">
        <v>7</v>
      </c>
      <c r="Z23" s="8"/>
      <c r="AA23" s="8"/>
      <c r="AB23" s="8"/>
      <c r="AC23" s="8"/>
    </row>
    <row r="24" spans="1:29" x14ac:dyDescent="0.25">
      <c r="A24" t="s">
        <v>338</v>
      </c>
      <c r="B24">
        <v>48.2759</v>
      </c>
      <c r="C24">
        <v>40</v>
      </c>
      <c r="D24">
        <v>60</v>
      </c>
      <c r="E24">
        <v>40</v>
      </c>
      <c r="F24">
        <v>80</v>
      </c>
      <c r="H24" s="2">
        <v>68.965500000000006</v>
      </c>
      <c r="I24">
        <f>11/14</f>
        <v>0.7857142857142857</v>
      </c>
      <c r="J24">
        <f>6/9</f>
        <v>0.66666666666666663</v>
      </c>
      <c r="K24" s="6">
        <v>65.217399999999998</v>
      </c>
      <c r="L24">
        <v>103</v>
      </c>
      <c r="M24">
        <f t="shared" si="1"/>
        <v>4.75</v>
      </c>
      <c r="R24" s="8"/>
      <c r="S24" s="8"/>
      <c r="T24" s="8"/>
      <c r="U24" s="8"/>
      <c r="V24">
        <v>6</v>
      </c>
      <c r="W24">
        <v>5</v>
      </c>
      <c r="X24">
        <v>7</v>
      </c>
      <c r="Y24">
        <v>5</v>
      </c>
      <c r="Z24" s="8">
        <v>3</v>
      </c>
      <c r="AA24" s="8">
        <v>3</v>
      </c>
      <c r="AB24" s="8">
        <v>3</v>
      </c>
      <c r="AC24" s="8">
        <v>6</v>
      </c>
    </row>
    <row r="25" spans="1:29" x14ac:dyDescent="0.25">
      <c r="A25" t="s">
        <v>339</v>
      </c>
      <c r="B25">
        <v>23.8095</v>
      </c>
      <c r="C25">
        <v>90</v>
      </c>
      <c r="D25">
        <v>70</v>
      </c>
      <c r="E25">
        <v>60</v>
      </c>
      <c r="F25">
        <v>60</v>
      </c>
      <c r="G25" s="3"/>
      <c r="H25" s="2">
        <v>85.714299999999994</v>
      </c>
      <c r="I25">
        <f>14/17</f>
        <v>0.82352941176470584</v>
      </c>
      <c r="J25">
        <f>3/13</f>
        <v>0.23076923076923078</v>
      </c>
      <c r="K25">
        <v>91.304299999999998</v>
      </c>
      <c r="L25">
        <v>109</v>
      </c>
      <c r="M25">
        <f t="shared" si="1"/>
        <v>11</v>
      </c>
      <c r="N25">
        <v>11</v>
      </c>
      <c r="O25">
        <v>15</v>
      </c>
      <c r="P25">
        <v>12</v>
      </c>
      <c r="Q25">
        <v>10</v>
      </c>
      <c r="R25" s="8">
        <v>10</v>
      </c>
      <c r="S25" s="8">
        <v>10</v>
      </c>
      <c r="T25" s="8">
        <v>10</v>
      </c>
      <c r="U25" s="8">
        <v>10</v>
      </c>
    </row>
    <row r="26" spans="1:29" x14ac:dyDescent="0.25">
      <c r="A26" t="s">
        <v>340</v>
      </c>
      <c r="B26">
        <v>37.930999999999997</v>
      </c>
      <c r="C26">
        <v>90</v>
      </c>
      <c r="D26">
        <v>60</v>
      </c>
      <c r="E26">
        <v>60</v>
      </c>
      <c r="F26">
        <v>90</v>
      </c>
      <c r="I26">
        <f>12/17</f>
        <v>0.70588235294117652</v>
      </c>
      <c r="J26">
        <f>8/13</f>
        <v>0.61538461538461542</v>
      </c>
      <c r="L26">
        <v>137</v>
      </c>
      <c r="M26" t="e">
        <f t="shared" si="1"/>
        <v>#DIV/0!</v>
      </c>
    </row>
    <row r="27" spans="1:29" x14ac:dyDescent="0.25">
      <c r="R27" t="s">
        <v>316</v>
      </c>
      <c r="S27" t="s">
        <v>314</v>
      </c>
      <c r="T27" t="s">
        <v>313</v>
      </c>
      <c r="U27" t="s">
        <v>315</v>
      </c>
      <c r="Z27" t="s">
        <v>316</v>
      </c>
      <c r="AA27" t="s">
        <v>314</v>
      </c>
      <c r="AB27" t="s">
        <v>313</v>
      </c>
      <c r="AC27" t="s">
        <v>315</v>
      </c>
    </row>
    <row r="29" spans="1:29" x14ac:dyDescent="0.25">
      <c r="S29" s="4" t="s">
        <v>317</v>
      </c>
      <c r="T29" s="4" t="s">
        <v>313</v>
      </c>
      <c r="U29" s="4" t="s">
        <v>314</v>
      </c>
      <c r="V29" s="4" t="s">
        <v>315</v>
      </c>
      <c r="W29" s="4" t="s">
        <v>316</v>
      </c>
    </row>
    <row r="30" spans="1:29" x14ac:dyDescent="0.25">
      <c r="R30" t="s">
        <v>9</v>
      </c>
      <c r="S30">
        <f>AVERAGE(R3:U3)</f>
        <v>11.5</v>
      </c>
      <c r="T30" s="15">
        <v>13</v>
      </c>
      <c r="U30" s="15">
        <v>10</v>
      </c>
      <c r="V30" s="15">
        <v>11</v>
      </c>
      <c r="W30" s="15">
        <v>12</v>
      </c>
      <c r="Z30" s="8" t="s">
        <v>469</v>
      </c>
      <c r="AA30" t="s">
        <v>470</v>
      </c>
    </row>
    <row r="31" spans="1:29" x14ac:dyDescent="0.25">
      <c r="R31" t="s">
        <v>10</v>
      </c>
      <c r="S31">
        <f>AVERAGE(Z4:AC4)</f>
        <v>14.25</v>
      </c>
      <c r="T31" s="15">
        <v>15</v>
      </c>
      <c r="U31" s="16">
        <v>13</v>
      </c>
      <c r="V31" s="15">
        <v>15</v>
      </c>
      <c r="W31" s="15">
        <v>14</v>
      </c>
    </row>
    <row r="32" spans="1:29" x14ac:dyDescent="0.25">
      <c r="R32" t="s">
        <v>11</v>
      </c>
      <c r="S32">
        <f>AVERAGE(R5:U5)</f>
        <v>18.5</v>
      </c>
      <c r="T32" s="15">
        <v>18</v>
      </c>
      <c r="U32" s="15">
        <v>19</v>
      </c>
      <c r="V32" s="15">
        <v>19</v>
      </c>
      <c r="W32" s="15">
        <v>18</v>
      </c>
    </row>
    <row r="33" spans="18:23" x14ac:dyDescent="0.25">
      <c r="R33" t="s">
        <v>12</v>
      </c>
      <c r="S33">
        <f>AVERAGE(Z6:AC6)</f>
        <v>19</v>
      </c>
      <c r="T33" s="15">
        <v>18</v>
      </c>
      <c r="U33" s="15">
        <v>21</v>
      </c>
      <c r="V33" s="16">
        <v>18</v>
      </c>
      <c r="W33" s="16">
        <v>19</v>
      </c>
    </row>
    <row r="34" spans="18:23" x14ac:dyDescent="0.25">
      <c r="R34" t="s">
        <v>13</v>
      </c>
      <c r="S34">
        <f>AVERAGE(R7:U7)</f>
        <v>16.75</v>
      </c>
      <c r="T34" s="15">
        <v>16</v>
      </c>
      <c r="U34" s="15">
        <v>16</v>
      </c>
      <c r="V34" s="15">
        <v>17</v>
      </c>
      <c r="W34" s="15">
        <v>18</v>
      </c>
    </row>
    <row r="35" spans="18:23" x14ac:dyDescent="0.25">
      <c r="R35" t="s">
        <v>14</v>
      </c>
      <c r="S35">
        <f>AVERAGE(Z8:AC8)</f>
        <v>18</v>
      </c>
      <c r="T35" s="15">
        <v>17</v>
      </c>
      <c r="U35" s="15">
        <v>18</v>
      </c>
      <c r="V35" s="15">
        <v>19</v>
      </c>
      <c r="W35" s="15">
        <v>18</v>
      </c>
    </row>
    <row r="36" spans="18:23" x14ac:dyDescent="0.25">
      <c r="R36" t="s">
        <v>15</v>
      </c>
      <c r="S36">
        <f>AVERAGE(R9:U9)</f>
        <v>7</v>
      </c>
      <c r="T36" s="15">
        <v>6</v>
      </c>
      <c r="U36" s="15">
        <v>8</v>
      </c>
      <c r="V36" s="15">
        <v>7</v>
      </c>
      <c r="W36" s="15">
        <v>7</v>
      </c>
    </row>
    <row r="37" spans="18:23" x14ac:dyDescent="0.25">
      <c r="R37" t="s">
        <v>198</v>
      </c>
      <c r="S37">
        <f>AVERAGE(Z10:AC10)</f>
        <v>8.75</v>
      </c>
      <c r="T37" s="15">
        <v>9</v>
      </c>
      <c r="U37" s="15">
        <v>7</v>
      </c>
      <c r="V37" s="15">
        <v>11</v>
      </c>
      <c r="W37" s="15">
        <v>8</v>
      </c>
    </row>
    <row r="38" spans="18:23" x14ac:dyDescent="0.25">
      <c r="R38" t="s">
        <v>199</v>
      </c>
      <c r="S38">
        <f>AVERAGE(Z11:AC11)</f>
        <v>9.75</v>
      </c>
      <c r="T38" s="15">
        <v>10</v>
      </c>
      <c r="U38" s="15">
        <v>10</v>
      </c>
      <c r="V38" s="15">
        <v>9</v>
      </c>
      <c r="W38" s="15">
        <v>10</v>
      </c>
    </row>
    <row r="39" spans="18:23" x14ac:dyDescent="0.25">
      <c r="R39" t="s">
        <v>200</v>
      </c>
      <c r="S39">
        <f>AVERAGE(R12:U12)</f>
        <v>14.75</v>
      </c>
      <c r="T39" s="15">
        <v>14</v>
      </c>
      <c r="U39" s="15">
        <v>14</v>
      </c>
      <c r="V39" s="15">
        <v>14</v>
      </c>
      <c r="W39" s="15">
        <v>17</v>
      </c>
    </row>
    <row r="40" spans="18:23" x14ac:dyDescent="0.25">
      <c r="R40" t="s">
        <v>201</v>
      </c>
      <c r="S40">
        <f>AVERAGE(Z13:AC13)</f>
        <v>8.25</v>
      </c>
      <c r="T40" s="15">
        <v>9</v>
      </c>
      <c r="U40" s="15">
        <v>9</v>
      </c>
      <c r="V40" s="15">
        <v>8</v>
      </c>
      <c r="W40" s="15">
        <v>9</v>
      </c>
    </row>
    <row r="41" spans="18:23" x14ac:dyDescent="0.25">
      <c r="R41" t="s">
        <v>202</v>
      </c>
      <c r="S41">
        <f>AVERAGE(R14:U14)</f>
        <v>8.5</v>
      </c>
      <c r="T41" s="15">
        <v>8</v>
      </c>
      <c r="U41" s="15">
        <v>9</v>
      </c>
      <c r="V41" s="15">
        <v>8</v>
      </c>
      <c r="W41" s="15">
        <v>9</v>
      </c>
    </row>
    <row r="42" spans="18:23" x14ac:dyDescent="0.25">
      <c r="R42" t="s">
        <v>203</v>
      </c>
      <c r="S42">
        <f>AVERAGE(Z15:AC15)</f>
        <v>17</v>
      </c>
      <c r="T42" s="15">
        <v>18</v>
      </c>
      <c r="U42" s="15">
        <v>18</v>
      </c>
      <c r="V42" s="15">
        <v>16</v>
      </c>
      <c r="W42" s="15">
        <v>16</v>
      </c>
    </row>
    <row r="43" spans="18:23" x14ac:dyDescent="0.25">
      <c r="R43" t="s">
        <v>204</v>
      </c>
      <c r="S43">
        <f>AVERAGE(R16:U16)</f>
        <v>12.5</v>
      </c>
      <c r="T43" s="15">
        <v>11</v>
      </c>
      <c r="U43" s="15">
        <v>16</v>
      </c>
      <c r="V43" s="15">
        <v>12</v>
      </c>
      <c r="W43" s="15">
        <v>11</v>
      </c>
    </row>
    <row r="44" spans="18:23" x14ac:dyDescent="0.25">
      <c r="R44" t="s">
        <v>330</v>
      </c>
      <c r="S44">
        <f>AVERAGE(Z17:AC17)</f>
        <v>6.25</v>
      </c>
      <c r="T44" s="15">
        <v>6</v>
      </c>
      <c r="U44" s="15">
        <v>6</v>
      </c>
      <c r="V44" s="15">
        <v>7</v>
      </c>
      <c r="W44" s="15">
        <v>6</v>
      </c>
    </row>
    <row r="45" spans="18:23" x14ac:dyDescent="0.25">
      <c r="R45" t="s">
        <v>331</v>
      </c>
      <c r="S45">
        <f>AVERAGE(R18:U18)</f>
        <v>17.75</v>
      </c>
      <c r="T45" s="15">
        <v>18</v>
      </c>
      <c r="U45" s="15">
        <v>15</v>
      </c>
      <c r="V45" s="15">
        <v>19</v>
      </c>
      <c r="W45" s="15">
        <v>19</v>
      </c>
    </row>
    <row r="46" spans="18:23" x14ac:dyDescent="0.25">
      <c r="R46" t="s">
        <v>332</v>
      </c>
      <c r="S46">
        <f>AVERAGE(Z19:AC19)</f>
        <v>3.75</v>
      </c>
      <c r="T46" s="15">
        <v>5</v>
      </c>
      <c r="U46" s="15">
        <v>3</v>
      </c>
      <c r="V46" s="15">
        <v>1</v>
      </c>
      <c r="W46" s="15">
        <v>6</v>
      </c>
    </row>
    <row r="47" spans="18:23" x14ac:dyDescent="0.25">
      <c r="R47" t="s">
        <v>333</v>
      </c>
      <c r="S47">
        <f>AVERAGE(R20:U20)</f>
        <v>11</v>
      </c>
      <c r="T47" s="15">
        <v>11</v>
      </c>
      <c r="U47" s="15">
        <v>10</v>
      </c>
      <c r="V47" s="15">
        <v>12</v>
      </c>
      <c r="W47" s="15">
        <v>11</v>
      </c>
    </row>
    <row r="48" spans="18:23" x14ac:dyDescent="0.25">
      <c r="R48" t="s">
        <v>334</v>
      </c>
      <c r="S48">
        <f>AVERAGE(Z21:AC21)</f>
        <v>10.5</v>
      </c>
      <c r="T48" s="15">
        <v>10</v>
      </c>
      <c r="U48" s="15">
        <v>11</v>
      </c>
      <c r="V48" s="15">
        <v>11</v>
      </c>
      <c r="W48" s="15">
        <v>10</v>
      </c>
    </row>
    <row r="49" spans="18:23" x14ac:dyDescent="0.25">
      <c r="R49" t="s">
        <v>336</v>
      </c>
      <c r="S49">
        <f>AVERAGE(Z22:AC22)</f>
        <v>16.25</v>
      </c>
      <c r="T49" s="15">
        <v>17</v>
      </c>
      <c r="U49" s="15">
        <v>16</v>
      </c>
      <c r="V49" s="15">
        <v>17</v>
      </c>
      <c r="W49" s="15">
        <v>15</v>
      </c>
    </row>
    <row r="50" spans="18:23" x14ac:dyDescent="0.25">
      <c r="R50" t="s">
        <v>337</v>
      </c>
      <c r="S50">
        <f>AVERAGE(R23:U23)</f>
        <v>6</v>
      </c>
      <c r="T50" s="15">
        <v>8</v>
      </c>
      <c r="U50" s="15">
        <v>4</v>
      </c>
      <c r="V50" s="15">
        <v>7</v>
      </c>
      <c r="W50" s="15">
        <v>5</v>
      </c>
    </row>
    <row r="51" spans="18:23" x14ac:dyDescent="0.25">
      <c r="R51" t="s">
        <v>338</v>
      </c>
      <c r="S51">
        <f>AVERAGE(Z24:AC24)</f>
        <v>3.75</v>
      </c>
      <c r="T51" s="15">
        <v>3</v>
      </c>
      <c r="U51" s="15">
        <v>3</v>
      </c>
      <c r="V51" s="15">
        <v>6</v>
      </c>
      <c r="W51" s="15">
        <v>3</v>
      </c>
    </row>
    <row r="52" spans="18:23" x14ac:dyDescent="0.25">
      <c r="R52" t="s">
        <v>339</v>
      </c>
      <c r="S52">
        <f>AVERAGE(R25:U25)</f>
        <v>10</v>
      </c>
      <c r="T52" s="15">
        <v>10</v>
      </c>
      <c r="U52" s="15">
        <v>10</v>
      </c>
      <c r="V52" s="15">
        <v>10</v>
      </c>
      <c r="W52" s="15">
        <v>10</v>
      </c>
    </row>
    <row r="53" spans="18:23" x14ac:dyDescent="0.25">
      <c r="R53" t="s">
        <v>340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defaultColWidth="8.875" defaultRowHeight="15.75" x14ac:dyDescent="0.25"/>
  <sheetData>
    <row r="1" spans="1:13" x14ac:dyDescent="0.25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 x14ac:dyDescent="0.25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 x14ac:dyDescent="0.25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 x14ac:dyDescent="0.25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 x14ac:dyDescent="0.25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 x14ac:dyDescent="0.25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 x14ac:dyDescent="0.25">
      <c r="A7" t="s">
        <v>14</v>
      </c>
    </row>
    <row r="8" spans="1:13" x14ac:dyDescent="0.25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 x14ac:dyDescent="0.25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 x14ac:dyDescent="0.25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 x14ac:dyDescent="0.25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 x14ac:dyDescent="0.25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 x14ac:dyDescent="0.25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 x14ac:dyDescent="0.25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 x14ac:dyDescent="0.25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 x14ac:dyDescent="0.25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 x14ac:dyDescent="0.25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 x14ac:dyDescent="0.25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 x14ac:dyDescent="0.25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 x14ac:dyDescent="0.25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 x14ac:dyDescent="0.25">
      <c r="A21" s="17" t="s">
        <v>335</v>
      </c>
    </row>
    <row r="22" spans="1:13" x14ac:dyDescent="0.25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 x14ac:dyDescent="0.25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 x14ac:dyDescent="0.25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 x14ac:dyDescent="0.25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 x14ac:dyDescent="0.25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zoomScale="120" zoomScaleNormal="120" zoomScalePageLayoutView="120" workbookViewId="0">
      <selection activeCell="A26" sqref="A26:XFD26"/>
    </sheetView>
  </sheetViews>
  <sheetFormatPr defaultColWidth="11" defaultRowHeight="15.75" x14ac:dyDescent="0.25"/>
  <sheetData>
    <row r="1" spans="1:3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 x14ac:dyDescent="0.25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 x14ac:dyDescent="0.25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 x14ac:dyDescent="0.25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 x14ac:dyDescent="0.25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 x14ac:dyDescent="0.25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 x14ac:dyDescent="0.25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 x14ac:dyDescent="0.25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 x14ac:dyDescent="0.25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 x14ac:dyDescent="0.25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 x14ac:dyDescent="0.25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 x14ac:dyDescent="0.25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 x14ac:dyDescent="0.25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 x14ac:dyDescent="0.25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 x14ac:dyDescent="0.25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 x14ac:dyDescent="0.25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 x14ac:dyDescent="0.25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8" spans="1:39" x14ac:dyDescent="0.25">
      <c r="A18" s="1" t="s">
        <v>341</v>
      </c>
      <c r="B18" s="1">
        <v>116</v>
      </c>
      <c r="C18" s="1" t="s">
        <v>342</v>
      </c>
      <c r="D18" s="1">
        <v>19</v>
      </c>
      <c r="E18" s="1" t="s">
        <v>140</v>
      </c>
      <c r="F18" s="1" t="s">
        <v>123</v>
      </c>
      <c r="G18" s="1" t="s">
        <v>124</v>
      </c>
      <c r="H18" s="1" t="s">
        <v>166</v>
      </c>
      <c r="I18" s="1" t="s">
        <v>343</v>
      </c>
      <c r="J18" s="1" t="s">
        <v>127</v>
      </c>
      <c r="K18" s="1" t="s">
        <v>128</v>
      </c>
      <c r="L18" s="1"/>
      <c r="M18" s="1">
        <v>6</v>
      </c>
      <c r="N18" s="1">
        <v>1</v>
      </c>
      <c r="O18" s="1" t="s">
        <v>127</v>
      </c>
      <c r="P18" s="1"/>
      <c r="Q18" s="1"/>
      <c r="R18" s="1" t="s">
        <v>143</v>
      </c>
      <c r="S18" s="1" t="s">
        <v>144</v>
      </c>
      <c r="T18" s="1" t="s">
        <v>143</v>
      </c>
      <c r="U18" s="1" t="s">
        <v>143</v>
      </c>
      <c r="V18" s="1" t="s">
        <v>163</v>
      </c>
      <c r="W18" s="1" t="s">
        <v>163</v>
      </c>
      <c r="X18" s="1" t="s">
        <v>137</v>
      </c>
      <c r="Y18" s="1">
        <v>2</v>
      </c>
      <c r="Z18" s="1">
        <v>5</v>
      </c>
      <c r="AA18" s="1">
        <v>5</v>
      </c>
      <c r="AB18" s="1">
        <v>6</v>
      </c>
      <c r="AC18" s="1">
        <v>3</v>
      </c>
      <c r="AD18" s="1">
        <v>6</v>
      </c>
      <c r="AE18" s="1">
        <v>4</v>
      </c>
      <c r="AF18" s="1">
        <v>5</v>
      </c>
      <c r="AG18" s="1" t="s">
        <v>138</v>
      </c>
      <c r="AH18" s="1"/>
      <c r="AI18" s="1"/>
      <c r="AJ18" s="1"/>
      <c r="AK18" s="1"/>
      <c r="AL18" s="1"/>
      <c r="AM18" s="1"/>
    </row>
    <row r="19" spans="1:39" x14ac:dyDescent="0.25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1"/>
      <c r="AJ19" s="1"/>
      <c r="AK19" s="1"/>
      <c r="AL19" s="1"/>
      <c r="AM19" s="1"/>
    </row>
    <row r="20" spans="1:39" x14ac:dyDescent="0.25">
      <c r="A20" s="1" t="s">
        <v>351</v>
      </c>
      <c r="B20" s="1">
        <v>118</v>
      </c>
      <c r="C20" s="1" t="s">
        <v>352</v>
      </c>
      <c r="D20" s="1">
        <v>26</v>
      </c>
      <c r="E20" s="1" t="s">
        <v>140</v>
      </c>
      <c r="F20" s="1" t="s">
        <v>123</v>
      </c>
      <c r="G20" s="1" t="s">
        <v>150</v>
      </c>
      <c r="H20" s="1" t="s">
        <v>353</v>
      </c>
      <c r="I20" s="1" t="s">
        <v>354</v>
      </c>
      <c r="J20" s="1" t="s">
        <v>127</v>
      </c>
      <c r="K20" s="1" t="s">
        <v>161</v>
      </c>
      <c r="L20" s="1" t="s">
        <v>123</v>
      </c>
      <c r="M20" s="1">
        <v>7</v>
      </c>
      <c r="N20" s="1">
        <v>1</v>
      </c>
      <c r="O20" s="1" t="s">
        <v>127</v>
      </c>
      <c r="P20" s="1"/>
      <c r="Q20" s="1"/>
      <c r="R20" s="1" t="s">
        <v>143</v>
      </c>
      <c r="S20" s="1" t="s">
        <v>144</v>
      </c>
      <c r="T20" s="1" t="s">
        <v>143</v>
      </c>
      <c r="U20" s="1" t="s">
        <v>143</v>
      </c>
      <c r="V20" s="1" t="s">
        <v>135</v>
      </c>
      <c r="W20" s="1" t="s">
        <v>136</v>
      </c>
      <c r="X20" s="1" t="s">
        <v>137</v>
      </c>
      <c r="Y20" s="1">
        <v>7</v>
      </c>
      <c r="Z20" s="1">
        <v>6</v>
      </c>
      <c r="AA20" s="1">
        <v>7</v>
      </c>
      <c r="AB20" s="1">
        <v>5</v>
      </c>
      <c r="AC20" s="1">
        <v>7</v>
      </c>
      <c r="AD20" s="1">
        <v>5</v>
      </c>
      <c r="AE20" s="1">
        <v>5</v>
      </c>
      <c r="AF20" s="1">
        <v>5</v>
      </c>
      <c r="AG20" s="1" t="s">
        <v>138</v>
      </c>
      <c r="AH20" s="1"/>
      <c r="AI20" s="1"/>
      <c r="AJ20" s="1"/>
      <c r="AK20" s="1"/>
      <c r="AL20" s="1"/>
      <c r="AM20" s="1"/>
    </row>
    <row r="21" spans="1:39" x14ac:dyDescent="0.25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1"/>
      <c r="AJ21" s="1"/>
      <c r="AK21" s="1"/>
      <c r="AL21" s="1"/>
      <c r="AM21" s="1"/>
    </row>
    <row r="22" spans="1:39" x14ac:dyDescent="0.25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1"/>
      <c r="AJ22" s="1"/>
      <c r="AK22" s="1"/>
      <c r="AL22" s="1"/>
      <c r="AM22" s="1"/>
    </row>
    <row r="23" spans="1:39" s="6" customFormat="1" x14ac:dyDescent="0.25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5"/>
      <c r="AJ23" s="5"/>
      <c r="AK23" s="5"/>
      <c r="AL23" s="5"/>
      <c r="AM23" s="5"/>
    </row>
    <row r="24" spans="1:39" x14ac:dyDescent="0.25">
      <c r="A24" s="1" t="s">
        <v>370</v>
      </c>
      <c r="B24" s="1">
        <v>122</v>
      </c>
      <c r="C24" s="1" t="s">
        <v>371</v>
      </c>
      <c r="D24" s="1">
        <v>27</v>
      </c>
      <c r="E24" s="1" t="s">
        <v>122</v>
      </c>
      <c r="F24" s="1" t="s">
        <v>123</v>
      </c>
      <c r="G24" s="1" t="s">
        <v>150</v>
      </c>
      <c r="H24" s="1" t="s">
        <v>372</v>
      </c>
      <c r="I24" s="1" t="s">
        <v>373</v>
      </c>
      <c r="J24" s="1" t="s">
        <v>127</v>
      </c>
      <c r="K24" s="1" t="s">
        <v>161</v>
      </c>
      <c r="L24" s="1" t="s">
        <v>162</v>
      </c>
      <c r="M24" s="1">
        <v>6</v>
      </c>
      <c r="N24" s="1">
        <v>1</v>
      </c>
      <c r="O24" s="1" t="s">
        <v>129</v>
      </c>
      <c r="P24" s="1" t="s">
        <v>374</v>
      </c>
      <c r="Q24" s="1" t="s">
        <v>347</v>
      </c>
      <c r="R24" s="1" t="s">
        <v>143</v>
      </c>
      <c r="S24" s="1" t="s">
        <v>174</v>
      </c>
      <c r="T24" s="1" t="s">
        <v>143</v>
      </c>
      <c r="U24" s="1" t="s">
        <v>143</v>
      </c>
      <c r="V24" s="1" t="s">
        <v>297</v>
      </c>
      <c r="W24" s="1" t="s">
        <v>136</v>
      </c>
      <c r="X24" s="1" t="s">
        <v>375</v>
      </c>
      <c r="Y24" s="1">
        <v>5</v>
      </c>
      <c r="Z24" s="1">
        <v>5</v>
      </c>
      <c r="AA24" s="1">
        <v>6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 t="s">
        <v>138</v>
      </c>
      <c r="AH24" s="1"/>
      <c r="AI24" s="1"/>
      <c r="AJ24" s="1"/>
      <c r="AK24" s="1"/>
      <c r="AL24" s="1"/>
      <c r="AM24" s="1"/>
    </row>
    <row r="25" spans="1:39" x14ac:dyDescent="0.25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1"/>
      <c r="AJ25" s="1"/>
      <c r="AK25" s="1"/>
      <c r="AL25" s="1"/>
      <c r="AM25" s="1"/>
    </row>
    <row r="26" spans="1:39" x14ac:dyDescent="0.25">
      <c r="A26" s="1" t="s">
        <v>379</v>
      </c>
      <c r="B26" s="1">
        <v>124</v>
      </c>
      <c r="C26" s="1" t="s">
        <v>380</v>
      </c>
      <c r="D26" s="1">
        <v>26</v>
      </c>
      <c r="E26" s="1" t="s">
        <v>122</v>
      </c>
      <c r="F26" s="1" t="s">
        <v>123</v>
      </c>
      <c r="G26" s="1" t="s">
        <v>150</v>
      </c>
      <c r="H26" s="1" t="s">
        <v>381</v>
      </c>
      <c r="I26" s="1" t="s">
        <v>382</v>
      </c>
      <c r="J26" s="1" t="s">
        <v>127</v>
      </c>
      <c r="K26" s="1" t="s">
        <v>161</v>
      </c>
      <c r="L26" s="1" t="s">
        <v>123</v>
      </c>
      <c r="M26" s="1">
        <v>7</v>
      </c>
      <c r="N26" s="1">
        <v>5</v>
      </c>
      <c r="O26" s="1" t="s">
        <v>129</v>
      </c>
      <c r="P26" s="1" t="s">
        <v>383</v>
      </c>
      <c r="Q26" s="1" t="s">
        <v>359</v>
      </c>
      <c r="R26" s="1" t="s">
        <v>173</v>
      </c>
      <c r="S26" s="1" t="s">
        <v>144</v>
      </c>
      <c r="T26" s="1" t="s">
        <v>155</v>
      </c>
      <c r="U26" s="1" t="s">
        <v>156</v>
      </c>
      <c r="V26" s="1" t="s">
        <v>145</v>
      </c>
      <c r="W26" s="1" t="s">
        <v>163</v>
      </c>
      <c r="X26" s="1" t="s">
        <v>164</v>
      </c>
      <c r="Y26" s="1">
        <v>6</v>
      </c>
      <c r="Z26" s="1">
        <v>4</v>
      </c>
      <c r="AA26" s="1">
        <v>6</v>
      </c>
      <c r="AB26" s="1">
        <v>7</v>
      </c>
      <c r="AC26" s="1">
        <v>6</v>
      </c>
      <c r="AD26" s="1">
        <v>5</v>
      </c>
      <c r="AE26" s="1">
        <v>6</v>
      </c>
      <c r="AF26" s="1">
        <v>6</v>
      </c>
      <c r="AG26" s="1" t="s">
        <v>138</v>
      </c>
      <c r="AH26" s="1"/>
      <c r="AI26" s="1"/>
      <c r="AJ26" s="1"/>
      <c r="AK26" s="1"/>
      <c r="AL26" s="1"/>
      <c r="AM26" s="1"/>
    </row>
    <row r="27" spans="1:39" x14ac:dyDescent="0.25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1"/>
      <c r="AJ27" s="1"/>
      <c r="AK27" s="1"/>
      <c r="AL27" s="1"/>
      <c r="AM27" s="1"/>
    </row>
    <row r="28" spans="1:39" x14ac:dyDescent="0.25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1"/>
      <c r="AJ28" s="1"/>
      <c r="AK28" s="1"/>
      <c r="AL28" s="1"/>
      <c r="AM2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32" zoomScale="120" zoomScaleNormal="120" zoomScalePageLayoutView="120" workbookViewId="0">
      <selection activeCell="G57" sqref="G57"/>
    </sheetView>
  </sheetViews>
  <sheetFormatPr defaultColWidth="11" defaultRowHeight="15.75" x14ac:dyDescent="0.25"/>
  <cols>
    <col min="1" max="1" width="11.5" customWidth="1"/>
  </cols>
  <sheetData>
    <row r="1" spans="1:12" x14ac:dyDescent="0.25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25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 x14ac:dyDescent="0.25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 x14ac:dyDescent="0.25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 x14ac:dyDescent="0.25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 x14ac:dyDescent="0.25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 x14ac:dyDescent="0.25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 x14ac:dyDescent="0.25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 x14ac:dyDescent="0.25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 x14ac:dyDescent="0.25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 x14ac:dyDescent="0.25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 x14ac:dyDescent="0.25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 x14ac:dyDescent="0.25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 x14ac:dyDescent="0.25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 x14ac:dyDescent="0.25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 x14ac:dyDescent="0.25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 x14ac:dyDescent="0.25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 x14ac:dyDescent="0.25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 x14ac:dyDescent="0.25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 x14ac:dyDescent="0.25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 x14ac:dyDescent="0.25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 x14ac:dyDescent="0.25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 x14ac:dyDescent="0.25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 x14ac:dyDescent="0.25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 x14ac:dyDescent="0.25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 x14ac:dyDescent="0.25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 x14ac:dyDescent="0.25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 x14ac:dyDescent="0.25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 x14ac:dyDescent="0.25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 x14ac:dyDescent="0.25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 x14ac:dyDescent="0.25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 x14ac:dyDescent="0.25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 x14ac:dyDescent="0.25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 x14ac:dyDescent="0.25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 x14ac:dyDescent="0.25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 x14ac:dyDescent="0.25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 x14ac:dyDescent="0.25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 x14ac:dyDescent="0.25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 x14ac:dyDescent="0.25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 x14ac:dyDescent="0.25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 x14ac:dyDescent="0.25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 x14ac:dyDescent="0.25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 x14ac:dyDescent="0.25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 x14ac:dyDescent="0.25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 x14ac:dyDescent="0.25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 x14ac:dyDescent="0.25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 x14ac:dyDescent="0.25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 x14ac:dyDescent="0.25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 x14ac:dyDescent="0.25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 x14ac:dyDescent="0.25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 x14ac:dyDescent="0.25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 x14ac:dyDescent="0.25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zoomScale="120" zoomScaleNormal="120" zoomScalePageLayoutView="120" workbookViewId="0">
      <selection activeCell="F69" sqref="F69"/>
    </sheetView>
  </sheetViews>
  <sheetFormatPr defaultColWidth="11" defaultRowHeight="15.75" x14ac:dyDescent="0.25"/>
  <sheetData>
    <row r="1" spans="1:12" x14ac:dyDescent="0.25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 x14ac:dyDescent="0.25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 x14ac:dyDescent="0.25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 x14ac:dyDescent="0.25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 x14ac:dyDescent="0.25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 x14ac:dyDescent="0.25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 x14ac:dyDescent="0.25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 x14ac:dyDescent="0.25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 x14ac:dyDescent="0.25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 x14ac:dyDescent="0.25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 x14ac:dyDescent="0.25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 x14ac:dyDescent="0.25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 x14ac:dyDescent="0.25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 x14ac:dyDescent="0.25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 x14ac:dyDescent="0.25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 x14ac:dyDescent="0.25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 x14ac:dyDescent="0.25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 x14ac:dyDescent="0.25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 x14ac:dyDescent="0.25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 x14ac:dyDescent="0.25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 x14ac:dyDescent="0.25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 x14ac:dyDescent="0.25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 x14ac:dyDescent="0.25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 x14ac:dyDescent="0.25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 x14ac:dyDescent="0.25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 x14ac:dyDescent="0.25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 x14ac:dyDescent="0.25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 x14ac:dyDescent="0.25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 x14ac:dyDescent="0.25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 x14ac:dyDescent="0.25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4" spans="1:18" x14ac:dyDescent="0.25">
      <c r="A44" s="1" t="s">
        <v>428</v>
      </c>
      <c r="B44" s="1">
        <v>116</v>
      </c>
      <c r="C44" s="1" t="s">
        <v>429</v>
      </c>
      <c r="D44" s="1" t="s">
        <v>61</v>
      </c>
      <c r="E44" s="1">
        <v>5</v>
      </c>
      <c r="F44" s="1">
        <v>4</v>
      </c>
      <c r="G44" s="1">
        <v>2</v>
      </c>
      <c r="H44" s="1">
        <v>1</v>
      </c>
      <c r="I44" s="1">
        <v>3</v>
      </c>
      <c r="J44" s="1">
        <v>3</v>
      </c>
      <c r="K44" s="1">
        <v>1</v>
      </c>
      <c r="L44" s="1">
        <v>1</v>
      </c>
      <c r="M44" s="1"/>
      <c r="N44" s="1"/>
      <c r="O44" s="1"/>
      <c r="P44" s="1"/>
      <c r="Q44" s="1"/>
      <c r="R44" s="1"/>
    </row>
    <row r="45" spans="1:18" x14ac:dyDescent="0.25">
      <c r="A45" s="1" t="s">
        <v>430</v>
      </c>
      <c r="B45" s="1">
        <v>116</v>
      </c>
      <c r="C45" s="1" t="s">
        <v>431</v>
      </c>
      <c r="D45" s="1" t="s">
        <v>254</v>
      </c>
      <c r="E45" s="1">
        <v>3</v>
      </c>
      <c r="F45" s="1">
        <v>5</v>
      </c>
      <c r="G45" s="1">
        <v>2</v>
      </c>
      <c r="H45" s="1">
        <v>1</v>
      </c>
      <c r="I45" s="1">
        <v>2</v>
      </c>
      <c r="J45" s="1">
        <v>2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 x14ac:dyDescent="0.25">
      <c r="A46" s="1" t="s">
        <v>432</v>
      </c>
      <c r="B46" s="1">
        <v>116</v>
      </c>
      <c r="C46" s="1" t="s">
        <v>352</v>
      </c>
      <c r="D46" s="1" t="s">
        <v>433</v>
      </c>
      <c r="E46" s="1">
        <v>4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 x14ac:dyDescent="0.25">
      <c r="A47" s="1" t="s">
        <v>434</v>
      </c>
      <c r="B47" s="1">
        <v>116</v>
      </c>
      <c r="C47" s="1" t="s">
        <v>435</v>
      </c>
      <c r="D47" s="1">
        <v>4</v>
      </c>
      <c r="E47" s="1">
        <v>4</v>
      </c>
      <c r="F47" s="1">
        <v>5</v>
      </c>
      <c r="G47" s="1">
        <v>2</v>
      </c>
      <c r="H47" s="1">
        <v>1</v>
      </c>
      <c r="I47" s="1">
        <v>3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 x14ac:dyDescent="0.25">
      <c r="A48" s="1" t="s">
        <v>436</v>
      </c>
      <c r="B48" s="1">
        <v>116</v>
      </c>
      <c r="C48" s="1" t="s">
        <v>397</v>
      </c>
      <c r="D48" s="1" t="s">
        <v>67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50" spans="1:18" x14ac:dyDescent="0.25">
      <c r="A50" s="1" t="s">
        <v>437</v>
      </c>
      <c r="B50" s="1">
        <v>118</v>
      </c>
      <c r="C50" s="1" t="s">
        <v>438</v>
      </c>
      <c r="D50" s="1">
        <v>1</v>
      </c>
      <c r="E50" s="1">
        <v>3</v>
      </c>
      <c r="F50" s="1">
        <v>4</v>
      </c>
      <c r="G50" s="1">
        <v>1</v>
      </c>
      <c r="H50" s="1">
        <v>1</v>
      </c>
      <c r="I50" s="1">
        <v>2</v>
      </c>
      <c r="J50" s="1">
        <v>1</v>
      </c>
      <c r="K50" s="1">
        <v>1</v>
      </c>
      <c r="L50" s="1">
        <v>1</v>
      </c>
      <c r="M50" s="1"/>
      <c r="N50" s="1"/>
      <c r="O50" s="1"/>
      <c r="P50" s="1"/>
      <c r="Q50" s="1"/>
      <c r="R50" s="1"/>
    </row>
    <row r="51" spans="1:18" x14ac:dyDescent="0.25">
      <c r="A51" s="1" t="s">
        <v>439</v>
      </c>
      <c r="B51" s="1">
        <v>118</v>
      </c>
      <c r="C51" s="1" t="s">
        <v>397</v>
      </c>
      <c r="D51" s="1">
        <v>2</v>
      </c>
      <c r="E51" s="1">
        <v>1</v>
      </c>
      <c r="F51" s="1">
        <v>5</v>
      </c>
      <c r="G51" s="1">
        <v>3</v>
      </c>
      <c r="H51" s="1">
        <v>1</v>
      </c>
      <c r="I51" s="1">
        <v>3</v>
      </c>
      <c r="J51" s="1">
        <v>3</v>
      </c>
      <c r="K51" s="1">
        <v>3</v>
      </c>
      <c r="L51" s="1">
        <v>1</v>
      </c>
      <c r="M51" s="1"/>
      <c r="N51" s="1"/>
      <c r="O51" s="1"/>
      <c r="P51" s="1"/>
      <c r="Q51" s="1"/>
      <c r="R51" s="1"/>
    </row>
    <row r="52" spans="1:18" x14ac:dyDescent="0.25">
      <c r="A52" s="1" t="s">
        <v>440</v>
      </c>
      <c r="B52" s="1">
        <v>118</v>
      </c>
      <c r="C52" s="1" t="s">
        <v>441</v>
      </c>
      <c r="D52" s="1">
        <v>3</v>
      </c>
      <c r="E52" s="1">
        <v>3</v>
      </c>
      <c r="F52" s="1">
        <v>5</v>
      </c>
      <c r="G52" s="1">
        <v>1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 x14ac:dyDescent="0.25">
      <c r="A53" s="1" t="s">
        <v>442</v>
      </c>
      <c r="B53" s="1">
        <v>118</v>
      </c>
      <c r="C53" s="1" t="s">
        <v>401</v>
      </c>
      <c r="D53" s="1" t="s">
        <v>48</v>
      </c>
      <c r="E53" s="1">
        <v>1</v>
      </c>
      <c r="F53" s="1">
        <v>5</v>
      </c>
      <c r="G53" s="1">
        <v>3</v>
      </c>
      <c r="H53" s="1">
        <v>1</v>
      </c>
      <c r="I53" s="1">
        <v>3</v>
      </c>
      <c r="J53" s="1">
        <v>4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 x14ac:dyDescent="0.25">
      <c r="A54" s="1" t="s">
        <v>443</v>
      </c>
      <c r="B54" s="1">
        <v>118</v>
      </c>
      <c r="C54" s="1" t="s">
        <v>444</v>
      </c>
      <c r="D54" s="1" t="s">
        <v>67</v>
      </c>
      <c r="E54" s="1">
        <v>2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6" spans="1:18" x14ac:dyDescent="0.25">
      <c r="A56" s="1" t="s">
        <v>445</v>
      </c>
      <c r="B56" s="1">
        <v>120</v>
      </c>
      <c r="C56" s="1" t="s">
        <v>404</v>
      </c>
      <c r="D56" s="1">
        <v>1</v>
      </c>
      <c r="E56" s="1">
        <v>3</v>
      </c>
      <c r="F56" s="1">
        <v>4</v>
      </c>
      <c r="G56" s="1">
        <v>4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/>
      <c r="N56" s="1"/>
      <c r="O56" s="1"/>
      <c r="P56" s="1"/>
      <c r="Q56" s="1"/>
      <c r="R56" s="1"/>
    </row>
    <row r="57" spans="1:18" x14ac:dyDescent="0.25">
      <c r="A57" s="1" t="s">
        <v>446</v>
      </c>
      <c r="B57" s="1">
        <v>120</v>
      </c>
      <c r="C57" s="1" t="s">
        <v>408</v>
      </c>
      <c r="D57" s="1">
        <v>2</v>
      </c>
      <c r="E57" s="1">
        <v>2</v>
      </c>
      <c r="F57" s="1">
        <v>3</v>
      </c>
      <c r="G57" s="1">
        <v>3</v>
      </c>
      <c r="H57" s="1">
        <v>2</v>
      </c>
      <c r="I57" s="1">
        <v>3</v>
      </c>
      <c r="J57" s="1">
        <v>2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 x14ac:dyDescent="0.25">
      <c r="A58" s="1" t="s">
        <v>447</v>
      </c>
      <c r="B58" s="1">
        <v>120</v>
      </c>
      <c r="C58" s="1" t="s">
        <v>410</v>
      </c>
      <c r="D58" s="1">
        <v>3</v>
      </c>
      <c r="E58" s="1">
        <v>2</v>
      </c>
      <c r="F58" s="1">
        <v>4</v>
      </c>
      <c r="G58" s="1">
        <v>4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 x14ac:dyDescent="0.25">
      <c r="A59" s="1" t="s">
        <v>448</v>
      </c>
      <c r="B59" s="1">
        <v>120</v>
      </c>
      <c r="C59" s="1" t="s">
        <v>449</v>
      </c>
      <c r="D59" s="1" t="s">
        <v>213</v>
      </c>
      <c r="E59" s="1">
        <v>2</v>
      </c>
      <c r="F59" s="1">
        <v>3</v>
      </c>
      <c r="G59" s="1">
        <v>3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 x14ac:dyDescent="0.25">
      <c r="A60" s="1" t="s">
        <v>450</v>
      </c>
      <c r="B60" s="1">
        <v>120</v>
      </c>
      <c r="C60" s="1" t="s">
        <v>380</v>
      </c>
      <c r="D60" s="1" t="s">
        <v>67</v>
      </c>
      <c r="E60" s="1">
        <v>2</v>
      </c>
      <c r="F60" s="1">
        <v>3</v>
      </c>
      <c r="G60" s="1">
        <v>3</v>
      </c>
      <c r="H60" s="1">
        <v>2</v>
      </c>
      <c r="I60" s="1">
        <v>4</v>
      </c>
      <c r="J60" s="1">
        <v>2</v>
      </c>
      <c r="K60" s="1"/>
      <c r="L60" s="1">
        <v>2</v>
      </c>
      <c r="M60" s="1"/>
      <c r="N60" s="1"/>
      <c r="O60" s="1"/>
      <c r="P60" s="1"/>
      <c r="Q60" s="1"/>
      <c r="R60" s="1"/>
    </row>
    <row r="62" spans="1:18" x14ac:dyDescent="0.25">
      <c r="A62" s="1" t="s">
        <v>451</v>
      </c>
      <c r="B62" s="1">
        <v>122</v>
      </c>
      <c r="C62" s="1" t="s">
        <v>362</v>
      </c>
      <c r="D62" s="1">
        <v>1</v>
      </c>
      <c r="E62" s="1">
        <v>3</v>
      </c>
      <c r="F62" s="1">
        <v>3</v>
      </c>
      <c r="G62" s="1">
        <v>2</v>
      </c>
      <c r="H62" s="1">
        <v>2</v>
      </c>
      <c r="I62" s="1">
        <v>2</v>
      </c>
      <c r="J62" s="1">
        <v>2</v>
      </c>
      <c r="K62" s="1">
        <v>1</v>
      </c>
      <c r="L62" s="1">
        <v>1</v>
      </c>
      <c r="M62" s="1"/>
      <c r="N62" s="1"/>
      <c r="O62" s="1"/>
      <c r="P62" s="1"/>
      <c r="Q62" s="1"/>
      <c r="R62" s="1"/>
    </row>
    <row r="63" spans="1:18" x14ac:dyDescent="0.25">
      <c r="A63" s="1" t="s">
        <v>452</v>
      </c>
      <c r="B63" s="1">
        <v>122</v>
      </c>
      <c r="C63" s="1" t="s">
        <v>404</v>
      </c>
      <c r="D63" s="1">
        <v>2</v>
      </c>
      <c r="E63" s="1">
        <v>2</v>
      </c>
      <c r="F63" s="1">
        <v>4</v>
      </c>
      <c r="G63" s="1">
        <v>2</v>
      </c>
      <c r="H63" s="1">
        <v>2</v>
      </c>
      <c r="I63" s="1">
        <v>2</v>
      </c>
      <c r="J63" s="1">
        <v>3</v>
      </c>
      <c r="K63" s="1">
        <v>3</v>
      </c>
      <c r="L63" s="1">
        <v>2</v>
      </c>
      <c r="M63" s="1"/>
      <c r="N63" s="1"/>
      <c r="O63" s="1"/>
      <c r="P63" s="1"/>
      <c r="Q63" s="1"/>
      <c r="R63" s="1"/>
    </row>
    <row r="64" spans="1:18" x14ac:dyDescent="0.25">
      <c r="A64" s="1" t="s">
        <v>453</v>
      </c>
      <c r="B64" s="1">
        <v>122</v>
      </c>
      <c r="C64" s="1" t="s">
        <v>408</v>
      </c>
      <c r="D64" s="1">
        <v>3</v>
      </c>
      <c r="E64" s="1">
        <v>3</v>
      </c>
      <c r="F64" s="1">
        <v>3</v>
      </c>
      <c r="G64" s="1">
        <v>2</v>
      </c>
      <c r="H64" s="1">
        <v>2</v>
      </c>
      <c r="I64" s="1">
        <v>2</v>
      </c>
      <c r="J64" s="1">
        <v>2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 x14ac:dyDescent="0.25">
      <c r="A65" s="1" t="s">
        <v>454</v>
      </c>
      <c r="B65" s="1">
        <v>122</v>
      </c>
      <c r="C65" s="1" t="s">
        <v>449</v>
      </c>
      <c r="D65" s="1" t="s">
        <v>213</v>
      </c>
      <c r="E65" s="1">
        <v>3</v>
      </c>
      <c r="F65" s="1">
        <v>3</v>
      </c>
      <c r="G65" s="1">
        <v>3</v>
      </c>
      <c r="H65" s="1">
        <v>1</v>
      </c>
      <c r="I65" s="1">
        <v>2</v>
      </c>
      <c r="J65" s="1">
        <v>2</v>
      </c>
      <c r="K65" s="1">
        <v>2</v>
      </c>
      <c r="L65" s="1">
        <v>2</v>
      </c>
      <c r="M65" s="1"/>
      <c r="N65" s="1"/>
      <c r="O65" s="1"/>
      <c r="P65" s="1"/>
      <c r="Q65" s="1"/>
      <c r="R65" s="1"/>
    </row>
    <row r="66" spans="1:18" x14ac:dyDescent="0.25">
      <c r="A66" s="1" t="s">
        <v>455</v>
      </c>
      <c r="B66" s="1">
        <v>122</v>
      </c>
      <c r="C66" s="1" t="s">
        <v>380</v>
      </c>
      <c r="D66" s="1" t="s">
        <v>67</v>
      </c>
      <c r="E66" s="1">
        <v>3</v>
      </c>
      <c r="F66" s="1">
        <v>3</v>
      </c>
      <c r="G66" s="1">
        <v>2</v>
      </c>
      <c r="H66" s="1">
        <v>1</v>
      </c>
      <c r="I66" s="1">
        <v>3</v>
      </c>
      <c r="J66" s="1">
        <v>3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8" spans="1:18" x14ac:dyDescent="0.25">
      <c r="A68" s="1" t="s">
        <v>456</v>
      </c>
      <c r="B68" s="1">
        <v>124</v>
      </c>
      <c r="C68" s="1" t="s">
        <v>425</v>
      </c>
      <c r="D68" s="1">
        <v>1</v>
      </c>
      <c r="E68" s="1">
        <v>3</v>
      </c>
      <c r="F68" s="1">
        <v>4</v>
      </c>
      <c r="G68" s="1">
        <v>4</v>
      </c>
      <c r="H68" s="1">
        <v>4</v>
      </c>
      <c r="I68" s="1">
        <v>3</v>
      </c>
      <c r="J68" s="1">
        <v>3</v>
      </c>
      <c r="K68" s="1">
        <v>4</v>
      </c>
      <c r="L68" s="1">
        <v>2</v>
      </c>
      <c r="M68" s="1"/>
      <c r="N68" s="1"/>
      <c r="O68" s="1"/>
      <c r="P68" s="1"/>
      <c r="Q68" s="1"/>
      <c r="R68" s="1"/>
    </row>
    <row r="69" spans="1:18" x14ac:dyDescent="0.25">
      <c r="A69" s="1" t="s">
        <v>457</v>
      </c>
      <c r="B69" s="1">
        <v>124</v>
      </c>
      <c r="C69" s="1" t="s">
        <v>412</v>
      </c>
      <c r="D69" s="1">
        <v>2</v>
      </c>
      <c r="E69" s="1">
        <v>4</v>
      </c>
      <c r="F69" s="1">
        <v>4</v>
      </c>
      <c r="G69" s="1">
        <v>4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/>
      <c r="N69" s="1"/>
      <c r="O69" s="1"/>
      <c r="P69" s="1"/>
      <c r="Q69" s="1"/>
      <c r="R69" s="1"/>
    </row>
    <row r="70" spans="1:18" x14ac:dyDescent="0.25">
      <c r="A70" s="1" t="s">
        <v>458</v>
      </c>
      <c r="B70" s="1">
        <v>124</v>
      </c>
      <c r="C70" s="1" t="s">
        <v>459</v>
      </c>
      <c r="D70" s="1">
        <v>3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3</v>
      </c>
      <c r="K70" s="1">
        <v>3</v>
      </c>
      <c r="L70" s="1">
        <v>1</v>
      </c>
      <c r="M70" s="1"/>
      <c r="N70" s="1"/>
      <c r="O70" s="1"/>
      <c r="P70" s="1"/>
      <c r="Q70" s="1"/>
      <c r="R70" s="1"/>
    </row>
    <row r="71" spans="1:18" x14ac:dyDescent="0.25">
      <c r="A71" s="1" t="s">
        <v>460</v>
      </c>
      <c r="B71" s="1">
        <v>124</v>
      </c>
      <c r="C71" s="1" t="s">
        <v>416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 x14ac:dyDescent="0.25">
      <c r="A72" s="1" t="s">
        <v>461</v>
      </c>
      <c r="B72" s="1">
        <v>124</v>
      </c>
      <c r="C72" s="1" t="s">
        <v>462</v>
      </c>
      <c r="D72" s="1" t="s">
        <v>67</v>
      </c>
      <c r="E72" s="1">
        <v>5</v>
      </c>
      <c r="F72" s="1">
        <v>4</v>
      </c>
      <c r="G72" s="1">
        <v>4</v>
      </c>
      <c r="H72" s="1">
        <v>4</v>
      </c>
      <c r="I72" s="1">
        <v>4</v>
      </c>
      <c r="J72" s="1">
        <v>2</v>
      </c>
      <c r="K72" s="1">
        <v>2</v>
      </c>
      <c r="L72" s="1">
        <v>1</v>
      </c>
      <c r="M72" s="1"/>
      <c r="N72" s="1"/>
      <c r="O72" s="1"/>
      <c r="P72" s="1"/>
      <c r="Q72" s="1"/>
      <c r="R72" s="1"/>
    </row>
    <row r="74" spans="1:18" x14ac:dyDescent="0.25">
      <c r="A74" s="1" t="s">
        <v>463</v>
      </c>
      <c r="B74" s="1">
        <v>126</v>
      </c>
      <c r="C74" s="1" t="s">
        <v>427</v>
      </c>
      <c r="D74" s="1">
        <v>1</v>
      </c>
      <c r="E74" s="1">
        <v>4</v>
      </c>
      <c r="F74" s="1">
        <v>3</v>
      </c>
      <c r="G74" s="1">
        <v>2</v>
      </c>
      <c r="H74" s="1">
        <v>1</v>
      </c>
      <c r="I74" s="1">
        <v>3</v>
      </c>
      <c r="J74" s="1">
        <v>3</v>
      </c>
      <c r="K74" s="1">
        <v>4</v>
      </c>
      <c r="L74" s="1">
        <v>1</v>
      </c>
      <c r="M74" s="1"/>
      <c r="N74" s="1"/>
      <c r="O74" s="1"/>
      <c r="P74" s="1"/>
      <c r="Q74" s="1"/>
      <c r="R74" s="1"/>
    </row>
    <row r="75" spans="1:18" x14ac:dyDescent="0.25">
      <c r="A75" s="1" t="s">
        <v>464</v>
      </c>
      <c r="B75" s="1">
        <v>126</v>
      </c>
      <c r="C75" s="1" t="s">
        <v>459</v>
      </c>
      <c r="D75" s="1">
        <v>2</v>
      </c>
      <c r="E75" s="1">
        <v>3</v>
      </c>
      <c r="F75" s="1">
        <v>4</v>
      </c>
      <c r="G75" s="1">
        <v>3</v>
      </c>
      <c r="H75" s="1">
        <v>1</v>
      </c>
      <c r="I75" s="1">
        <v>3</v>
      </c>
      <c r="J75" s="1">
        <v>5</v>
      </c>
      <c r="K75" s="1">
        <v>3</v>
      </c>
      <c r="L75" s="1">
        <v>1</v>
      </c>
      <c r="M75" s="1"/>
      <c r="N75" s="1"/>
      <c r="O75" s="1"/>
      <c r="P75" s="1"/>
      <c r="Q75" s="1"/>
      <c r="R75" s="1"/>
    </row>
    <row r="76" spans="1:18" x14ac:dyDescent="0.25">
      <c r="A76" s="1" t="s">
        <v>465</v>
      </c>
      <c r="B76" s="1">
        <v>126</v>
      </c>
      <c r="C76" s="1" t="s">
        <v>466</v>
      </c>
      <c r="D76" s="1">
        <v>3</v>
      </c>
      <c r="E76" s="1">
        <v>3</v>
      </c>
      <c r="F76" s="1">
        <v>4</v>
      </c>
      <c r="G76" s="1">
        <v>4</v>
      </c>
      <c r="H76" s="1">
        <v>1</v>
      </c>
      <c r="I76" s="1">
        <v>4</v>
      </c>
      <c r="J76" s="1">
        <v>4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 x14ac:dyDescent="0.25">
      <c r="A77" s="1" t="s">
        <v>467</v>
      </c>
      <c r="B77" s="1">
        <v>126</v>
      </c>
      <c r="C77" s="1" t="s">
        <v>468</v>
      </c>
      <c r="D77" s="1" t="s">
        <v>213</v>
      </c>
      <c r="E77" s="1">
        <v>4</v>
      </c>
      <c r="F77" s="1">
        <v>5</v>
      </c>
      <c r="G77" s="1">
        <v>4</v>
      </c>
      <c r="H77" s="1">
        <v>2</v>
      </c>
      <c r="I77" s="1">
        <v>4</v>
      </c>
      <c r="J77" s="1">
        <v>5</v>
      </c>
      <c r="K77" s="1">
        <v>4</v>
      </c>
      <c r="L77" s="1">
        <v>1</v>
      </c>
      <c r="M77" s="1"/>
      <c r="N77" s="1"/>
      <c r="O77" s="1"/>
      <c r="P77" s="1"/>
      <c r="Q77" s="1"/>
      <c r="R7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Listening Info</vt:lpstr>
      <vt:lpstr>CBS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2018-07-25T16:54:01Z</dcterms:modified>
</cp:coreProperties>
</file>