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27900" yWindow="1260" windowWidth="25600" windowHeight="16060" tabRatio="500" activeTab="1"/>
  </bookViews>
  <sheets>
    <sheet name="S1TBL_mean_19subj" sheetId="1" r:id="rId1"/>
    <sheet name="S2TBL_mean_19subj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9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2" i="1"/>
  <c r="D79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<sst xmlns="http://schemas.openxmlformats.org/spreadsheetml/2006/main" count="467" uniqueCount="34">
  <si>
    <t>S2TBL</t>
  </si>
  <si>
    <t>a</t>
  </si>
  <si>
    <t>P102</t>
  </si>
  <si>
    <t>P103</t>
  </si>
  <si>
    <t>P104</t>
  </si>
  <si>
    <t>P106</t>
  </si>
  <si>
    <t>P107</t>
  </si>
  <si>
    <t>P108</t>
  </si>
  <si>
    <t>P110</t>
  </si>
  <si>
    <t>P111</t>
  </si>
  <si>
    <t>P113</t>
  </si>
  <si>
    <t>P114</t>
  </si>
  <si>
    <t>P115</t>
  </si>
  <si>
    <t>P117</t>
  </si>
  <si>
    <t>P119</t>
  </si>
  <si>
    <t>P122</t>
  </si>
  <si>
    <t>P125</t>
  </si>
  <si>
    <t>P126</t>
  </si>
  <si>
    <t>i</t>
  </si>
  <si>
    <t>s</t>
  </si>
  <si>
    <t>w</t>
  </si>
  <si>
    <t>S1TBL</t>
  </si>
  <si>
    <t>mean</t>
  </si>
  <si>
    <t>-54_-20_6</t>
  </si>
  <si>
    <t>beat per</t>
  </si>
  <si>
    <t>P105</t>
  </si>
  <si>
    <t>P118</t>
  </si>
  <si>
    <t>P123</t>
  </si>
  <si>
    <t>-10_-36_56</t>
  </si>
  <si>
    <t>10_-34_52</t>
  </si>
  <si>
    <t>60_-24_4</t>
  </si>
  <si>
    <t>-50_-14_0</t>
  </si>
  <si>
    <t>52_-24_8</t>
  </si>
  <si>
    <t>6_-38_52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</si>
</sst>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1499984740745262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4" fillId="0" borderId="0" xfId="0" applyFont="1"/>
    <xf numFmtId="0" fontId="5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zoomScale="115" zoomScaleNormal="115" zoomScalePageLayoutView="115" workbookViewId="0">
      <selection activeCell="F2" sqref="F2:G77"/>
    </sheetView>
  </sheetViews>
  <sheetFormatPr baseColWidth="10" defaultRowHeight="15" x14ac:dyDescent="0"/>
  <cols>
    <col min="8" max="8" width="10.83203125" style="4"/>
  </cols>
  <sheetData>
    <row r="1" spans="1:8">
      <c r="A1" s="1"/>
      <c r="B1" s="1"/>
      <c r="C1" s="1"/>
      <c r="D1" t="s">
        <v>24</v>
      </c>
      <c r="E1" t="s">
        <v>22</v>
      </c>
      <c r="F1" t="s">
        <v>31</v>
      </c>
      <c r="G1" t="s">
        <v>32</v>
      </c>
      <c r="H1" s="4" t="s">
        <v>33</v>
      </c>
    </row>
    <row r="2" spans="1:8">
      <c r="A2" s="1" t="s">
        <v>21</v>
      </c>
      <c r="B2" s="1" t="s">
        <v>1</v>
      </c>
      <c r="C2" s="1" t="s">
        <v>2</v>
      </c>
      <c r="D2">
        <f>9/17</f>
        <v>0.52941176470588236</v>
      </c>
      <c r="E2">
        <f>D2-$D$79</f>
        <v>-0.16783216783216781</v>
      </c>
      <c r="F2">
        <v>1.3955302511310099</v>
      </c>
      <c r="G2">
        <v>1.56600544430052</v>
      </c>
      <c r="H2" s="4">
        <v>-2.23524570023572</v>
      </c>
    </row>
    <row r="3" spans="1:8">
      <c r="A3" s="1" t="s">
        <v>21</v>
      </c>
      <c r="B3" s="1" t="s">
        <v>1</v>
      </c>
      <c r="C3" s="1" t="s">
        <v>3</v>
      </c>
      <c r="D3" s="2">
        <f>11/17</f>
        <v>0.6470588235294118</v>
      </c>
      <c r="E3">
        <f t="shared" ref="E3:E66" si="0">D3-$D$79</f>
        <v>-5.0185109008638373E-2</v>
      </c>
      <c r="F3">
        <v>3.2534085794617198</v>
      </c>
      <c r="G3">
        <v>4.0846424135947901</v>
      </c>
      <c r="H3" s="4">
        <v>-1.83540191032268</v>
      </c>
    </row>
    <row r="4" spans="1:8">
      <c r="A4" s="1" t="s">
        <v>21</v>
      </c>
      <c r="B4" s="1" t="s">
        <v>1</v>
      </c>
      <c r="C4" s="1" t="s">
        <v>4</v>
      </c>
      <c r="D4">
        <f>16/17</f>
        <v>0.94117647058823528</v>
      </c>
      <c r="E4">
        <f t="shared" si="0"/>
        <v>0.24393253805018511</v>
      </c>
      <c r="F4">
        <v>0.53008117386537101</v>
      </c>
      <c r="G4">
        <v>0.56343064909477603</v>
      </c>
      <c r="H4" s="4">
        <v>-1.80453741550446</v>
      </c>
    </row>
    <row r="5" spans="1:8">
      <c r="A5" s="1" t="s">
        <v>21</v>
      </c>
      <c r="B5" s="1" t="s">
        <v>1</v>
      </c>
      <c r="C5" s="1" t="s">
        <v>25</v>
      </c>
      <c r="D5">
        <f>11/17</f>
        <v>0.6470588235294118</v>
      </c>
      <c r="E5">
        <f t="shared" si="0"/>
        <v>-5.0185109008638373E-2</v>
      </c>
      <c r="F5">
        <v>1.31704388933278</v>
      </c>
      <c r="G5">
        <v>0.47157007013945101</v>
      </c>
      <c r="H5" s="4">
        <v>-1.7601985578183801</v>
      </c>
    </row>
    <row r="6" spans="1:8">
      <c r="A6" s="1" t="s">
        <v>21</v>
      </c>
      <c r="B6" s="1" t="s">
        <v>1</v>
      </c>
      <c r="C6" s="1" t="s">
        <v>5</v>
      </c>
      <c r="D6">
        <f>11/17</f>
        <v>0.6470588235294118</v>
      </c>
      <c r="E6">
        <f t="shared" si="0"/>
        <v>-5.0185109008638373E-2</v>
      </c>
      <c r="F6">
        <v>1.2095937315557199</v>
      </c>
      <c r="G6">
        <v>1.86262903554267</v>
      </c>
      <c r="H6" s="4">
        <v>-0.73736249296753498</v>
      </c>
    </row>
    <row r="7" spans="1:8">
      <c r="A7" s="1" t="s">
        <v>21</v>
      </c>
      <c r="B7" s="1" t="s">
        <v>1</v>
      </c>
      <c r="C7" s="1" t="s">
        <v>6</v>
      </c>
      <c r="D7">
        <f>10/17</f>
        <v>0.58823529411764708</v>
      </c>
      <c r="E7">
        <f t="shared" si="0"/>
        <v>-0.10900863842040309</v>
      </c>
      <c r="F7">
        <v>1.9878192199429201</v>
      </c>
      <c r="G7">
        <v>2.95836065679064</v>
      </c>
      <c r="H7" s="4">
        <v>-0.40259546262246598</v>
      </c>
    </row>
    <row r="8" spans="1:8">
      <c r="A8" s="1" t="s">
        <v>21</v>
      </c>
      <c r="B8" s="1" t="s">
        <v>1</v>
      </c>
      <c r="C8" s="1" t="s">
        <v>7</v>
      </c>
      <c r="D8">
        <f>12/17</f>
        <v>0.70588235294117652</v>
      </c>
      <c r="E8">
        <f t="shared" si="0"/>
        <v>8.6384204031263456E-3</v>
      </c>
      <c r="F8">
        <v>1.2113810436060799</v>
      </c>
      <c r="G8">
        <v>1.9731705211233601</v>
      </c>
      <c r="H8" s="4">
        <v>-3.7833328600282998</v>
      </c>
    </row>
    <row r="9" spans="1:8">
      <c r="A9" s="1" t="s">
        <v>21</v>
      </c>
      <c r="B9" s="1" t="s">
        <v>1</v>
      </c>
      <c r="C9" s="1" t="s">
        <v>8</v>
      </c>
      <c r="D9">
        <f>12/17</f>
        <v>0.70588235294117652</v>
      </c>
      <c r="E9">
        <f t="shared" si="0"/>
        <v>8.6384204031263456E-3</v>
      </c>
      <c r="F9">
        <v>1.78709678899141</v>
      </c>
      <c r="G9">
        <v>2.1008111611179001</v>
      </c>
      <c r="H9" s="4">
        <v>-2.69752916141793</v>
      </c>
    </row>
    <row r="10" spans="1:8">
      <c r="A10" s="1" t="s">
        <v>21</v>
      </c>
      <c r="B10" s="1" t="s">
        <v>1</v>
      </c>
      <c r="C10" s="1" t="s">
        <v>9</v>
      </c>
      <c r="D10">
        <f>11/17</f>
        <v>0.6470588235294118</v>
      </c>
      <c r="E10">
        <f t="shared" si="0"/>
        <v>-5.0185109008638373E-2</v>
      </c>
      <c r="F10">
        <v>1.7222537753415501</v>
      </c>
      <c r="G10">
        <v>2.3868604222543999</v>
      </c>
      <c r="H10" s="4">
        <v>-0.120524234241909</v>
      </c>
    </row>
    <row r="11" spans="1:8">
      <c r="A11" s="1" t="s">
        <v>21</v>
      </c>
      <c r="B11" s="1" t="s">
        <v>1</v>
      </c>
      <c r="C11" s="1" t="s">
        <v>10</v>
      </c>
      <c r="D11">
        <f>12/17</f>
        <v>0.70588235294117652</v>
      </c>
      <c r="E11">
        <f t="shared" si="0"/>
        <v>8.6384204031263456E-3</v>
      </c>
      <c r="F11">
        <v>4.3591726550902496</v>
      </c>
      <c r="G11">
        <v>5.0638661970995296</v>
      </c>
      <c r="H11" s="4">
        <v>-0.89093972797747001</v>
      </c>
    </row>
    <row r="12" spans="1:8">
      <c r="A12" s="1" t="s">
        <v>21</v>
      </c>
      <c r="B12" s="1" t="s">
        <v>1</v>
      </c>
      <c r="C12" s="1" t="s">
        <v>11</v>
      </c>
      <c r="D12">
        <f>17/17</f>
        <v>1</v>
      </c>
      <c r="E12">
        <f t="shared" si="0"/>
        <v>0.30275606746194983</v>
      </c>
      <c r="F12">
        <v>3.8641768969297399</v>
      </c>
      <c r="G12">
        <v>5.8821292548848199</v>
      </c>
      <c r="H12" s="4">
        <v>-1.4454877464859599</v>
      </c>
    </row>
    <row r="13" spans="1:8">
      <c r="A13" s="1" t="s">
        <v>21</v>
      </c>
      <c r="B13" s="1" t="s">
        <v>1</v>
      </c>
      <c r="C13" s="1" t="s">
        <v>12</v>
      </c>
      <c r="D13">
        <f>15/15</f>
        <v>1</v>
      </c>
      <c r="E13">
        <f t="shared" si="0"/>
        <v>0.30275606746194983</v>
      </c>
      <c r="F13">
        <v>2.1597325138116599</v>
      </c>
      <c r="G13">
        <v>1.6092669301609299</v>
      </c>
      <c r="H13" s="4">
        <v>-1.9055788340391899</v>
      </c>
    </row>
    <row r="14" spans="1:8">
      <c r="A14" s="1" t="s">
        <v>21</v>
      </c>
      <c r="B14" s="1" t="s">
        <v>1</v>
      </c>
      <c r="C14" s="1" t="s">
        <v>13</v>
      </c>
      <c r="D14">
        <f>9/17</f>
        <v>0.52941176470588236</v>
      </c>
      <c r="E14">
        <f t="shared" si="0"/>
        <v>-0.16783216783216781</v>
      </c>
      <c r="F14">
        <v>4.6236003296462904</v>
      </c>
      <c r="G14">
        <v>5.5417253762383796</v>
      </c>
      <c r="H14" s="4">
        <v>-2.3338467324221601</v>
      </c>
    </row>
    <row r="15" spans="1:8">
      <c r="A15" s="1" t="s">
        <v>21</v>
      </c>
      <c r="B15" s="1" t="s">
        <v>1</v>
      </c>
      <c r="C15" s="1" t="s">
        <v>26</v>
      </c>
      <c r="D15">
        <f>9/17</f>
        <v>0.52941176470588236</v>
      </c>
      <c r="E15">
        <f t="shared" si="0"/>
        <v>-0.16783216783216781</v>
      </c>
      <c r="F15">
        <v>4.51109841618117</v>
      </c>
      <c r="G15">
        <v>5.0177887787395496</v>
      </c>
      <c r="H15" s="4">
        <v>-3.7227768986313401</v>
      </c>
    </row>
    <row r="16" spans="1:8">
      <c r="A16" s="1" t="s">
        <v>21</v>
      </c>
      <c r="B16" s="1" t="s">
        <v>1</v>
      </c>
      <c r="C16" s="1" t="s">
        <v>14</v>
      </c>
      <c r="D16">
        <f>12/17</f>
        <v>0.70588235294117652</v>
      </c>
      <c r="E16">
        <f t="shared" si="0"/>
        <v>8.6384204031263456E-3</v>
      </c>
      <c r="F16">
        <v>2.4726590271083801</v>
      </c>
      <c r="G16">
        <v>4.0548707363339096</v>
      </c>
      <c r="H16" s="4">
        <v>-2.37558360011489</v>
      </c>
    </row>
    <row r="17" spans="1:8">
      <c r="A17" s="1" t="s">
        <v>21</v>
      </c>
      <c r="B17" s="1" t="s">
        <v>1</v>
      </c>
      <c r="C17" s="1" t="s">
        <v>15</v>
      </c>
      <c r="D17">
        <f>6/13</f>
        <v>0.46153846153846156</v>
      </c>
      <c r="E17">
        <f t="shared" si="0"/>
        <v>-0.23570547099958861</v>
      </c>
      <c r="F17">
        <v>4.5892597433539004</v>
      </c>
      <c r="G17">
        <v>4.0070700134457304</v>
      </c>
      <c r="H17" s="4">
        <v>-0.15315546467900301</v>
      </c>
    </row>
    <row r="18" spans="1:8">
      <c r="A18" s="1" t="s">
        <v>21</v>
      </c>
      <c r="B18" s="1" t="s">
        <v>1</v>
      </c>
      <c r="C18" s="1" t="s">
        <v>27</v>
      </c>
      <c r="D18" s="3">
        <f>8/11</f>
        <v>0.72727272727272729</v>
      </c>
      <c r="E18">
        <f t="shared" si="0"/>
        <v>3.0028794734677122E-2</v>
      </c>
      <c r="F18">
        <v>2.8658085949087799</v>
      </c>
      <c r="G18">
        <v>4.9405393353820202</v>
      </c>
      <c r="H18" s="4">
        <v>2.22122858630286</v>
      </c>
    </row>
    <row r="19" spans="1:8">
      <c r="A19" s="1" t="s">
        <v>21</v>
      </c>
      <c r="B19" s="1" t="s">
        <v>1</v>
      </c>
      <c r="C19" s="1" t="s">
        <v>16</v>
      </c>
      <c r="D19">
        <f>14/17</f>
        <v>0.82352941176470584</v>
      </c>
      <c r="E19">
        <f t="shared" si="0"/>
        <v>0.12628547922665567</v>
      </c>
      <c r="F19">
        <v>3.0201597047868902</v>
      </c>
      <c r="G19">
        <v>2.83457432943506</v>
      </c>
      <c r="H19" s="4">
        <v>-0.44289177104278898</v>
      </c>
    </row>
    <row r="20" spans="1:8">
      <c r="A20" s="1" t="s">
        <v>21</v>
      </c>
      <c r="B20" s="1" t="s">
        <v>1</v>
      </c>
      <c r="C20" s="1" t="s">
        <v>17</v>
      </c>
      <c r="D20">
        <f>12/17</f>
        <v>0.70588235294117652</v>
      </c>
      <c r="E20">
        <f t="shared" si="0"/>
        <v>8.6384204031263456E-3</v>
      </c>
      <c r="F20">
        <v>1.8626010915698401</v>
      </c>
      <c r="G20">
        <v>1.6990789291373001</v>
      </c>
      <c r="H20" s="4">
        <v>-1.62741251124276</v>
      </c>
    </row>
    <row r="21" spans="1:8">
      <c r="A21" s="1" t="s">
        <v>21</v>
      </c>
      <c r="B21" s="1" t="s">
        <v>18</v>
      </c>
      <c r="C21" s="1" t="s">
        <v>2</v>
      </c>
      <c r="D21">
        <f>9/17</f>
        <v>0.52941176470588236</v>
      </c>
      <c r="E21">
        <f t="shared" si="0"/>
        <v>-0.16783216783216781</v>
      </c>
      <c r="F21">
        <v>1.4416306286424601</v>
      </c>
      <c r="G21">
        <v>1.5206069686486401</v>
      </c>
      <c r="H21" s="4">
        <v>-0.240149075924246</v>
      </c>
    </row>
    <row r="22" spans="1:8">
      <c r="A22" s="1" t="s">
        <v>21</v>
      </c>
      <c r="B22" s="1" t="s">
        <v>18</v>
      </c>
      <c r="C22" s="1" t="s">
        <v>3</v>
      </c>
      <c r="D22" s="2">
        <f>11/17</f>
        <v>0.6470588235294118</v>
      </c>
      <c r="E22">
        <f t="shared" si="0"/>
        <v>-5.0185109008638373E-2</v>
      </c>
      <c r="F22">
        <v>4.6124735769831098</v>
      </c>
      <c r="G22">
        <v>5.32491885483459</v>
      </c>
      <c r="H22" s="4">
        <v>0.61075452246047801</v>
      </c>
    </row>
    <row r="23" spans="1:8">
      <c r="A23" s="1" t="s">
        <v>21</v>
      </c>
      <c r="B23" s="1" t="s">
        <v>18</v>
      </c>
      <c r="C23" s="1" t="s">
        <v>4</v>
      </c>
      <c r="D23">
        <f>16/17</f>
        <v>0.94117647058823528</v>
      </c>
      <c r="E23">
        <f t="shared" si="0"/>
        <v>0.24393253805018511</v>
      </c>
      <c r="F23">
        <v>0.64948330818003797</v>
      </c>
      <c r="G23">
        <v>0.91123616513883898</v>
      </c>
      <c r="H23" s="4">
        <v>-0.99821754517378603</v>
      </c>
    </row>
    <row r="24" spans="1:8">
      <c r="A24" s="1" t="s">
        <v>21</v>
      </c>
      <c r="B24" s="1" t="s">
        <v>18</v>
      </c>
      <c r="C24" s="1" t="s">
        <v>25</v>
      </c>
      <c r="D24">
        <f>11/17</f>
        <v>0.6470588235294118</v>
      </c>
      <c r="E24">
        <f t="shared" si="0"/>
        <v>-5.0185109008638373E-2</v>
      </c>
      <c r="F24">
        <v>1.3993042588128799</v>
      </c>
      <c r="G24">
        <v>6.6452254515245099E-2</v>
      </c>
      <c r="H24" s="4">
        <v>-1.73854677323942</v>
      </c>
    </row>
    <row r="25" spans="1:8">
      <c r="A25" s="1" t="s">
        <v>21</v>
      </c>
      <c r="B25" s="1" t="s">
        <v>18</v>
      </c>
      <c r="C25" s="1" t="s">
        <v>5</v>
      </c>
      <c r="D25">
        <f>11/17</f>
        <v>0.6470588235294118</v>
      </c>
      <c r="E25">
        <f t="shared" si="0"/>
        <v>-5.0185109008638373E-2</v>
      </c>
      <c r="F25">
        <v>0.55903657929226802</v>
      </c>
      <c r="G25">
        <v>0.72494841202460603</v>
      </c>
      <c r="H25" s="4">
        <v>-1.85245405744623</v>
      </c>
    </row>
    <row r="26" spans="1:8">
      <c r="A26" s="1" t="s">
        <v>21</v>
      </c>
      <c r="B26" s="1" t="s">
        <v>18</v>
      </c>
      <c r="C26" s="1" t="s">
        <v>6</v>
      </c>
      <c r="D26">
        <f>10/17</f>
        <v>0.58823529411764708</v>
      </c>
      <c r="E26">
        <f t="shared" si="0"/>
        <v>-0.10900863842040309</v>
      </c>
      <c r="F26">
        <v>1.45105237863618</v>
      </c>
      <c r="G26">
        <v>1.4423025056766301</v>
      </c>
      <c r="H26" s="4">
        <v>-2.3626915834568201</v>
      </c>
    </row>
    <row r="27" spans="1:8">
      <c r="A27" s="1" t="s">
        <v>21</v>
      </c>
      <c r="B27" s="1" t="s">
        <v>18</v>
      </c>
      <c r="C27" s="1" t="s">
        <v>7</v>
      </c>
      <c r="D27">
        <f>12/17</f>
        <v>0.70588235294117652</v>
      </c>
      <c r="E27">
        <f t="shared" si="0"/>
        <v>8.6384204031263456E-3</v>
      </c>
      <c r="F27">
        <v>0.28988806035666198</v>
      </c>
      <c r="G27">
        <v>0.8474792800448</v>
      </c>
      <c r="H27" s="4">
        <v>-3.6998206686090498</v>
      </c>
    </row>
    <row r="28" spans="1:8">
      <c r="A28" s="1" t="s">
        <v>21</v>
      </c>
      <c r="B28" s="1" t="s">
        <v>18</v>
      </c>
      <c r="C28" s="1" t="s">
        <v>8</v>
      </c>
      <c r="D28">
        <f>12/17</f>
        <v>0.70588235294117652</v>
      </c>
      <c r="E28">
        <f t="shared" si="0"/>
        <v>8.6384204031263456E-3</v>
      </c>
      <c r="F28">
        <v>1.81579817845207</v>
      </c>
      <c r="G28">
        <v>1.6634223508577399</v>
      </c>
      <c r="H28" s="4">
        <v>-0.92289681787844102</v>
      </c>
    </row>
    <row r="29" spans="1:8">
      <c r="A29" s="1" t="s">
        <v>21</v>
      </c>
      <c r="B29" s="1" t="s">
        <v>18</v>
      </c>
      <c r="C29" s="1" t="s">
        <v>9</v>
      </c>
      <c r="D29">
        <f>11/17</f>
        <v>0.6470588235294118</v>
      </c>
      <c r="E29">
        <f t="shared" si="0"/>
        <v>-5.0185109008638373E-2</v>
      </c>
      <c r="F29">
        <v>0.48504732323525601</v>
      </c>
      <c r="G29">
        <v>1.52837587077385</v>
      </c>
      <c r="H29" s="4">
        <v>-3.0472359480681201</v>
      </c>
    </row>
    <row r="30" spans="1:8">
      <c r="A30" s="1" t="s">
        <v>21</v>
      </c>
      <c r="B30" s="1" t="s">
        <v>18</v>
      </c>
      <c r="C30" s="1" t="s">
        <v>10</v>
      </c>
      <c r="D30">
        <f>12/17</f>
        <v>0.70588235294117652</v>
      </c>
      <c r="E30">
        <f t="shared" si="0"/>
        <v>8.6384204031263456E-3</v>
      </c>
      <c r="F30">
        <v>4.9237002926118203</v>
      </c>
      <c r="G30">
        <v>6.6346143294410496</v>
      </c>
      <c r="H30" s="4">
        <v>0.93365992881633597</v>
      </c>
    </row>
    <row r="31" spans="1:8">
      <c r="A31" s="1" t="s">
        <v>21</v>
      </c>
      <c r="B31" s="1" t="s">
        <v>18</v>
      </c>
      <c r="C31" s="1" t="s">
        <v>11</v>
      </c>
      <c r="D31">
        <f>17/17</f>
        <v>1</v>
      </c>
      <c r="E31">
        <f t="shared" si="0"/>
        <v>0.30275606746194983</v>
      </c>
      <c r="F31">
        <v>2.8247030905914698</v>
      </c>
      <c r="G31">
        <v>5.1840710003618398</v>
      </c>
      <c r="H31" s="4">
        <v>-3.1633272435930002</v>
      </c>
    </row>
    <row r="32" spans="1:8">
      <c r="A32" s="1" t="s">
        <v>21</v>
      </c>
      <c r="B32" s="1" t="s">
        <v>18</v>
      </c>
      <c r="C32" s="1" t="s">
        <v>12</v>
      </c>
      <c r="D32">
        <f>15/15</f>
        <v>1</v>
      </c>
      <c r="E32">
        <f t="shared" si="0"/>
        <v>0.30275606746194983</v>
      </c>
      <c r="F32">
        <v>1.5864252842049</v>
      </c>
      <c r="G32">
        <v>1.3023917521830799</v>
      </c>
      <c r="H32" s="4">
        <v>-0.130652557644579</v>
      </c>
    </row>
    <row r="33" spans="1:8">
      <c r="A33" s="1" t="s">
        <v>21</v>
      </c>
      <c r="B33" s="1" t="s">
        <v>18</v>
      </c>
      <c r="C33" s="1" t="s">
        <v>13</v>
      </c>
      <c r="D33">
        <f>9/17</f>
        <v>0.52941176470588236</v>
      </c>
      <c r="E33">
        <f t="shared" si="0"/>
        <v>-0.16783216783216781</v>
      </c>
      <c r="F33">
        <v>5.0484949173471501</v>
      </c>
      <c r="G33">
        <v>7.0734269153846201</v>
      </c>
      <c r="H33" s="4">
        <v>-1.21444736145161</v>
      </c>
    </row>
    <row r="34" spans="1:8">
      <c r="A34" s="1" t="s">
        <v>21</v>
      </c>
      <c r="B34" s="1" t="s">
        <v>18</v>
      </c>
      <c r="C34" s="1" t="s">
        <v>26</v>
      </c>
      <c r="D34">
        <f>9/17</f>
        <v>0.52941176470588236</v>
      </c>
      <c r="E34">
        <f t="shared" si="0"/>
        <v>-0.16783216783216781</v>
      </c>
      <c r="F34">
        <v>2.6064308667691298</v>
      </c>
      <c r="G34">
        <v>2.2083891649655998</v>
      </c>
      <c r="H34" s="4">
        <v>-1.9632101632930601</v>
      </c>
    </row>
    <row r="35" spans="1:8">
      <c r="A35" s="1" t="s">
        <v>21</v>
      </c>
      <c r="B35" s="1" t="s">
        <v>18</v>
      </c>
      <c r="C35" s="1" t="s">
        <v>14</v>
      </c>
      <c r="D35">
        <f>12/17</f>
        <v>0.70588235294117652</v>
      </c>
      <c r="E35">
        <f t="shared" si="0"/>
        <v>8.6384204031263456E-3</v>
      </c>
      <c r="F35">
        <v>2.6883424376757699</v>
      </c>
      <c r="G35">
        <v>4.4222678840781002</v>
      </c>
      <c r="H35" s="4">
        <v>-2.3044563355269299</v>
      </c>
    </row>
    <row r="36" spans="1:8">
      <c r="A36" s="1" t="s">
        <v>21</v>
      </c>
      <c r="B36" s="1" t="s">
        <v>18</v>
      </c>
      <c r="C36" s="1" t="s">
        <v>15</v>
      </c>
      <c r="D36">
        <f>6/13</f>
        <v>0.46153846153846156</v>
      </c>
      <c r="E36">
        <f t="shared" si="0"/>
        <v>-0.23570547099958861</v>
      </c>
      <c r="F36">
        <v>3.4583335002687101</v>
      </c>
      <c r="G36">
        <v>2.1941728314407798</v>
      </c>
      <c r="H36" s="4">
        <v>1.7294781782009001</v>
      </c>
    </row>
    <row r="37" spans="1:8">
      <c r="A37" s="1" t="s">
        <v>21</v>
      </c>
      <c r="B37" s="1" t="s">
        <v>18</v>
      </c>
      <c r="C37" s="1" t="s">
        <v>27</v>
      </c>
      <c r="D37" s="3">
        <f>8/11</f>
        <v>0.72727272727272729</v>
      </c>
      <c r="E37">
        <f t="shared" si="0"/>
        <v>3.0028794734677122E-2</v>
      </c>
      <c r="F37">
        <v>1.44824801500405</v>
      </c>
      <c r="G37">
        <v>4.0398439633127401</v>
      </c>
      <c r="H37" s="4">
        <v>-0.112346034359049</v>
      </c>
    </row>
    <row r="38" spans="1:8">
      <c r="A38" s="1" t="s">
        <v>21</v>
      </c>
      <c r="B38" s="1" t="s">
        <v>18</v>
      </c>
      <c r="C38" s="1" t="s">
        <v>16</v>
      </c>
      <c r="D38">
        <f>14/17</f>
        <v>0.82352941176470584</v>
      </c>
      <c r="E38">
        <f t="shared" si="0"/>
        <v>0.12628547922665567</v>
      </c>
      <c r="F38">
        <v>2.56007610339628</v>
      </c>
      <c r="G38">
        <v>2.4411812331264402</v>
      </c>
      <c r="H38" s="4">
        <v>-1.5431979099909501</v>
      </c>
    </row>
    <row r="39" spans="1:8">
      <c r="A39" s="1" t="s">
        <v>21</v>
      </c>
      <c r="B39" s="1" t="s">
        <v>18</v>
      </c>
      <c r="C39" s="1" t="s">
        <v>17</v>
      </c>
      <c r="D39">
        <f>12/17</f>
        <v>0.70588235294117652</v>
      </c>
      <c r="E39">
        <f t="shared" si="0"/>
        <v>8.6384204031263456E-3</v>
      </c>
      <c r="F39">
        <v>2.1077745324250499</v>
      </c>
      <c r="G39">
        <v>1.61355518972975</v>
      </c>
      <c r="H39" s="4">
        <v>-1.2755619640703599</v>
      </c>
    </row>
    <row r="40" spans="1:8">
      <c r="A40" s="1" t="s">
        <v>21</v>
      </c>
      <c r="B40" s="1" t="s">
        <v>19</v>
      </c>
      <c r="C40" s="1" t="s">
        <v>2</v>
      </c>
      <c r="D40">
        <f>9/17</f>
        <v>0.52941176470588236</v>
      </c>
      <c r="E40">
        <f t="shared" si="0"/>
        <v>-0.16783216783216781</v>
      </c>
      <c r="F40">
        <v>1.0876958033211299</v>
      </c>
      <c r="G40">
        <v>1.13984638021982</v>
      </c>
      <c r="H40" s="4">
        <v>-2.1925683109848602</v>
      </c>
    </row>
    <row r="41" spans="1:8">
      <c r="A41" s="1" t="s">
        <v>21</v>
      </c>
      <c r="B41" s="1" t="s">
        <v>19</v>
      </c>
      <c r="C41" s="1" t="s">
        <v>3</v>
      </c>
      <c r="D41" s="2">
        <f>11/17</f>
        <v>0.6470588235294118</v>
      </c>
      <c r="E41">
        <f t="shared" si="0"/>
        <v>-5.0185109008638373E-2</v>
      </c>
      <c r="F41">
        <v>1.7950553212043101</v>
      </c>
      <c r="G41">
        <v>2.7821189407009599</v>
      </c>
      <c r="H41" s="4">
        <v>-5.8962069037887803E-2</v>
      </c>
    </row>
    <row r="42" spans="1:8">
      <c r="A42" s="1" t="s">
        <v>21</v>
      </c>
      <c r="B42" s="1" t="s">
        <v>19</v>
      </c>
      <c r="C42" s="1" t="s">
        <v>4</v>
      </c>
      <c r="D42">
        <f>16/17</f>
        <v>0.94117647058823528</v>
      </c>
      <c r="E42">
        <f t="shared" si="0"/>
        <v>0.24393253805018511</v>
      </c>
      <c r="F42">
        <v>0.18132147160158801</v>
      </c>
      <c r="G42">
        <v>0.24538349080013899</v>
      </c>
      <c r="H42" s="4">
        <v>-0.52318270256122001</v>
      </c>
    </row>
    <row r="43" spans="1:8">
      <c r="A43" s="1" t="s">
        <v>21</v>
      </c>
      <c r="B43" s="1" t="s">
        <v>19</v>
      </c>
      <c r="C43" s="1" t="s">
        <v>25</v>
      </c>
      <c r="D43">
        <f>11/17</f>
        <v>0.6470588235294118</v>
      </c>
      <c r="E43">
        <f t="shared" si="0"/>
        <v>-5.0185109008638373E-2</v>
      </c>
      <c r="F43">
        <v>1.67460237132254</v>
      </c>
      <c r="G43">
        <v>0.92922697255670605</v>
      </c>
      <c r="H43" s="4">
        <v>-0.553566641829632</v>
      </c>
    </row>
    <row r="44" spans="1:8">
      <c r="A44" s="1" t="s">
        <v>21</v>
      </c>
      <c r="B44" s="1" t="s">
        <v>19</v>
      </c>
      <c r="C44" s="1" t="s">
        <v>5</v>
      </c>
      <c r="D44">
        <f>11/17</f>
        <v>0.6470588235294118</v>
      </c>
      <c r="E44">
        <f t="shared" si="0"/>
        <v>-5.0185109008638373E-2</v>
      </c>
      <c r="F44">
        <v>1.02823452661623</v>
      </c>
      <c r="G44">
        <v>1.4150785078479799</v>
      </c>
      <c r="H44" s="4">
        <v>-0.58709981044133497</v>
      </c>
    </row>
    <row r="45" spans="1:8">
      <c r="A45" s="1" t="s">
        <v>21</v>
      </c>
      <c r="B45" s="1" t="s">
        <v>19</v>
      </c>
      <c r="C45" s="1" t="s">
        <v>6</v>
      </c>
      <c r="D45">
        <f>10/17</f>
        <v>0.58823529411764708</v>
      </c>
      <c r="E45">
        <f t="shared" si="0"/>
        <v>-0.10900863842040309</v>
      </c>
      <c r="F45">
        <v>1.9812126445945599</v>
      </c>
      <c r="G45">
        <v>2.4598988758626801</v>
      </c>
      <c r="H45" s="4">
        <v>-0.97349014988652005</v>
      </c>
    </row>
    <row r="46" spans="1:8">
      <c r="A46" s="1" t="s">
        <v>21</v>
      </c>
      <c r="B46" s="1" t="s">
        <v>19</v>
      </c>
      <c r="C46" s="1" t="s">
        <v>7</v>
      </c>
      <c r="D46">
        <f>12/17</f>
        <v>0.70588235294117652</v>
      </c>
      <c r="E46">
        <f t="shared" si="0"/>
        <v>8.6384204031263456E-3</v>
      </c>
      <c r="F46">
        <v>1.11758533428741</v>
      </c>
      <c r="G46">
        <v>2.1071165635767701</v>
      </c>
      <c r="H46" s="4">
        <v>-1.3028375484325301</v>
      </c>
    </row>
    <row r="47" spans="1:8">
      <c r="A47" s="1" t="s">
        <v>21</v>
      </c>
      <c r="B47" s="1" t="s">
        <v>19</v>
      </c>
      <c r="C47" s="1" t="s">
        <v>8</v>
      </c>
      <c r="D47">
        <f>12/17</f>
        <v>0.70588235294117652</v>
      </c>
      <c r="E47">
        <f t="shared" si="0"/>
        <v>8.6384204031263456E-3</v>
      </c>
      <c r="F47">
        <v>2.0364695837416602</v>
      </c>
      <c r="G47">
        <v>2.1466481934270498</v>
      </c>
      <c r="H47" s="4">
        <v>-0.92933946737536699</v>
      </c>
    </row>
    <row r="48" spans="1:8">
      <c r="A48" s="1" t="s">
        <v>21</v>
      </c>
      <c r="B48" s="1" t="s">
        <v>19</v>
      </c>
      <c r="C48" s="1" t="s">
        <v>9</v>
      </c>
      <c r="D48">
        <f>11/17</f>
        <v>0.6470588235294118</v>
      </c>
      <c r="E48">
        <f t="shared" si="0"/>
        <v>-5.0185109008638373E-2</v>
      </c>
      <c r="F48">
        <v>1.55683539576587</v>
      </c>
      <c r="G48">
        <v>2.0176129434704699</v>
      </c>
      <c r="H48" s="4">
        <v>0.54269753451700598</v>
      </c>
    </row>
    <row r="49" spans="1:8">
      <c r="A49" s="1" t="s">
        <v>21</v>
      </c>
      <c r="B49" s="1" t="s">
        <v>19</v>
      </c>
      <c r="C49" s="1" t="s">
        <v>10</v>
      </c>
      <c r="D49">
        <f>12/17</f>
        <v>0.70588235294117652</v>
      </c>
      <c r="E49">
        <f t="shared" si="0"/>
        <v>8.6384204031263456E-3</v>
      </c>
      <c r="F49">
        <v>4.0616483520900504</v>
      </c>
      <c r="G49">
        <v>4.4150906611788496</v>
      </c>
      <c r="H49" s="4">
        <v>-0.74580468734105398</v>
      </c>
    </row>
    <row r="50" spans="1:8">
      <c r="A50" s="1" t="s">
        <v>21</v>
      </c>
      <c r="B50" s="1" t="s">
        <v>19</v>
      </c>
      <c r="C50" s="1" t="s">
        <v>11</v>
      </c>
      <c r="D50">
        <f>17/17</f>
        <v>1</v>
      </c>
      <c r="E50">
        <f t="shared" si="0"/>
        <v>0.30275606746194983</v>
      </c>
      <c r="F50">
        <v>2.5529333538448098</v>
      </c>
      <c r="G50">
        <v>3.7429325614301301</v>
      </c>
      <c r="H50" s="4">
        <v>-3.0385682847764799</v>
      </c>
    </row>
    <row r="51" spans="1:8">
      <c r="A51" s="1" t="s">
        <v>21</v>
      </c>
      <c r="B51" s="1" t="s">
        <v>19</v>
      </c>
      <c r="C51" s="1" t="s">
        <v>12</v>
      </c>
      <c r="D51">
        <f>15/15</f>
        <v>1</v>
      </c>
      <c r="E51">
        <f t="shared" si="0"/>
        <v>0.30275606746194983</v>
      </c>
      <c r="F51">
        <v>1.5501866591776601</v>
      </c>
      <c r="G51">
        <v>1.55091683737554</v>
      </c>
      <c r="H51" s="4">
        <v>0.20108628162631301</v>
      </c>
    </row>
    <row r="52" spans="1:8">
      <c r="A52" s="1" t="s">
        <v>21</v>
      </c>
      <c r="B52" s="1" t="s">
        <v>19</v>
      </c>
      <c r="C52" s="1" t="s">
        <v>13</v>
      </c>
      <c r="D52">
        <f>9/17</f>
        <v>0.52941176470588236</v>
      </c>
      <c r="E52">
        <f t="shared" si="0"/>
        <v>-0.16783216783216781</v>
      </c>
      <c r="F52">
        <v>3.68859252104295</v>
      </c>
      <c r="G52">
        <v>4.0982486120391801</v>
      </c>
      <c r="H52" s="4">
        <v>-2.3198391508173102</v>
      </c>
    </row>
    <row r="53" spans="1:8">
      <c r="A53" s="1" t="s">
        <v>21</v>
      </c>
      <c r="B53" s="1" t="s">
        <v>19</v>
      </c>
      <c r="C53" s="1" t="s">
        <v>26</v>
      </c>
      <c r="D53">
        <f>9/17</f>
        <v>0.52941176470588236</v>
      </c>
      <c r="E53">
        <f t="shared" si="0"/>
        <v>-0.16783216783216781</v>
      </c>
      <c r="F53">
        <v>3.3945078921791398</v>
      </c>
      <c r="G53">
        <v>4.1830359029785003</v>
      </c>
      <c r="H53" s="4">
        <v>-5.3741193965629304</v>
      </c>
    </row>
    <row r="54" spans="1:8">
      <c r="A54" s="1" t="s">
        <v>21</v>
      </c>
      <c r="B54" s="1" t="s">
        <v>19</v>
      </c>
      <c r="C54" s="1" t="s">
        <v>14</v>
      </c>
      <c r="D54">
        <f>12/17</f>
        <v>0.70588235294117652</v>
      </c>
      <c r="E54">
        <f t="shared" si="0"/>
        <v>8.6384204031263456E-3</v>
      </c>
      <c r="F54">
        <v>2.0059086637602102</v>
      </c>
      <c r="G54">
        <v>3.17272284173881</v>
      </c>
      <c r="H54" s="4">
        <v>-1.3996634461261599</v>
      </c>
    </row>
    <row r="55" spans="1:8">
      <c r="A55" s="1" t="s">
        <v>21</v>
      </c>
      <c r="B55" s="1" t="s">
        <v>19</v>
      </c>
      <c r="C55" s="1" t="s">
        <v>15</v>
      </c>
      <c r="D55">
        <f>6/13</f>
        <v>0.46153846153846156</v>
      </c>
      <c r="E55">
        <f t="shared" si="0"/>
        <v>-0.23570547099958861</v>
      </c>
      <c r="F55">
        <v>3.4043892697481501</v>
      </c>
      <c r="G55">
        <v>2.77144500177404</v>
      </c>
      <c r="H55" s="4">
        <v>-0.75281699277736502</v>
      </c>
    </row>
    <row r="56" spans="1:8">
      <c r="A56" s="1" t="s">
        <v>21</v>
      </c>
      <c r="B56" s="1" t="s">
        <v>19</v>
      </c>
      <c r="C56" s="1" t="s">
        <v>27</v>
      </c>
      <c r="D56" s="3">
        <f>8/11</f>
        <v>0.72727272727272729</v>
      </c>
      <c r="E56">
        <f t="shared" si="0"/>
        <v>3.0028794734677122E-2</v>
      </c>
      <c r="F56">
        <v>2.1983601184206898</v>
      </c>
      <c r="G56">
        <v>3.82479948741247</v>
      </c>
      <c r="H56" s="4">
        <v>0.89546724160512303</v>
      </c>
    </row>
    <row r="57" spans="1:8">
      <c r="A57" s="1" t="s">
        <v>21</v>
      </c>
      <c r="B57" s="1" t="s">
        <v>19</v>
      </c>
      <c r="C57" s="1" t="s">
        <v>16</v>
      </c>
      <c r="D57">
        <f>14/17</f>
        <v>0.82352941176470584</v>
      </c>
      <c r="E57">
        <f t="shared" si="0"/>
        <v>0.12628547922665567</v>
      </c>
      <c r="F57">
        <v>1.9819548492177399</v>
      </c>
      <c r="G57">
        <v>1.72031943796136</v>
      </c>
      <c r="H57" s="4">
        <v>-0.40366810932755498</v>
      </c>
    </row>
    <row r="58" spans="1:8">
      <c r="A58" s="1" t="s">
        <v>21</v>
      </c>
      <c r="B58" s="1" t="s">
        <v>19</v>
      </c>
      <c r="C58" s="1" t="s">
        <v>17</v>
      </c>
      <c r="D58">
        <f>12/17</f>
        <v>0.70588235294117652</v>
      </c>
      <c r="E58">
        <f t="shared" si="0"/>
        <v>8.6384204031263456E-3</v>
      </c>
      <c r="F58">
        <v>1.3947323598739001</v>
      </c>
      <c r="G58">
        <v>1.2913116831997</v>
      </c>
      <c r="H58" s="4">
        <v>-2.8533977844097</v>
      </c>
    </row>
    <row r="59" spans="1:8">
      <c r="A59" s="1" t="s">
        <v>21</v>
      </c>
      <c r="B59" s="1" t="s">
        <v>20</v>
      </c>
      <c r="C59" s="1" t="s">
        <v>2</v>
      </c>
      <c r="D59">
        <f>9/17</f>
        <v>0.52941176470588236</v>
      </c>
      <c r="E59">
        <f t="shared" si="0"/>
        <v>-0.16783216783216781</v>
      </c>
      <c r="F59">
        <v>1.8928511896501801</v>
      </c>
      <c r="G59">
        <v>2.0727397674480099</v>
      </c>
      <c r="H59" s="4">
        <v>-2.0091777775022699</v>
      </c>
    </row>
    <row r="60" spans="1:8">
      <c r="A60" s="1" t="s">
        <v>21</v>
      </c>
      <c r="B60" s="1" t="s">
        <v>20</v>
      </c>
      <c r="C60" s="1" t="s">
        <v>3</v>
      </c>
      <c r="D60" s="2">
        <f>11/17</f>
        <v>0.6470588235294118</v>
      </c>
      <c r="E60">
        <f t="shared" si="0"/>
        <v>-5.0185109008638373E-2</v>
      </c>
      <c r="F60">
        <v>3.2451700891168702</v>
      </c>
      <c r="G60">
        <v>4.3553757923447796</v>
      </c>
      <c r="H60" s="4">
        <v>-1.05780747312087</v>
      </c>
    </row>
    <row r="61" spans="1:8">
      <c r="A61" s="1" t="s">
        <v>21</v>
      </c>
      <c r="B61" s="1" t="s">
        <v>20</v>
      </c>
      <c r="C61" s="1" t="s">
        <v>4</v>
      </c>
      <c r="D61">
        <f>16/17</f>
        <v>0.94117647058823528</v>
      </c>
      <c r="E61">
        <f t="shared" si="0"/>
        <v>0.24393253805018511</v>
      </c>
      <c r="F61">
        <v>1.08424379094055</v>
      </c>
      <c r="G61">
        <v>1.8982411891045601</v>
      </c>
      <c r="H61" s="4">
        <v>0.22132863670035599</v>
      </c>
    </row>
    <row r="62" spans="1:8">
      <c r="A62" s="1" t="s">
        <v>21</v>
      </c>
      <c r="B62" s="1" t="s">
        <v>20</v>
      </c>
      <c r="C62" s="1" t="s">
        <v>25</v>
      </c>
      <c r="D62">
        <f>11/17</f>
        <v>0.6470588235294118</v>
      </c>
      <c r="E62">
        <f t="shared" si="0"/>
        <v>-5.0185109008638373E-2</v>
      </c>
      <c r="F62">
        <v>2.1320662083047299</v>
      </c>
      <c r="G62">
        <v>0.81457628863730402</v>
      </c>
      <c r="H62" s="4">
        <v>-1.53759505572142</v>
      </c>
    </row>
    <row r="63" spans="1:8">
      <c r="A63" s="1" t="s">
        <v>21</v>
      </c>
      <c r="B63" s="1" t="s">
        <v>20</v>
      </c>
      <c r="C63" s="1" t="s">
        <v>5</v>
      </c>
      <c r="D63">
        <f>11/17</f>
        <v>0.6470588235294118</v>
      </c>
      <c r="E63">
        <f t="shared" si="0"/>
        <v>-5.0185109008638373E-2</v>
      </c>
      <c r="F63">
        <v>1.1797986540921499</v>
      </c>
      <c r="G63">
        <v>1.63994512662664</v>
      </c>
      <c r="H63" s="4">
        <v>-0.38078346903677301</v>
      </c>
    </row>
    <row r="64" spans="1:8">
      <c r="A64" s="1" t="s">
        <v>21</v>
      </c>
      <c r="B64" s="1" t="s">
        <v>20</v>
      </c>
      <c r="C64" s="1" t="s">
        <v>6</v>
      </c>
      <c r="D64">
        <f>10/17</f>
        <v>0.58823529411764708</v>
      </c>
      <c r="E64">
        <f t="shared" si="0"/>
        <v>-0.10900863842040309</v>
      </c>
      <c r="F64">
        <v>1.94425325052878</v>
      </c>
      <c r="G64">
        <v>2.3208418826716599</v>
      </c>
      <c r="H64" s="4">
        <v>-1.5088700585895101</v>
      </c>
    </row>
    <row r="65" spans="1:8">
      <c r="A65" s="1" t="s">
        <v>21</v>
      </c>
      <c r="B65" s="1" t="s">
        <v>20</v>
      </c>
      <c r="C65" s="1" t="s">
        <v>7</v>
      </c>
      <c r="D65">
        <f>12/17</f>
        <v>0.70588235294117652</v>
      </c>
      <c r="E65">
        <f t="shared" si="0"/>
        <v>8.6384204031263456E-3</v>
      </c>
      <c r="F65">
        <v>1.1669761744782801</v>
      </c>
      <c r="G65">
        <v>1.7079228268945299</v>
      </c>
      <c r="H65" s="4">
        <v>-1.4252792022846399</v>
      </c>
    </row>
    <row r="66" spans="1:8">
      <c r="A66" s="1" t="s">
        <v>21</v>
      </c>
      <c r="B66" s="1" t="s">
        <v>20</v>
      </c>
      <c r="C66" s="1" t="s">
        <v>8</v>
      </c>
      <c r="D66">
        <f>12/17</f>
        <v>0.70588235294117652</v>
      </c>
      <c r="E66">
        <f t="shared" si="0"/>
        <v>8.6384204031263456E-3</v>
      </c>
      <c r="F66">
        <v>1.8086789672412</v>
      </c>
      <c r="G66">
        <v>1.9294272605456699</v>
      </c>
      <c r="H66" s="4">
        <v>-2.4834868157351502</v>
      </c>
    </row>
    <row r="67" spans="1:8">
      <c r="A67" s="1" t="s">
        <v>21</v>
      </c>
      <c r="B67" s="1" t="s">
        <v>20</v>
      </c>
      <c r="C67" s="1" t="s">
        <v>9</v>
      </c>
      <c r="D67">
        <f>11/17</f>
        <v>0.6470588235294118</v>
      </c>
      <c r="E67">
        <f t="shared" ref="E67:E77" si="1">D67-$D$79</f>
        <v>-5.0185109008638373E-2</v>
      </c>
      <c r="F67">
        <v>1.2623464505514701</v>
      </c>
      <c r="G67">
        <v>1.6040304909308101</v>
      </c>
      <c r="H67" s="4">
        <v>-0.64184020735599401</v>
      </c>
    </row>
    <row r="68" spans="1:8">
      <c r="A68" s="1" t="s">
        <v>21</v>
      </c>
      <c r="B68" s="1" t="s">
        <v>20</v>
      </c>
      <c r="C68" s="1" t="s">
        <v>10</v>
      </c>
      <c r="D68">
        <f>12/17</f>
        <v>0.70588235294117652</v>
      </c>
      <c r="E68">
        <f t="shared" si="1"/>
        <v>8.6384204031263456E-3</v>
      </c>
      <c r="F68">
        <v>4.2845730998165497</v>
      </c>
      <c r="G68">
        <v>5.4657793685494296</v>
      </c>
      <c r="H68" s="4">
        <v>-1.20293036875901</v>
      </c>
    </row>
    <row r="69" spans="1:8">
      <c r="A69" s="1" t="s">
        <v>21</v>
      </c>
      <c r="B69" s="1" t="s">
        <v>20</v>
      </c>
      <c r="C69" s="1" t="s">
        <v>11</v>
      </c>
      <c r="D69">
        <f>17/17</f>
        <v>1</v>
      </c>
      <c r="E69">
        <f t="shared" si="1"/>
        <v>0.30275606746194983</v>
      </c>
      <c r="F69">
        <v>4.2648162132203602</v>
      </c>
      <c r="G69">
        <v>6.0826828872453698</v>
      </c>
      <c r="H69" s="4">
        <v>-1.01155309544669</v>
      </c>
    </row>
    <row r="70" spans="1:8">
      <c r="A70" s="1" t="s">
        <v>21</v>
      </c>
      <c r="B70" s="1" t="s">
        <v>20</v>
      </c>
      <c r="C70" s="1" t="s">
        <v>12</v>
      </c>
      <c r="D70">
        <f>15/15</f>
        <v>1</v>
      </c>
      <c r="E70">
        <f t="shared" si="1"/>
        <v>0.30275606746194983</v>
      </c>
      <c r="F70">
        <v>1.3877267576427601</v>
      </c>
      <c r="G70">
        <v>0.87339866031818103</v>
      </c>
      <c r="H70" s="4">
        <v>4.2818371896390602E-2</v>
      </c>
    </row>
    <row r="71" spans="1:8">
      <c r="A71" s="1" t="s">
        <v>21</v>
      </c>
      <c r="B71" s="1" t="s">
        <v>20</v>
      </c>
      <c r="C71" s="1" t="s">
        <v>13</v>
      </c>
      <c r="D71">
        <f>9/17</f>
        <v>0.52941176470588236</v>
      </c>
      <c r="E71">
        <f t="shared" si="1"/>
        <v>-0.16783216783216781</v>
      </c>
      <c r="F71">
        <v>3.6392375582614398</v>
      </c>
      <c r="G71">
        <v>4.6097301812852596</v>
      </c>
      <c r="H71" s="4">
        <v>-2.6984546670207301</v>
      </c>
    </row>
    <row r="72" spans="1:8">
      <c r="A72" s="1" t="s">
        <v>21</v>
      </c>
      <c r="B72" s="1" t="s">
        <v>20</v>
      </c>
      <c r="C72" s="1" t="s">
        <v>26</v>
      </c>
      <c r="D72">
        <f>9/17</f>
        <v>0.52941176470588236</v>
      </c>
      <c r="E72">
        <f t="shared" si="1"/>
        <v>-0.16783216783216781</v>
      </c>
      <c r="F72">
        <v>3.5753871077193899</v>
      </c>
      <c r="G72">
        <v>3.9894182113650598</v>
      </c>
      <c r="H72" s="4">
        <v>-3.1996946511445201</v>
      </c>
    </row>
    <row r="73" spans="1:8">
      <c r="A73" s="1" t="s">
        <v>21</v>
      </c>
      <c r="B73" s="1" t="s">
        <v>20</v>
      </c>
      <c r="C73" s="1" t="s">
        <v>14</v>
      </c>
      <c r="D73">
        <f>12/17</f>
        <v>0.70588235294117652</v>
      </c>
      <c r="E73">
        <f t="shared" si="1"/>
        <v>8.6384204031263456E-3</v>
      </c>
      <c r="F73">
        <v>2.0776432366410602</v>
      </c>
      <c r="G73">
        <v>3.5718718528914901</v>
      </c>
      <c r="H73" s="4">
        <v>-2.04126531989486</v>
      </c>
    </row>
    <row r="74" spans="1:8">
      <c r="A74" s="1" t="s">
        <v>21</v>
      </c>
      <c r="B74" s="1" t="s">
        <v>20</v>
      </c>
      <c r="C74" s="1" t="s">
        <v>15</v>
      </c>
      <c r="D74">
        <f>6/13</f>
        <v>0.46153846153846156</v>
      </c>
      <c r="E74">
        <f t="shared" si="1"/>
        <v>-0.23570547099958861</v>
      </c>
      <c r="F74">
        <v>4.1264257560530098</v>
      </c>
      <c r="G74">
        <v>3.2682411971568501</v>
      </c>
      <c r="H74" s="4">
        <v>-1.0221881182105499</v>
      </c>
    </row>
    <row r="75" spans="1:8">
      <c r="A75" s="1" t="s">
        <v>21</v>
      </c>
      <c r="B75" s="1" t="s">
        <v>20</v>
      </c>
      <c r="C75" s="1" t="s">
        <v>27</v>
      </c>
      <c r="D75" s="3">
        <f>8/11</f>
        <v>0.72727272727272729</v>
      </c>
      <c r="E75">
        <f t="shared" si="1"/>
        <v>3.0028794734677122E-2</v>
      </c>
      <c r="F75">
        <v>1.67974264881891</v>
      </c>
      <c r="G75">
        <v>3.3952249607738501</v>
      </c>
      <c r="H75" s="4">
        <v>-0.53660615726753502</v>
      </c>
    </row>
    <row r="76" spans="1:8">
      <c r="A76" s="1" t="s">
        <v>21</v>
      </c>
      <c r="B76" s="1" t="s">
        <v>20</v>
      </c>
      <c r="C76" s="1" t="s">
        <v>16</v>
      </c>
      <c r="D76">
        <f>14/17</f>
        <v>0.82352941176470584</v>
      </c>
      <c r="E76">
        <f t="shared" si="1"/>
        <v>0.12628547922665567</v>
      </c>
      <c r="F76">
        <v>2.8972988491719001</v>
      </c>
      <c r="G76">
        <v>3.0999092194415301</v>
      </c>
      <c r="H76" s="4">
        <v>-0.33328931640695603</v>
      </c>
    </row>
    <row r="77" spans="1:8">
      <c r="A77" s="1" t="s">
        <v>21</v>
      </c>
      <c r="B77" s="1" t="s">
        <v>20</v>
      </c>
      <c r="C77" s="1" t="s">
        <v>17</v>
      </c>
      <c r="D77">
        <f>12/17</f>
        <v>0.70588235294117652</v>
      </c>
      <c r="E77">
        <f t="shared" si="1"/>
        <v>8.6384204031263456E-3</v>
      </c>
      <c r="F77">
        <v>2.2719355363451399</v>
      </c>
      <c r="G77">
        <v>2.1031496709328001</v>
      </c>
      <c r="H77" s="4">
        <v>-2.3111850685543498</v>
      </c>
    </row>
    <row r="79" spans="1:8">
      <c r="D79">
        <f>AVERAGE(D2:D77)</f>
        <v>0.69724393253805017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H2" sqref="H2:H77"/>
    </sheetView>
  </sheetViews>
  <sheetFormatPr baseColWidth="10" defaultRowHeight="15" x14ac:dyDescent="0"/>
  <sheetData>
    <row r="1" spans="1:9">
      <c r="C1" s="1"/>
      <c r="D1" t="s">
        <v>24</v>
      </c>
      <c r="E1" t="s">
        <v>22</v>
      </c>
      <c r="F1" t="s">
        <v>28</v>
      </c>
      <c r="G1" t="s">
        <v>23</v>
      </c>
      <c r="H1" t="s">
        <v>29</v>
      </c>
      <c r="I1" t="s">
        <v>30</v>
      </c>
    </row>
    <row r="2" spans="1:9">
      <c r="A2" t="s">
        <v>0</v>
      </c>
      <c r="B2" t="s">
        <v>1</v>
      </c>
      <c r="C2" s="1" t="s">
        <v>2</v>
      </c>
      <c r="D2">
        <f>9/17</f>
        <v>0.52941176470588236</v>
      </c>
      <c r="E2">
        <f>D2-$D$79</f>
        <v>-0.16783216783216781</v>
      </c>
      <c r="F2">
        <v>-2.7006382606647601</v>
      </c>
      <c r="G2">
        <v>3.1244809057812701</v>
      </c>
      <c r="H2">
        <v>-2.5272380168141901</v>
      </c>
      <c r="I2">
        <v>1.78357255146086</v>
      </c>
    </row>
    <row r="3" spans="1:9">
      <c r="A3" t="s">
        <v>0</v>
      </c>
      <c r="B3" t="s">
        <v>1</v>
      </c>
      <c r="C3" s="1" t="s">
        <v>3</v>
      </c>
      <c r="D3" s="2">
        <f>11/17</f>
        <v>0.6470588235294118</v>
      </c>
      <c r="E3">
        <f t="shared" ref="E3:E66" si="0">D3-$D$79</f>
        <v>-5.0185109008638373E-2</v>
      </c>
      <c r="F3">
        <v>-1.31840402726774</v>
      </c>
      <c r="G3">
        <v>1.91335212897298</v>
      </c>
      <c r="H3">
        <v>-0.91747150165972402</v>
      </c>
      <c r="I3">
        <v>1.84536051955806</v>
      </c>
    </row>
    <row r="4" spans="1:9">
      <c r="A4" t="s">
        <v>0</v>
      </c>
      <c r="B4" t="s">
        <v>1</v>
      </c>
      <c r="C4" s="1" t="s">
        <v>4</v>
      </c>
      <c r="D4">
        <f>16/17</f>
        <v>0.94117647058823528</v>
      </c>
      <c r="E4">
        <f t="shared" si="0"/>
        <v>0.24393253805018511</v>
      </c>
      <c r="F4">
        <v>-2.54467943156207</v>
      </c>
      <c r="G4">
        <v>0.66441869598916203</v>
      </c>
      <c r="H4">
        <v>-1.88209306063995</v>
      </c>
      <c r="I4">
        <v>0.91525778488243803</v>
      </c>
    </row>
    <row r="5" spans="1:9">
      <c r="A5" t="s">
        <v>0</v>
      </c>
      <c r="B5" t="s">
        <v>1</v>
      </c>
      <c r="C5" s="1" t="s">
        <v>25</v>
      </c>
      <c r="D5">
        <f>11/17</f>
        <v>0.6470588235294118</v>
      </c>
      <c r="E5">
        <f t="shared" si="0"/>
        <v>-5.0185109008638373E-2</v>
      </c>
      <c r="F5">
        <v>-3.11935056315528</v>
      </c>
      <c r="G5">
        <v>0.49129203288850198</v>
      </c>
      <c r="H5">
        <v>-2.2328335444132499</v>
      </c>
      <c r="I5">
        <v>1.2078303402330399</v>
      </c>
    </row>
    <row r="6" spans="1:9">
      <c r="A6" t="s">
        <v>0</v>
      </c>
      <c r="B6" t="s">
        <v>1</v>
      </c>
      <c r="C6" s="1" t="s">
        <v>5</v>
      </c>
      <c r="D6">
        <f>11/17</f>
        <v>0.6470588235294118</v>
      </c>
      <c r="E6">
        <f t="shared" si="0"/>
        <v>-5.0185109008638373E-2</v>
      </c>
      <c r="F6">
        <v>-0.41843918175609002</v>
      </c>
      <c r="G6">
        <v>2.8985664569152898</v>
      </c>
      <c r="H6">
        <v>-0.64277374045618996</v>
      </c>
      <c r="I6">
        <v>3.7493517567749302</v>
      </c>
    </row>
    <row r="7" spans="1:9">
      <c r="A7" t="s">
        <v>0</v>
      </c>
      <c r="B7" t="s">
        <v>1</v>
      </c>
      <c r="C7" s="1" t="s">
        <v>6</v>
      </c>
      <c r="D7">
        <f>10/17</f>
        <v>0.58823529411764708</v>
      </c>
      <c r="E7">
        <f t="shared" si="0"/>
        <v>-0.10900863842040309</v>
      </c>
      <c r="F7">
        <v>-0.87924815631575104</v>
      </c>
      <c r="G7">
        <v>1.59035948076936</v>
      </c>
      <c r="H7">
        <v>-1.1241413387622099</v>
      </c>
      <c r="I7">
        <v>1.1497593417666101</v>
      </c>
    </row>
    <row r="8" spans="1:9">
      <c r="A8" t="s">
        <v>0</v>
      </c>
      <c r="B8" t="s">
        <v>1</v>
      </c>
      <c r="C8" s="1" t="s">
        <v>7</v>
      </c>
      <c r="D8">
        <f>12/17</f>
        <v>0.70588235294117652</v>
      </c>
      <c r="E8">
        <f t="shared" si="0"/>
        <v>8.6384204031263456E-3</v>
      </c>
      <c r="F8">
        <v>-0.80798979754801203</v>
      </c>
      <c r="G8">
        <v>4.3367536545597201</v>
      </c>
      <c r="H8">
        <v>-1.2888753725812301</v>
      </c>
      <c r="I8">
        <v>6.0622742769499496</v>
      </c>
    </row>
    <row r="9" spans="1:9">
      <c r="A9" t="s">
        <v>0</v>
      </c>
      <c r="B9" t="s">
        <v>1</v>
      </c>
      <c r="C9" s="1" t="s">
        <v>8</v>
      </c>
      <c r="D9">
        <f>12/17</f>
        <v>0.70588235294117652</v>
      </c>
      <c r="E9">
        <f t="shared" si="0"/>
        <v>8.6384204031263456E-3</v>
      </c>
      <c r="F9">
        <v>-0.16083593294024501</v>
      </c>
      <c r="G9">
        <v>4.3514564429338201</v>
      </c>
      <c r="H9">
        <v>-0.80627080915020999</v>
      </c>
      <c r="I9">
        <v>5.0999038739821296</v>
      </c>
    </row>
    <row r="10" spans="1:9">
      <c r="A10" t="s">
        <v>0</v>
      </c>
      <c r="B10" t="s">
        <v>1</v>
      </c>
      <c r="C10" s="1" t="s">
        <v>9</v>
      </c>
      <c r="D10">
        <f>11/17</f>
        <v>0.6470588235294118</v>
      </c>
      <c r="E10">
        <f t="shared" si="0"/>
        <v>-5.0185109008638373E-2</v>
      </c>
      <c r="F10">
        <v>-1.1920196197651101</v>
      </c>
      <c r="G10">
        <v>1.89143794840794</v>
      </c>
      <c r="H10">
        <v>-2.0160668254677798</v>
      </c>
      <c r="I10">
        <v>3.2910425326969901</v>
      </c>
    </row>
    <row r="11" spans="1:9">
      <c r="A11" t="s">
        <v>0</v>
      </c>
      <c r="B11" t="s">
        <v>1</v>
      </c>
      <c r="C11" s="1" t="s">
        <v>10</v>
      </c>
      <c r="D11">
        <f>12/17</f>
        <v>0.70588235294117652</v>
      </c>
      <c r="E11">
        <f t="shared" si="0"/>
        <v>8.6384204031263456E-3</v>
      </c>
      <c r="F11">
        <v>-0.91966485359050598</v>
      </c>
      <c r="G11">
        <v>4.9951174563588099</v>
      </c>
      <c r="H11">
        <v>-0.86354617151169999</v>
      </c>
      <c r="I11">
        <v>5.5571476942619604</v>
      </c>
    </row>
    <row r="12" spans="1:9">
      <c r="A12" t="s">
        <v>0</v>
      </c>
      <c r="B12" t="s">
        <v>1</v>
      </c>
      <c r="C12" s="1" t="s">
        <v>11</v>
      </c>
      <c r="D12">
        <f>17/17</f>
        <v>1</v>
      </c>
      <c r="E12">
        <f t="shared" si="0"/>
        <v>0.30275606746194983</v>
      </c>
      <c r="F12">
        <v>-1.0254717614915601</v>
      </c>
      <c r="G12">
        <v>3.07222139374867</v>
      </c>
      <c r="H12">
        <v>-0.20431613884988001</v>
      </c>
      <c r="I12">
        <v>3.61383056187083</v>
      </c>
    </row>
    <row r="13" spans="1:9">
      <c r="A13" t="s">
        <v>0</v>
      </c>
      <c r="B13" t="s">
        <v>1</v>
      </c>
      <c r="C13" s="1" t="s">
        <v>12</v>
      </c>
      <c r="D13">
        <f>15/15</f>
        <v>1</v>
      </c>
      <c r="E13">
        <f t="shared" si="0"/>
        <v>0.30275606746194983</v>
      </c>
      <c r="F13">
        <v>-1.09305331718039</v>
      </c>
      <c r="G13">
        <v>1.34658095125719</v>
      </c>
      <c r="H13">
        <v>-0.48439893060747302</v>
      </c>
      <c r="I13">
        <v>0.84903375194224995</v>
      </c>
    </row>
    <row r="14" spans="1:9">
      <c r="A14" t="s">
        <v>0</v>
      </c>
      <c r="B14" t="s">
        <v>1</v>
      </c>
      <c r="C14" s="1" t="s">
        <v>13</v>
      </c>
      <c r="D14">
        <f>9/17</f>
        <v>0.52941176470588236</v>
      </c>
      <c r="E14">
        <f t="shared" si="0"/>
        <v>-0.16783216783216781</v>
      </c>
      <c r="F14">
        <v>-4.2131537066565601</v>
      </c>
      <c r="G14">
        <v>-1.29562855805442</v>
      </c>
      <c r="H14">
        <v>-2.94912651707144</v>
      </c>
      <c r="I14">
        <v>0.174800600051294</v>
      </c>
    </row>
    <row r="15" spans="1:9">
      <c r="A15" t="s">
        <v>0</v>
      </c>
      <c r="B15" t="s">
        <v>1</v>
      </c>
      <c r="C15" s="1" t="s">
        <v>26</v>
      </c>
      <c r="D15">
        <f>9/17</f>
        <v>0.52941176470588236</v>
      </c>
      <c r="E15">
        <f t="shared" si="0"/>
        <v>-0.16783216783216781</v>
      </c>
      <c r="F15">
        <v>-3.4246992561552299</v>
      </c>
      <c r="G15">
        <v>1.4209938397450399</v>
      </c>
      <c r="H15">
        <v>-3.0696761475668999</v>
      </c>
      <c r="I15">
        <v>2.4037398571823601</v>
      </c>
    </row>
    <row r="16" spans="1:9">
      <c r="A16" t="s">
        <v>0</v>
      </c>
      <c r="B16" t="s">
        <v>1</v>
      </c>
      <c r="C16" s="1" t="s">
        <v>14</v>
      </c>
      <c r="D16">
        <f>12/17</f>
        <v>0.70588235294117652</v>
      </c>
      <c r="E16">
        <f t="shared" si="0"/>
        <v>8.6384204031263456E-3</v>
      </c>
      <c r="F16">
        <v>0.168093629602205</v>
      </c>
      <c r="G16">
        <v>2.8941695512736501</v>
      </c>
      <c r="H16">
        <v>-3.26099106250635E-2</v>
      </c>
      <c r="I16">
        <v>3.7435741244737999</v>
      </c>
    </row>
    <row r="17" spans="1:9">
      <c r="A17" t="s">
        <v>0</v>
      </c>
      <c r="B17" t="s">
        <v>1</v>
      </c>
      <c r="C17" s="1" t="s">
        <v>15</v>
      </c>
      <c r="D17">
        <f>6/13</f>
        <v>0.46153846153846156</v>
      </c>
      <c r="E17">
        <f t="shared" si="0"/>
        <v>-0.23570547099958861</v>
      </c>
      <c r="F17">
        <v>9.3146879770965502E-2</v>
      </c>
      <c r="G17">
        <v>3.2894782885460598</v>
      </c>
      <c r="H17">
        <v>0.48226846963946302</v>
      </c>
      <c r="I17">
        <v>2.9006996856099501</v>
      </c>
    </row>
    <row r="18" spans="1:9">
      <c r="A18" t="s">
        <v>0</v>
      </c>
      <c r="B18" t="s">
        <v>1</v>
      </c>
      <c r="C18" s="1" t="s">
        <v>27</v>
      </c>
      <c r="D18" s="3">
        <f>8/11</f>
        <v>0.72727272727272729</v>
      </c>
      <c r="E18">
        <f t="shared" si="0"/>
        <v>3.0028794734677122E-2</v>
      </c>
      <c r="F18">
        <v>-0.70570775367043603</v>
      </c>
      <c r="G18">
        <v>2.79812191905186</v>
      </c>
      <c r="H18">
        <v>-1.1644015512824799</v>
      </c>
      <c r="I18">
        <v>3.1325226339580698</v>
      </c>
    </row>
    <row r="19" spans="1:9">
      <c r="A19" t="s">
        <v>0</v>
      </c>
      <c r="B19" t="s">
        <v>1</v>
      </c>
      <c r="C19" s="1" t="s">
        <v>16</v>
      </c>
      <c r="D19">
        <f>14/17</f>
        <v>0.82352941176470584</v>
      </c>
      <c r="E19">
        <f t="shared" si="0"/>
        <v>0.12628547922665567</v>
      </c>
      <c r="F19">
        <v>-0.54093426885428297</v>
      </c>
      <c r="G19">
        <v>2.66165319781215</v>
      </c>
      <c r="H19">
        <v>-1.2198323461354901</v>
      </c>
      <c r="I19">
        <v>2.5266033454749399</v>
      </c>
    </row>
    <row r="20" spans="1:9">
      <c r="A20" t="s">
        <v>0</v>
      </c>
      <c r="B20" t="s">
        <v>1</v>
      </c>
      <c r="C20" s="1" t="s">
        <v>17</v>
      </c>
      <c r="D20">
        <f>12/17</f>
        <v>0.70588235294117652</v>
      </c>
      <c r="E20">
        <f t="shared" si="0"/>
        <v>8.6384204031263456E-3</v>
      </c>
      <c r="F20">
        <v>-0.98163543674680898</v>
      </c>
      <c r="G20">
        <v>2.7626810951949601</v>
      </c>
      <c r="H20">
        <v>-1.0370608446084799</v>
      </c>
      <c r="I20">
        <v>2.57191783919377</v>
      </c>
    </row>
    <row r="21" spans="1:9">
      <c r="A21" t="s">
        <v>0</v>
      </c>
      <c r="B21" t="s">
        <v>1</v>
      </c>
      <c r="C21" s="1" t="s">
        <v>2</v>
      </c>
      <c r="D21">
        <f>9/17</f>
        <v>0.52941176470588236</v>
      </c>
      <c r="E21">
        <f t="shared" si="0"/>
        <v>-0.16783216783216781</v>
      </c>
      <c r="F21">
        <v>-1.3483802083465799</v>
      </c>
      <c r="G21">
        <v>3.0828409636748302</v>
      </c>
      <c r="H21">
        <v>-1.57931983315088</v>
      </c>
      <c r="I21">
        <v>1.6704397348231601</v>
      </c>
    </row>
    <row r="22" spans="1:9">
      <c r="A22" t="s">
        <v>0</v>
      </c>
      <c r="B22" t="s">
        <v>1</v>
      </c>
      <c r="C22" s="1" t="s">
        <v>3</v>
      </c>
      <c r="D22" s="2">
        <f>11/17</f>
        <v>0.6470588235294118</v>
      </c>
      <c r="E22">
        <f t="shared" si="0"/>
        <v>-5.0185109008638373E-2</v>
      </c>
      <c r="F22">
        <v>-0.40048951396235699</v>
      </c>
      <c r="G22">
        <v>2.1571885858241902</v>
      </c>
      <c r="H22">
        <v>-0.47555038118674098</v>
      </c>
      <c r="I22">
        <v>1.96212568179375</v>
      </c>
    </row>
    <row r="23" spans="1:9">
      <c r="A23" t="s">
        <v>0</v>
      </c>
      <c r="B23" t="s">
        <v>1</v>
      </c>
      <c r="C23" s="1" t="s">
        <v>4</v>
      </c>
      <c r="D23">
        <f>16/17</f>
        <v>0.94117647058823528</v>
      </c>
      <c r="E23">
        <f t="shared" si="0"/>
        <v>0.24393253805018511</v>
      </c>
      <c r="F23">
        <v>-0.71664975130999498</v>
      </c>
      <c r="G23">
        <v>1.3521904375840199</v>
      </c>
      <c r="H23">
        <v>-0.88217037458435399</v>
      </c>
      <c r="I23">
        <v>1.6052420118783</v>
      </c>
    </row>
    <row r="24" spans="1:9">
      <c r="A24" t="s">
        <v>0</v>
      </c>
      <c r="B24" t="s">
        <v>18</v>
      </c>
      <c r="C24" s="1" t="s">
        <v>25</v>
      </c>
      <c r="D24">
        <f>11/17</f>
        <v>0.6470588235294118</v>
      </c>
      <c r="E24">
        <f t="shared" si="0"/>
        <v>-5.0185109008638373E-2</v>
      </c>
      <c r="F24">
        <v>-3.0648665401670701</v>
      </c>
      <c r="G24">
        <v>0.48233165326824201</v>
      </c>
      <c r="H24">
        <v>-1.9290669660747399</v>
      </c>
      <c r="I24">
        <v>0.490758844676497</v>
      </c>
    </row>
    <row r="25" spans="1:9">
      <c r="A25" t="s">
        <v>0</v>
      </c>
      <c r="B25" t="s">
        <v>18</v>
      </c>
      <c r="C25" s="1" t="s">
        <v>5</v>
      </c>
      <c r="D25">
        <f>11/17</f>
        <v>0.6470588235294118</v>
      </c>
      <c r="E25">
        <f t="shared" si="0"/>
        <v>-5.0185109008638373E-2</v>
      </c>
      <c r="F25">
        <v>0.17481962020198499</v>
      </c>
      <c r="G25">
        <v>3.1001305832806398</v>
      </c>
      <c r="H25">
        <v>-1.1904239338013101E-2</v>
      </c>
      <c r="I25">
        <v>3.1716955173858299</v>
      </c>
    </row>
    <row r="26" spans="1:9">
      <c r="A26" t="s">
        <v>0</v>
      </c>
      <c r="B26" t="s">
        <v>18</v>
      </c>
      <c r="C26" s="1" t="s">
        <v>6</v>
      </c>
      <c r="D26">
        <f>10/17</f>
        <v>0.58823529411764708</v>
      </c>
      <c r="E26">
        <f t="shared" si="0"/>
        <v>-0.10900863842040309</v>
      </c>
      <c r="F26">
        <v>-0.31240277174446301</v>
      </c>
      <c r="G26">
        <v>1.83805061879764</v>
      </c>
      <c r="H26">
        <v>0.39625584227002503</v>
      </c>
      <c r="I26">
        <v>1.36198045596822</v>
      </c>
    </row>
    <row r="27" spans="1:9">
      <c r="A27" t="s">
        <v>0</v>
      </c>
      <c r="B27" t="s">
        <v>18</v>
      </c>
      <c r="C27" s="1" t="s">
        <v>7</v>
      </c>
      <c r="D27">
        <f>12/17</f>
        <v>0.70588235294117652</v>
      </c>
      <c r="E27">
        <f t="shared" si="0"/>
        <v>8.6384204031263456E-3</v>
      </c>
      <c r="F27">
        <v>-1.55815052158303</v>
      </c>
      <c r="G27">
        <v>4.2863624271890002</v>
      </c>
      <c r="H27">
        <v>-1.9302017304048</v>
      </c>
      <c r="I27">
        <v>5.6204781659467997</v>
      </c>
    </row>
    <row r="28" spans="1:9">
      <c r="A28" t="s">
        <v>0</v>
      </c>
      <c r="B28" t="s">
        <v>18</v>
      </c>
      <c r="C28" s="1" t="s">
        <v>8</v>
      </c>
      <c r="D28">
        <f>12/17</f>
        <v>0.70588235294117652</v>
      </c>
      <c r="E28">
        <f t="shared" si="0"/>
        <v>8.6384204031263456E-3</v>
      </c>
      <c r="F28">
        <v>0.101488012406561</v>
      </c>
      <c r="G28">
        <v>4.5844479952269204</v>
      </c>
      <c r="H28">
        <v>-0.27944558118683099</v>
      </c>
      <c r="I28">
        <v>4.6535142038651998</v>
      </c>
    </row>
    <row r="29" spans="1:9">
      <c r="A29" t="s">
        <v>0</v>
      </c>
      <c r="B29" t="s">
        <v>18</v>
      </c>
      <c r="C29" s="1" t="s">
        <v>9</v>
      </c>
      <c r="D29">
        <f>11/17</f>
        <v>0.6470588235294118</v>
      </c>
      <c r="E29">
        <f t="shared" si="0"/>
        <v>-5.0185109008638373E-2</v>
      </c>
      <c r="F29">
        <v>-0.219986858743208</v>
      </c>
      <c r="G29">
        <v>1.73123655148648</v>
      </c>
      <c r="H29">
        <v>-0.97488950911203198</v>
      </c>
      <c r="I29">
        <v>3.4652549379175799</v>
      </c>
    </row>
    <row r="30" spans="1:9">
      <c r="A30" t="s">
        <v>0</v>
      </c>
      <c r="B30" t="s">
        <v>18</v>
      </c>
      <c r="C30" s="1" t="s">
        <v>10</v>
      </c>
      <c r="D30">
        <f>12/17</f>
        <v>0.70588235294117652</v>
      </c>
      <c r="E30">
        <f t="shared" si="0"/>
        <v>8.6384204031263456E-3</v>
      </c>
      <c r="F30">
        <v>-0.557722731265757</v>
      </c>
      <c r="G30">
        <v>4.5437047830854498</v>
      </c>
      <c r="H30">
        <v>-0.41372535406958799</v>
      </c>
      <c r="I30">
        <v>5.7657135506221602</v>
      </c>
    </row>
    <row r="31" spans="1:9">
      <c r="A31" t="s">
        <v>0</v>
      </c>
      <c r="B31" t="s">
        <v>18</v>
      </c>
      <c r="C31" s="1" t="s">
        <v>11</v>
      </c>
      <c r="D31">
        <f>17/17</f>
        <v>1</v>
      </c>
      <c r="E31">
        <f t="shared" si="0"/>
        <v>0.30275606746194983</v>
      </c>
      <c r="F31">
        <v>-0.70262511968612695</v>
      </c>
      <c r="G31">
        <v>3.2577576057717601</v>
      </c>
      <c r="H31">
        <v>-0.72030580662239596</v>
      </c>
      <c r="I31">
        <v>3.82915235390016</v>
      </c>
    </row>
    <row r="32" spans="1:9">
      <c r="A32" t="s">
        <v>0</v>
      </c>
      <c r="B32" t="s">
        <v>18</v>
      </c>
      <c r="C32" s="1" t="s">
        <v>12</v>
      </c>
      <c r="D32">
        <f>15/15</f>
        <v>1</v>
      </c>
      <c r="E32">
        <f t="shared" si="0"/>
        <v>0.30275606746194983</v>
      </c>
      <c r="F32">
        <v>-0.335608296234299</v>
      </c>
      <c r="G32">
        <v>1.6675530553568001</v>
      </c>
      <c r="H32">
        <v>-0.36284037961874099</v>
      </c>
      <c r="I32">
        <v>1.40842210096612</v>
      </c>
    </row>
    <row r="33" spans="1:9">
      <c r="A33" t="s">
        <v>0</v>
      </c>
      <c r="B33" t="s">
        <v>18</v>
      </c>
      <c r="C33" s="1" t="s">
        <v>13</v>
      </c>
      <c r="D33">
        <f>9/17</f>
        <v>0.52941176470588236</v>
      </c>
      <c r="E33">
        <f t="shared" si="0"/>
        <v>-0.16783216783216781</v>
      </c>
      <c r="F33">
        <v>-3.1457424049024199</v>
      </c>
      <c r="G33">
        <v>-0.55214764478812695</v>
      </c>
      <c r="H33">
        <v>-3.01000972277199</v>
      </c>
      <c r="I33">
        <v>1.4400003291454999</v>
      </c>
    </row>
    <row r="34" spans="1:9">
      <c r="A34" t="s">
        <v>0</v>
      </c>
      <c r="B34" t="s">
        <v>18</v>
      </c>
      <c r="C34" s="1" t="s">
        <v>26</v>
      </c>
      <c r="D34">
        <f>9/17</f>
        <v>0.52941176470588236</v>
      </c>
      <c r="E34">
        <f t="shared" si="0"/>
        <v>-0.16783216783216781</v>
      </c>
      <c r="F34">
        <v>-2.6031322505738999</v>
      </c>
      <c r="G34">
        <v>1.3068627026589299</v>
      </c>
      <c r="H34">
        <v>-2.0768083419675101</v>
      </c>
      <c r="I34">
        <v>1.64855584990737</v>
      </c>
    </row>
    <row r="35" spans="1:9">
      <c r="A35" t="s">
        <v>0</v>
      </c>
      <c r="B35" t="s">
        <v>18</v>
      </c>
      <c r="C35" s="1" t="s">
        <v>14</v>
      </c>
      <c r="D35">
        <f>12/17</f>
        <v>0.70588235294117652</v>
      </c>
      <c r="E35">
        <f t="shared" si="0"/>
        <v>8.6384204031263456E-3</v>
      </c>
      <c r="F35">
        <v>-0.87987768296842195</v>
      </c>
      <c r="G35">
        <v>2.4798019582922701</v>
      </c>
      <c r="H35">
        <v>-0.95683915961801602</v>
      </c>
      <c r="I35">
        <v>3.7185585163745198</v>
      </c>
    </row>
    <row r="36" spans="1:9">
      <c r="A36" t="s">
        <v>0</v>
      </c>
      <c r="B36" t="s">
        <v>18</v>
      </c>
      <c r="C36" s="1" t="s">
        <v>15</v>
      </c>
      <c r="D36">
        <f>6/13</f>
        <v>0.46153846153846156</v>
      </c>
      <c r="E36">
        <f t="shared" si="0"/>
        <v>-0.23570547099958861</v>
      </c>
      <c r="F36">
        <v>-0.433638170747845</v>
      </c>
      <c r="G36">
        <v>2.2929379075042999</v>
      </c>
      <c r="H36">
        <v>-0.32794230326620599</v>
      </c>
      <c r="I36">
        <v>1.2443739196737</v>
      </c>
    </row>
    <row r="37" spans="1:9">
      <c r="A37" t="s">
        <v>0</v>
      </c>
      <c r="B37" t="s">
        <v>18</v>
      </c>
      <c r="C37" s="1" t="s">
        <v>27</v>
      </c>
      <c r="D37" s="3">
        <f>8/11</f>
        <v>0.72727272727272729</v>
      </c>
      <c r="E37">
        <f t="shared" si="0"/>
        <v>3.0028794734677122E-2</v>
      </c>
      <c r="F37">
        <v>0.561970998043263</v>
      </c>
      <c r="G37">
        <v>3.2461390047667402</v>
      </c>
      <c r="H37">
        <v>0.51174234798531104</v>
      </c>
      <c r="I37">
        <v>4.4337662570471297</v>
      </c>
    </row>
    <row r="38" spans="1:9">
      <c r="A38" t="s">
        <v>0</v>
      </c>
      <c r="B38" t="s">
        <v>18</v>
      </c>
      <c r="C38" s="1" t="s">
        <v>16</v>
      </c>
      <c r="D38">
        <f>14/17</f>
        <v>0.82352941176470584</v>
      </c>
      <c r="E38">
        <f t="shared" si="0"/>
        <v>0.12628547922665567</v>
      </c>
      <c r="F38">
        <v>3.4756063035240897E-2</v>
      </c>
      <c r="G38">
        <v>4.1968661242516596</v>
      </c>
      <c r="H38">
        <v>0.38035714969623302</v>
      </c>
      <c r="I38">
        <v>3.3685231667483699</v>
      </c>
    </row>
    <row r="39" spans="1:9">
      <c r="A39" t="s">
        <v>0</v>
      </c>
      <c r="B39" t="s">
        <v>18</v>
      </c>
      <c r="C39" s="1" t="s">
        <v>17</v>
      </c>
      <c r="D39">
        <f>12/17</f>
        <v>0.70588235294117652</v>
      </c>
      <c r="E39">
        <f t="shared" si="0"/>
        <v>8.6384204031263456E-3</v>
      </c>
      <c r="F39">
        <v>-0.71161738203976399</v>
      </c>
      <c r="G39">
        <v>3.0505853419768401</v>
      </c>
      <c r="H39">
        <v>-1.02652784719381</v>
      </c>
      <c r="I39">
        <v>2.7092116760342102</v>
      </c>
    </row>
    <row r="40" spans="1:9">
      <c r="A40" t="s">
        <v>0</v>
      </c>
      <c r="B40" t="s">
        <v>18</v>
      </c>
      <c r="C40" s="1" t="s">
        <v>2</v>
      </c>
      <c r="D40">
        <f>9/17</f>
        <v>0.52941176470588236</v>
      </c>
      <c r="E40">
        <f t="shared" si="0"/>
        <v>-0.16783216783216781</v>
      </c>
      <c r="F40">
        <v>-1.9436737930333201</v>
      </c>
      <c r="G40">
        <v>3.27250983646283</v>
      </c>
      <c r="H40">
        <v>-2.3761081352732498</v>
      </c>
      <c r="I40">
        <v>1.46674072657952</v>
      </c>
    </row>
    <row r="41" spans="1:9">
      <c r="A41" t="s">
        <v>0</v>
      </c>
      <c r="B41" t="s">
        <v>18</v>
      </c>
      <c r="C41" s="1" t="s">
        <v>3</v>
      </c>
      <c r="D41" s="2">
        <f>11/17</f>
        <v>0.6470588235294118</v>
      </c>
      <c r="E41">
        <f t="shared" si="0"/>
        <v>-5.0185109008638373E-2</v>
      </c>
      <c r="F41">
        <v>-1.4189043724978401</v>
      </c>
      <c r="G41">
        <v>0.58269158746287197</v>
      </c>
      <c r="H41">
        <v>-1.3526918258931899</v>
      </c>
      <c r="I41">
        <v>1.01825325099271</v>
      </c>
    </row>
    <row r="42" spans="1:9">
      <c r="A42" t="s">
        <v>0</v>
      </c>
      <c r="B42" t="s">
        <v>18</v>
      </c>
      <c r="C42" s="1" t="s">
        <v>4</v>
      </c>
      <c r="D42">
        <f>16/17</f>
        <v>0.94117647058823528</v>
      </c>
      <c r="E42">
        <f t="shared" si="0"/>
        <v>0.24393253805018511</v>
      </c>
      <c r="F42">
        <v>-0.78276925942412101</v>
      </c>
      <c r="G42">
        <v>0.65186563020815003</v>
      </c>
      <c r="H42">
        <v>-0.96147787938612705</v>
      </c>
      <c r="I42">
        <v>0.85231052814173502</v>
      </c>
    </row>
    <row r="43" spans="1:9">
      <c r="A43" t="s">
        <v>0</v>
      </c>
      <c r="B43" t="s">
        <v>18</v>
      </c>
      <c r="C43" s="1" t="s">
        <v>25</v>
      </c>
      <c r="D43">
        <f>11/17</f>
        <v>0.6470588235294118</v>
      </c>
      <c r="E43">
        <f t="shared" si="0"/>
        <v>-5.0185109008638373E-2</v>
      </c>
      <c r="F43">
        <v>-2.6799846322448202</v>
      </c>
      <c r="G43">
        <v>-0.13837810943158599</v>
      </c>
      <c r="H43">
        <v>-1.7754942470905799</v>
      </c>
      <c r="I43">
        <v>0.80016028590695598</v>
      </c>
    </row>
    <row r="44" spans="1:9">
      <c r="A44" t="s">
        <v>0</v>
      </c>
      <c r="B44" t="s">
        <v>18</v>
      </c>
      <c r="C44" s="1" t="s">
        <v>5</v>
      </c>
      <c r="D44">
        <f>11/17</f>
        <v>0.6470588235294118</v>
      </c>
      <c r="E44">
        <f t="shared" si="0"/>
        <v>-5.0185109008638373E-2</v>
      </c>
      <c r="F44">
        <v>0.18250575716848699</v>
      </c>
      <c r="G44">
        <v>2.9555870865561999</v>
      </c>
      <c r="H44">
        <v>0.30674567621420401</v>
      </c>
      <c r="I44">
        <v>3.4911417262425299</v>
      </c>
    </row>
    <row r="45" spans="1:9">
      <c r="A45" t="s">
        <v>0</v>
      </c>
      <c r="B45" t="s">
        <v>18</v>
      </c>
      <c r="C45" s="1" t="s">
        <v>6</v>
      </c>
      <c r="D45">
        <f>10/17</f>
        <v>0.58823529411764708</v>
      </c>
      <c r="E45">
        <f t="shared" si="0"/>
        <v>-0.10900863842040309</v>
      </c>
      <c r="F45">
        <v>-1.4173493641394199</v>
      </c>
      <c r="G45">
        <v>0.499510574024358</v>
      </c>
      <c r="H45">
        <v>-1.7825816851231</v>
      </c>
      <c r="I45">
        <v>0.33893335081157</v>
      </c>
    </row>
    <row r="46" spans="1:9">
      <c r="A46" t="s">
        <v>0</v>
      </c>
      <c r="B46" t="s">
        <v>19</v>
      </c>
      <c r="C46" s="1" t="s">
        <v>7</v>
      </c>
      <c r="D46">
        <f>12/17</f>
        <v>0.70588235294117652</v>
      </c>
      <c r="E46">
        <f t="shared" si="0"/>
        <v>8.6384204031263456E-3</v>
      </c>
      <c r="F46">
        <v>-1.2664304271892299</v>
      </c>
      <c r="G46">
        <v>3.9431832085684402</v>
      </c>
      <c r="H46">
        <v>-1.6053894304372101</v>
      </c>
      <c r="I46">
        <v>5.74308590959253</v>
      </c>
    </row>
    <row r="47" spans="1:9">
      <c r="A47" t="s">
        <v>0</v>
      </c>
      <c r="B47" t="s">
        <v>19</v>
      </c>
      <c r="C47" s="1" t="s">
        <v>8</v>
      </c>
      <c r="D47">
        <f>12/17</f>
        <v>0.70588235294117652</v>
      </c>
      <c r="E47">
        <f t="shared" si="0"/>
        <v>8.6384204031263456E-3</v>
      </c>
      <c r="F47">
        <v>-0.75386742000226603</v>
      </c>
      <c r="G47">
        <v>3.4674252383286301</v>
      </c>
      <c r="H47">
        <v>-1.0281691288246799</v>
      </c>
      <c r="I47">
        <v>4.4545288996518799</v>
      </c>
    </row>
    <row r="48" spans="1:9">
      <c r="A48" t="s">
        <v>0</v>
      </c>
      <c r="B48" t="s">
        <v>19</v>
      </c>
      <c r="C48" s="1" t="s">
        <v>9</v>
      </c>
      <c r="D48">
        <f>11/17</f>
        <v>0.6470588235294118</v>
      </c>
      <c r="E48">
        <f t="shared" si="0"/>
        <v>-5.0185109008638373E-2</v>
      </c>
      <c r="F48">
        <v>-1.27410878384555</v>
      </c>
      <c r="G48">
        <v>0.99463003972750796</v>
      </c>
      <c r="H48">
        <v>-1.60704570813896</v>
      </c>
      <c r="I48">
        <v>2.7118918137714298</v>
      </c>
    </row>
    <row r="49" spans="1:9">
      <c r="A49" t="s">
        <v>0</v>
      </c>
      <c r="B49" t="s">
        <v>19</v>
      </c>
      <c r="C49" s="1" t="s">
        <v>10</v>
      </c>
      <c r="D49">
        <f>12/17</f>
        <v>0.70588235294117652</v>
      </c>
      <c r="E49">
        <f t="shared" si="0"/>
        <v>8.6384204031263456E-3</v>
      </c>
      <c r="F49">
        <v>-1.6302613779350601</v>
      </c>
      <c r="G49">
        <v>3.9538254697884998</v>
      </c>
      <c r="H49">
        <v>-1.8876218865899499</v>
      </c>
      <c r="I49">
        <v>4.2937273905169198</v>
      </c>
    </row>
    <row r="50" spans="1:9">
      <c r="A50" t="s">
        <v>0</v>
      </c>
      <c r="B50" t="s">
        <v>19</v>
      </c>
      <c r="C50" s="1" t="s">
        <v>11</v>
      </c>
      <c r="D50">
        <f>17/17</f>
        <v>1</v>
      </c>
      <c r="E50">
        <f t="shared" si="0"/>
        <v>0.30275606746194983</v>
      </c>
      <c r="F50">
        <v>-1.20554863346948</v>
      </c>
      <c r="G50">
        <v>1.5031163609745499</v>
      </c>
      <c r="H50">
        <v>-0.95055920995917997</v>
      </c>
      <c r="I50">
        <v>1.4925578319089401</v>
      </c>
    </row>
    <row r="51" spans="1:9">
      <c r="A51" t="s">
        <v>0</v>
      </c>
      <c r="B51" t="s">
        <v>19</v>
      </c>
      <c r="C51" s="1" t="s">
        <v>12</v>
      </c>
      <c r="D51">
        <f>15/15</f>
        <v>1</v>
      </c>
      <c r="E51">
        <f t="shared" si="0"/>
        <v>0.30275606746194983</v>
      </c>
      <c r="F51">
        <v>-0.32135287443244898</v>
      </c>
      <c r="G51">
        <v>0.72151611649421898</v>
      </c>
      <c r="H51">
        <v>-2.5990885554575498E-2</v>
      </c>
      <c r="I51">
        <v>0.65436962117617903</v>
      </c>
    </row>
    <row r="52" spans="1:9">
      <c r="A52" t="s">
        <v>0</v>
      </c>
      <c r="B52" t="s">
        <v>19</v>
      </c>
      <c r="C52" s="1" t="s">
        <v>13</v>
      </c>
      <c r="D52">
        <f>9/17</f>
        <v>0.52941176470588236</v>
      </c>
      <c r="E52">
        <f t="shared" si="0"/>
        <v>-0.16783216783216781</v>
      </c>
      <c r="F52">
        <v>-5.3754830969704503</v>
      </c>
      <c r="G52">
        <v>-2.6282017870491599</v>
      </c>
      <c r="H52">
        <v>-3.9709047655654102</v>
      </c>
      <c r="I52">
        <v>-1.1266517703547501</v>
      </c>
    </row>
    <row r="53" spans="1:9">
      <c r="A53" t="s">
        <v>0</v>
      </c>
      <c r="B53" t="s">
        <v>19</v>
      </c>
      <c r="C53" s="1" t="s">
        <v>26</v>
      </c>
      <c r="D53">
        <f>9/17</f>
        <v>0.52941176470588236</v>
      </c>
      <c r="E53">
        <f t="shared" si="0"/>
        <v>-0.16783216783216781</v>
      </c>
      <c r="F53">
        <v>-4.2843217372894298</v>
      </c>
      <c r="G53">
        <v>1.4408709616148001</v>
      </c>
      <c r="H53">
        <v>-3.6345513100717599</v>
      </c>
      <c r="I53">
        <v>2.8515688422611798</v>
      </c>
    </row>
    <row r="54" spans="1:9">
      <c r="A54" t="s">
        <v>0</v>
      </c>
      <c r="B54" t="s">
        <v>19</v>
      </c>
      <c r="C54" s="1" t="s">
        <v>14</v>
      </c>
      <c r="D54">
        <f>12/17</f>
        <v>0.70588235294117652</v>
      </c>
      <c r="E54">
        <f t="shared" si="0"/>
        <v>8.6384204031263456E-3</v>
      </c>
      <c r="F54">
        <v>-0.98411770220156103</v>
      </c>
      <c r="G54">
        <v>1.5143883056216001</v>
      </c>
      <c r="H54">
        <v>-1.05923966888119</v>
      </c>
      <c r="I54">
        <v>2.02501675115683</v>
      </c>
    </row>
    <row r="55" spans="1:9">
      <c r="A55" t="s">
        <v>0</v>
      </c>
      <c r="B55" t="s">
        <v>19</v>
      </c>
      <c r="C55" s="1" t="s">
        <v>15</v>
      </c>
      <c r="D55">
        <f>6/13</f>
        <v>0.46153846153846156</v>
      </c>
      <c r="E55">
        <f t="shared" si="0"/>
        <v>-0.23570547099958861</v>
      </c>
      <c r="F55">
        <v>-7.5113354257687406E-2</v>
      </c>
      <c r="G55">
        <v>2.7247102609346499</v>
      </c>
      <c r="H55">
        <v>0.35883037430642101</v>
      </c>
      <c r="I55">
        <v>2.37731288996196</v>
      </c>
    </row>
    <row r="56" spans="1:9">
      <c r="A56" t="s">
        <v>0</v>
      </c>
      <c r="B56" t="s">
        <v>19</v>
      </c>
      <c r="C56" s="1" t="s">
        <v>27</v>
      </c>
      <c r="D56" s="3">
        <f>8/11</f>
        <v>0.72727272727272729</v>
      </c>
      <c r="E56">
        <f t="shared" si="0"/>
        <v>3.0028794734677122E-2</v>
      </c>
      <c r="F56">
        <v>0.50618264857265705</v>
      </c>
      <c r="G56">
        <v>2.6905676975497399</v>
      </c>
      <c r="H56">
        <v>0.83326075985735504</v>
      </c>
      <c r="I56">
        <v>3.4940520759981002</v>
      </c>
    </row>
    <row r="57" spans="1:9">
      <c r="A57" t="s">
        <v>0</v>
      </c>
      <c r="B57" t="s">
        <v>19</v>
      </c>
      <c r="C57" s="1" t="s">
        <v>16</v>
      </c>
      <c r="D57">
        <f>14/17</f>
        <v>0.82352941176470584</v>
      </c>
      <c r="E57">
        <f t="shared" si="0"/>
        <v>0.12628547922665567</v>
      </c>
      <c r="F57">
        <v>1.1610436287191199</v>
      </c>
      <c r="G57">
        <v>2.4422227173595101</v>
      </c>
      <c r="H57">
        <v>0.86704476732833702</v>
      </c>
      <c r="I57">
        <v>1.7861986539314401</v>
      </c>
    </row>
    <row r="58" spans="1:9">
      <c r="A58" t="s">
        <v>0</v>
      </c>
      <c r="B58" t="s">
        <v>19</v>
      </c>
      <c r="C58" s="1" t="s">
        <v>17</v>
      </c>
      <c r="D58">
        <f>12/17</f>
        <v>0.70588235294117652</v>
      </c>
      <c r="E58">
        <f t="shared" si="0"/>
        <v>8.6384204031263456E-3</v>
      </c>
      <c r="F58">
        <v>-1.08864261993655</v>
      </c>
      <c r="G58">
        <v>2.2671873438567598</v>
      </c>
      <c r="H58">
        <v>-0.43548217430418601</v>
      </c>
      <c r="I58">
        <v>1.9596297081869001</v>
      </c>
    </row>
    <row r="59" spans="1:9">
      <c r="A59" t="s">
        <v>0</v>
      </c>
      <c r="B59" t="s">
        <v>19</v>
      </c>
      <c r="C59" s="1" t="s">
        <v>2</v>
      </c>
      <c r="D59">
        <f>9/17</f>
        <v>0.52941176470588236</v>
      </c>
      <c r="E59">
        <f t="shared" si="0"/>
        <v>-0.16783216783216781</v>
      </c>
      <c r="F59">
        <v>-2.9896513656333599</v>
      </c>
      <c r="G59">
        <v>3.9762317066520101</v>
      </c>
      <c r="H59">
        <v>-2.7451205179582199</v>
      </c>
      <c r="I59">
        <v>2.4292824006285598</v>
      </c>
    </row>
    <row r="60" spans="1:9">
      <c r="A60" t="s">
        <v>0</v>
      </c>
      <c r="B60" t="s">
        <v>19</v>
      </c>
      <c r="C60" s="1" t="s">
        <v>3</v>
      </c>
      <c r="D60" s="2">
        <f>11/17</f>
        <v>0.6470588235294118</v>
      </c>
      <c r="E60">
        <f t="shared" si="0"/>
        <v>-5.0185109008638373E-2</v>
      </c>
      <c r="F60">
        <v>-1.44352998071247</v>
      </c>
      <c r="G60">
        <v>1.20225771617979</v>
      </c>
      <c r="H60">
        <v>-1.42110860756799</v>
      </c>
      <c r="I60">
        <v>1.4463700012710601</v>
      </c>
    </row>
    <row r="61" spans="1:9">
      <c r="A61" t="s">
        <v>0</v>
      </c>
      <c r="B61" t="s">
        <v>19</v>
      </c>
      <c r="C61" s="1" t="s">
        <v>4</v>
      </c>
      <c r="D61">
        <f>16/17</f>
        <v>0.94117647058823528</v>
      </c>
      <c r="E61">
        <f t="shared" si="0"/>
        <v>0.24393253805018511</v>
      </c>
      <c r="F61">
        <v>-0.81307727826966203</v>
      </c>
      <c r="G61">
        <v>1.7142414677103199</v>
      </c>
      <c r="H61">
        <v>-0.77334212701694605</v>
      </c>
      <c r="I61">
        <v>2.0114670252565698</v>
      </c>
    </row>
    <row r="62" spans="1:9">
      <c r="A62" t="s">
        <v>0</v>
      </c>
      <c r="B62" t="s">
        <v>19</v>
      </c>
      <c r="C62" s="1" t="s">
        <v>25</v>
      </c>
      <c r="D62">
        <f>11/17</f>
        <v>0.6470588235294118</v>
      </c>
      <c r="E62">
        <f t="shared" si="0"/>
        <v>-5.0185109008638373E-2</v>
      </c>
      <c r="F62">
        <v>-2.2154668397373598</v>
      </c>
      <c r="G62">
        <v>0.72962759962697898</v>
      </c>
      <c r="H62">
        <v>-2.3218810877768798</v>
      </c>
      <c r="I62">
        <v>1.1199918218774501</v>
      </c>
    </row>
    <row r="63" spans="1:9">
      <c r="A63" t="s">
        <v>0</v>
      </c>
      <c r="B63" t="s">
        <v>19</v>
      </c>
      <c r="C63" s="1" t="s">
        <v>5</v>
      </c>
      <c r="D63">
        <f>11/17</f>
        <v>0.6470588235294118</v>
      </c>
      <c r="E63">
        <f t="shared" si="0"/>
        <v>-5.0185109008638373E-2</v>
      </c>
      <c r="F63">
        <v>-0.12252469470517501</v>
      </c>
      <c r="G63">
        <v>3.2748815193373599</v>
      </c>
      <c r="H63">
        <v>0.34321643431591797</v>
      </c>
      <c r="I63">
        <v>4.1442272919169199</v>
      </c>
    </row>
    <row r="64" spans="1:9">
      <c r="A64" t="s">
        <v>0</v>
      </c>
      <c r="B64" t="s">
        <v>19</v>
      </c>
      <c r="C64" s="1" t="s">
        <v>6</v>
      </c>
      <c r="D64">
        <f>10/17</f>
        <v>0.58823529411764708</v>
      </c>
      <c r="E64">
        <f t="shared" si="0"/>
        <v>-0.10900863842040309</v>
      </c>
      <c r="F64">
        <v>-1.13440194593536</v>
      </c>
      <c r="G64">
        <v>0.94419785970853098</v>
      </c>
      <c r="H64">
        <v>-1.07039961579189</v>
      </c>
      <c r="I64">
        <v>0.65297178973944003</v>
      </c>
    </row>
    <row r="65" spans="1:9">
      <c r="A65" t="s">
        <v>0</v>
      </c>
      <c r="B65" t="s">
        <v>19</v>
      </c>
      <c r="C65" s="1" t="s">
        <v>7</v>
      </c>
      <c r="D65">
        <f>12/17</f>
        <v>0.70588235294117652</v>
      </c>
      <c r="E65">
        <f t="shared" si="0"/>
        <v>8.6384204031263456E-3</v>
      </c>
      <c r="F65">
        <v>-1.6654933805818899</v>
      </c>
      <c r="G65">
        <v>4.6347814096355897</v>
      </c>
      <c r="H65">
        <v>-1.7538055851568599</v>
      </c>
      <c r="I65">
        <v>5.7334349173320396</v>
      </c>
    </row>
    <row r="66" spans="1:9">
      <c r="A66" t="s">
        <v>0</v>
      </c>
      <c r="B66" t="s">
        <v>19</v>
      </c>
      <c r="C66" s="1" t="s">
        <v>8</v>
      </c>
      <c r="D66">
        <f>12/17</f>
        <v>0.70588235294117652</v>
      </c>
      <c r="E66">
        <f t="shared" si="0"/>
        <v>8.6384204031263456E-3</v>
      </c>
      <c r="F66">
        <v>-0.63357522900181795</v>
      </c>
      <c r="G66">
        <v>4.4257358011593402</v>
      </c>
      <c r="H66">
        <v>-0.76191761700156502</v>
      </c>
      <c r="I66">
        <v>5.3814431816339496</v>
      </c>
    </row>
    <row r="67" spans="1:9">
      <c r="A67" t="s">
        <v>0</v>
      </c>
      <c r="B67" t="s">
        <v>19</v>
      </c>
      <c r="C67" s="1" t="s">
        <v>9</v>
      </c>
      <c r="D67">
        <f>11/17</f>
        <v>0.6470588235294118</v>
      </c>
      <c r="E67">
        <f t="shared" ref="E67:E77" si="1">D67-$D$79</f>
        <v>-5.0185109008638373E-2</v>
      </c>
      <c r="F67">
        <v>0.14685694409741301</v>
      </c>
      <c r="G67">
        <v>1.2304920202862499</v>
      </c>
      <c r="H67">
        <v>-0.61715240516012004</v>
      </c>
      <c r="I67">
        <v>3.1187516390236198</v>
      </c>
    </row>
    <row r="68" spans="1:9">
      <c r="A68" t="s">
        <v>0</v>
      </c>
      <c r="B68" t="s">
        <v>20</v>
      </c>
      <c r="C68" s="1" t="s">
        <v>10</v>
      </c>
      <c r="D68">
        <f>12/17</f>
        <v>0.70588235294117652</v>
      </c>
      <c r="E68">
        <f t="shared" si="1"/>
        <v>8.6384204031263456E-3</v>
      </c>
      <c r="F68">
        <v>-0.74833779533704103</v>
      </c>
      <c r="G68">
        <v>3.97175980037371</v>
      </c>
      <c r="H68">
        <v>-1.06685283293132</v>
      </c>
      <c r="I68">
        <v>5.0496658997569499</v>
      </c>
    </row>
    <row r="69" spans="1:9">
      <c r="A69" t="s">
        <v>0</v>
      </c>
      <c r="B69" t="s">
        <v>20</v>
      </c>
      <c r="C69" s="1" t="s">
        <v>11</v>
      </c>
      <c r="D69">
        <f>17/17</f>
        <v>1</v>
      </c>
      <c r="E69">
        <f t="shared" si="1"/>
        <v>0.30275606746194983</v>
      </c>
      <c r="F69">
        <v>-1.6143445681642601</v>
      </c>
      <c r="G69">
        <v>3.9683251928126899</v>
      </c>
      <c r="H69">
        <v>-1.7006585894067301</v>
      </c>
      <c r="I69">
        <v>4.3606266860292999</v>
      </c>
    </row>
    <row r="70" spans="1:9">
      <c r="A70" t="s">
        <v>0</v>
      </c>
      <c r="B70" t="s">
        <v>20</v>
      </c>
      <c r="C70" s="1" t="s">
        <v>12</v>
      </c>
      <c r="D70">
        <f>15/15</f>
        <v>1</v>
      </c>
      <c r="E70">
        <f t="shared" si="1"/>
        <v>0.30275606746194983</v>
      </c>
      <c r="F70">
        <v>1.11239637666278</v>
      </c>
      <c r="G70">
        <v>1.67776632562878</v>
      </c>
      <c r="H70">
        <v>1.07927858802715</v>
      </c>
      <c r="I70">
        <v>1.45800639617147</v>
      </c>
    </row>
    <row r="71" spans="1:9">
      <c r="A71" t="s">
        <v>0</v>
      </c>
      <c r="B71" t="s">
        <v>20</v>
      </c>
      <c r="C71" s="1" t="s">
        <v>13</v>
      </c>
      <c r="D71">
        <f>9/17</f>
        <v>0.52941176470588236</v>
      </c>
      <c r="E71">
        <f t="shared" si="1"/>
        <v>-0.16783216783216781</v>
      </c>
      <c r="F71">
        <v>-4.0720289521747199</v>
      </c>
      <c r="G71">
        <v>-1.10473608509404</v>
      </c>
      <c r="H71">
        <v>-3.43999249249502</v>
      </c>
      <c r="I71">
        <v>0.94674231269026798</v>
      </c>
    </row>
    <row r="72" spans="1:9">
      <c r="A72" t="s">
        <v>0</v>
      </c>
      <c r="B72" t="s">
        <v>20</v>
      </c>
      <c r="C72" s="1" t="s">
        <v>26</v>
      </c>
      <c r="D72">
        <f>9/17</f>
        <v>0.52941176470588236</v>
      </c>
      <c r="E72">
        <f t="shared" si="1"/>
        <v>-0.16783216783216781</v>
      </c>
      <c r="F72">
        <v>-2.5632804905926698</v>
      </c>
      <c r="G72">
        <v>1.9988585527589899</v>
      </c>
      <c r="H72">
        <v>-2.1283035535438399</v>
      </c>
      <c r="I72">
        <v>2.6530999574497098</v>
      </c>
    </row>
    <row r="73" spans="1:9">
      <c r="A73" t="s">
        <v>0</v>
      </c>
      <c r="B73" t="s">
        <v>20</v>
      </c>
      <c r="C73" s="1" t="s">
        <v>14</v>
      </c>
      <c r="D73">
        <f>12/17</f>
        <v>0.70588235294117652</v>
      </c>
      <c r="E73">
        <f t="shared" si="1"/>
        <v>8.6384204031263456E-3</v>
      </c>
      <c r="F73">
        <v>0.43844530521719499</v>
      </c>
      <c r="G73">
        <v>3.0785779857814899</v>
      </c>
      <c r="H73">
        <v>0.10491107466928901</v>
      </c>
      <c r="I73">
        <v>4.11236811293427</v>
      </c>
    </row>
    <row r="74" spans="1:9">
      <c r="A74" t="s">
        <v>0</v>
      </c>
      <c r="B74" t="s">
        <v>20</v>
      </c>
      <c r="C74" s="1" t="s">
        <v>15</v>
      </c>
      <c r="D74">
        <f>6/13</f>
        <v>0.46153846153846156</v>
      </c>
      <c r="E74">
        <f t="shared" si="1"/>
        <v>-0.23570547099958861</v>
      </c>
      <c r="F74">
        <v>-0.611208293393806</v>
      </c>
      <c r="G74">
        <v>2.8284946435670002</v>
      </c>
      <c r="H74">
        <v>-0.44355895966778403</v>
      </c>
      <c r="I74">
        <v>2.22926706969738</v>
      </c>
    </row>
    <row r="75" spans="1:9">
      <c r="A75" t="s">
        <v>0</v>
      </c>
      <c r="B75" t="s">
        <v>20</v>
      </c>
      <c r="C75" s="1" t="s">
        <v>27</v>
      </c>
      <c r="D75" s="3">
        <f>8/11</f>
        <v>0.72727272727272729</v>
      </c>
      <c r="E75">
        <f t="shared" si="1"/>
        <v>3.0028794734677122E-2</v>
      </c>
      <c r="F75">
        <v>0.121769614462499</v>
      </c>
      <c r="G75">
        <v>2.3233700083388</v>
      </c>
      <c r="H75">
        <v>-0.17841763229541499</v>
      </c>
      <c r="I75">
        <v>3.2362060478485799</v>
      </c>
    </row>
    <row r="76" spans="1:9">
      <c r="A76" t="s">
        <v>0</v>
      </c>
      <c r="B76" t="s">
        <v>20</v>
      </c>
      <c r="C76" s="1" t="s">
        <v>16</v>
      </c>
      <c r="D76">
        <f>14/17</f>
        <v>0.82352941176470584</v>
      </c>
      <c r="E76">
        <f t="shared" si="1"/>
        <v>0.12628547922665567</v>
      </c>
      <c r="F76">
        <v>-0.44307700856416299</v>
      </c>
      <c r="G76">
        <v>2.0440155188076501</v>
      </c>
      <c r="H76">
        <v>-0.49720622421382299</v>
      </c>
      <c r="I76">
        <v>1.58271254066166</v>
      </c>
    </row>
    <row r="77" spans="1:9">
      <c r="A77" t="s">
        <v>0</v>
      </c>
      <c r="B77" t="s">
        <v>20</v>
      </c>
      <c r="C77" s="1" t="s">
        <v>17</v>
      </c>
      <c r="D77">
        <f>12/17</f>
        <v>0.70588235294117652</v>
      </c>
      <c r="E77">
        <f t="shared" si="1"/>
        <v>8.6384204031263456E-3</v>
      </c>
      <c r="F77">
        <v>-1.03953115564805</v>
      </c>
      <c r="G77">
        <v>3.4772521259169702</v>
      </c>
      <c r="H77">
        <v>-0.77231525847676097</v>
      </c>
      <c r="I77">
        <v>2.9254290642298102</v>
      </c>
    </row>
    <row r="79" spans="1:9">
      <c r="D79">
        <f>AVERAGE(D2:D77)</f>
        <v>0.69724393253805017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S1TBL_mean_19subj</vt:lpstr>
      <vt:lpstr>S2TBL_mean_19subj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2018-09-03T13:50:56Z</dcterms:created>
  <dcterms:modified xsi:type="dcterms:W3CDTF">2018-09-03T19:36:53Z</dcterms:modified>
</cp:coreProperties>
</file>