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D107E63C-8C5A-46B9-AB61-2383925E4AC1}" xr6:coauthVersionLast="47" xr6:coauthVersionMax="47" xr10:uidLastSave="{00000000-0000-0000-0000-000000000000}"/>
  <bookViews>
    <workbookView xWindow="-108" yWindow="-108" windowWidth="23256" windowHeight="12456" xr2:uid="{934D4595-1E92-4B19-A5C8-1310664CE295}"/>
  </bookViews>
  <sheets>
    <sheet name="Sheet1" sheetId="1" r:id="rId1"/>
  </sheets>
  <definedNames>
    <definedName name="_xlchart.v1.0" hidden="1">Sheet1!$A$2:$A$12</definedName>
    <definedName name="_xlchart.v1.1" hidden="1">Sheet1!$B$1</definedName>
    <definedName name="_xlchart.v1.2" hidden="1">Sheet1!$B$2:$B$12</definedName>
    <definedName name="_xlchart.v1.3" hidden="1">Sheet1!$D$5:$D$11</definedName>
    <definedName name="_xlchart.v1.4" hidden="1">Sheet1!$F$5:$F$11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F6" i="1"/>
  <c r="F7" i="1"/>
  <c r="F8" i="1"/>
  <c r="F9" i="1"/>
  <c r="F10" i="1"/>
  <c r="F11" i="1"/>
  <c r="F5" i="1"/>
  <c r="G14" i="1"/>
  <c r="G16" i="1" s="1"/>
  <c r="E12" i="1"/>
  <c r="E6" i="1"/>
  <c r="E7" i="1"/>
  <c r="E8" i="1"/>
  <c r="E9" i="1"/>
  <c r="E10" i="1"/>
  <c r="E11" i="1"/>
  <c r="E5" i="1"/>
  <c r="D15" i="1"/>
  <c r="D14" i="1"/>
  <c r="D16" i="1" s="1"/>
  <c r="D5" i="1"/>
  <c r="C6" i="1"/>
  <c r="C7" i="1"/>
  <c r="C8" i="1"/>
  <c r="C9" i="1"/>
  <c r="C10" i="1"/>
  <c r="C11" i="1"/>
  <c r="C12" i="1"/>
  <c r="C5" i="1"/>
</calcChain>
</file>

<file path=xl/sharedStrings.xml><?xml version="1.0" encoding="utf-8"?>
<sst xmlns="http://schemas.openxmlformats.org/spreadsheetml/2006/main" count="13" uniqueCount="13">
  <si>
    <t>Year</t>
  </si>
  <si>
    <t>Enrollment</t>
  </si>
  <si>
    <t>3Year SMA</t>
  </si>
  <si>
    <t>(Acutal -Predicted)^2</t>
  </si>
  <si>
    <t>No.of observation =</t>
  </si>
  <si>
    <t>Sum of square error =</t>
  </si>
  <si>
    <t>MSE =</t>
  </si>
  <si>
    <t>WMA</t>
  </si>
  <si>
    <t>Sum of square error=SUM(</t>
  </si>
  <si>
    <t>No.of</t>
  </si>
  <si>
    <t xml:space="preserve">MSE </t>
  </si>
  <si>
    <t>(Acutal-Predicted)^2</t>
  </si>
  <si>
    <t>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</si>
</sst>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0"/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5" fontId="0" fillId="0" borderId="0" xfId="0" applyNumberFormat="1"/>
    <xf numFmtId="0" fontId="1" fillId="0" borderId="0" xfId="0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7126950040336"/>
          <c:y val="0.12178921713733151"/>
          <c:w val="0.86106509413596033"/>
          <c:h val="0.821198665956229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Enrollment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29025</c:v>
                </c:pt>
                <c:pt idx="1">
                  <c:v>29860</c:v>
                </c:pt>
                <c:pt idx="2">
                  <c:v>29953</c:v>
                </c:pt>
                <c:pt idx="3">
                  <c:v>29933</c:v>
                </c:pt>
                <c:pt idx="4">
                  <c:v>29764</c:v>
                </c:pt>
                <c:pt idx="5">
                  <c:v>29854</c:v>
                </c:pt>
                <c:pt idx="6">
                  <c:v>30300</c:v>
                </c:pt>
                <c:pt idx="7">
                  <c:v>30383</c:v>
                </c:pt>
                <c:pt idx="8">
                  <c:v>30566</c:v>
                </c:pt>
                <c:pt idx="9">
                  <c:v>30530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5-4EC8-B46B-336BC68C6AA2}"/>
            </c:ext>
          </c:extLst>
        </c:ser>
        <c:ser>
          <c:idx val="1"/>
          <c:order val="1"/>
          <c:tx>
            <c:v>SMA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3" formatCode="0">
                  <c:v>29612.666666666668</c:v>
                </c:pt>
                <c:pt idx="4" formatCode="0">
                  <c:v>29915.333333333332</c:v>
                </c:pt>
                <c:pt idx="5" formatCode="0">
                  <c:v>29883.333333333332</c:v>
                </c:pt>
                <c:pt idx="6" formatCode="0">
                  <c:v>29850.333333333332</c:v>
                </c:pt>
                <c:pt idx="7" formatCode="0">
                  <c:v>29972.666666666668</c:v>
                </c:pt>
                <c:pt idx="8" formatCode="0">
                  <c:v>30179</c:v>
                </c:pt>
                <c:pt idx="9" formatCode="0">
                  <c:v>30416.333333333332</c:v>
                </c:pt>
                <c:pt idx="10" formatCode="0">
                  <c:v>30493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05-4EC8-B46B-336BC68C6AA2}"/>
            </c:ext>
          </c:extLst>
        </c:ser>
        <c:ser>
          <c:idx val="2"/>
          <c:order val="2"/>
          <c:tx>
            <c:strRef>
              <c:f>Sheet1!$A$2:$A$12</c:f>
              <c:strCache>
                <c:ptCount val="1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3" formatCode="0">
                  <c:v>29793.857142857141</c:v>
                </c:pt>
                <c:pt idx="4" formatCode="0">
                  <c:v>29928.285714285714</c:v>
                </c:pt>
                <c:pt idx="5" formatCode="0">
                  <c:v>29839.285714285714</c:v>
                </c:pt>
                <c:pt idx="6" formatCode="0">
                  <c:v>29839.571428571428</c:v>
                </c:pt>
                <c:pt idx="7" formatCode="0">
                  <c:v>30096</c:v>
                </c:pt>
                <c:pt idx="8" formatCode="0">
                  <c:v>30283.714285714286</c:v>
                </c:pt>
                <c:pt idx="9" formatCode="0">
                  <c:v>30475.714285714286</c:v>
                </c:pt>
                <c:pt idx="10" formatCode="0">
                  <c:v>30519.285714285714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05-4EC8-B46B-336BC68C6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91592"/>
        <c:axId val="489929640"/>
      </c:scatterChart>
      <c:valAx>
        <c:axId val="55359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9640"/>
        <c:crosses val="autoZero"/>
        <c:crossBetween val="midCat"/>
      </c:valAx>
      <c:valAx>
        <c:axId val="48992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9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0</xdr:row>
      <xdr:rowOff>53340</xdr:rowOff>
    </xdr:from>
    <xdr:to>
      <xdr:col>21</xdr:col>
      <xdr:colOff>388620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AD20B-6719-6F81-479B-F81A9BDF6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2426-54B8-4A18-8827-3B2DEDBF2D65}">
  <dimension ref="A1:H16"/>
  <sheetViews>
    <sheetView tabSelected="1" topLeftCell="F1" workbookViewId="0">
      <selection activeCell="I8" sqref="I8"/>
    </sheetView>
  </sheetViews>
  <sheetFormatPr defaultRowHeight="14.4" x14ac:dyDescent="0.3"/>
  <cols>
    <col min="1" max="1" width="5" bestFit="1" customWidth="1"/>
    <col min="2" max="2" width="9.88671875" bestFit="1" customWidth="1"/>
    <col min="3" max="3" width="23.33203125" bestFit="1" customWidth="1"/>
    <col min="4" max="4" width="18.21875" bestFit="1" customWidth="1"/>
    <col min="6" max="6" width="32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11</v>
      </c>
      <c r="H1" s="3" t="s">
        <v>12</v>
      </c>
    </row>
    <row r="2" spans="1:8" x14ac:dyDescent="0.3">
      <c r="A2">
        <v>2002</v>
      </c>
      <c r="B2">
        <v>29025</v>
      </c>
    </row>
    <row r="3" spans="1:8" x14ac:dyDescent="0.3">
      <c r="A3">
        <v>2003</v>
      </c>
      <c r="B3">
        <v>29860</v>
      </c>
    </row>
    <row r="4" spans="1:8" x14ac:dyDescent="0.3">
      <c r="A4">
        <v>2004</v>
      </c>
      <c r="B4">
        <v>29953</v>
      </c>
    </row>
    <row r="5" spans="1:8" x14ac:dyDescent="0.3">
      <c r="A5">
        <v>2005</v>
      </c>
      <c r="B5">
        <v>29933</v>
      </c>
      <c r="C5" s="1">
        <f>(B2+B3+B4)/3</f>
        <v>29612.666666666668</v>
      </c>
      <c r="D5" s="4">
        <f>(B5-C5)^2</f>
        <v>102613.44444444367</v>
      </c>
      <c r="E5" s="1">
        <f>(1*B2+2*B3+4*B4)/(1+2+4)</f>
        <v>29793.857142857141</v>
      </c>
      <c r="F5" s="4">
        <f>(B5-E5)^2</f>
        <v>19360.734693877985</v>
      </c>
    </row>
    <row r="6" spans="1:8" x14ac:dyDescent="0.3">
      <c r="A6">
        <v>2006</v>
      </c>
      <c r="B6">
        <v>29764</v>
      </c>
      <c r="C6" s="1">
        <f t="shared" ref="C6:C12" si="0">(B3+B4+B5)/3</f>
        <v>29915.333333333332</v>
      </c>
      <c r="D6" s="4">
        <f t="shared" ref="D6:D11" si="1">(B6-C6)^2</f>
        <v>22901.77777777741</v>
      </c>
      <c r="E6" s="1">
        <f t="shared" ref="E6:E11" si="2">(1*B3+2*B4+4*B5)/(1+2+4)</f>
        <v>29928.285714285714</v>
      </c>
      <c r="F6" s="4">
        <f t="shared" ref="F6:F11" si="3">(B6-E6)^2</f>
        <v>26989.795918367177</v>
      </c>
    </row>
    <row r="7" spans="1:8" x14ac:dyDescent="0.3">
      <c r="A7">
        <v>2007</v>
      </c>
      <c r="B7">
        <v>29854</v>
      </c>
      <c r="C7" s="1">
        <f t="shared" si="0"/>
        <v>29883.333333333332</v>
      </c>
      <c r="D7" s="4">
        <f t="shared" si="1"/>
        <v>860.44444444437329</v>
      </c>
      <c r="E7" s="1">
        <f t="shared" si="2"/>
        <v>29839.285714285714</v>
      </c>
      <c r="F7" s="4">
        <f t="shared" si="3"/>
        <v>216.51020408164794</v>
      </c>
    </row>
    <row r="8" spans="1:8" x14ac:dyDescent="0.3">
      <c r="A8">
        <v>2008</v>
      </c>
      <c r="B8">
        <v>30300</v>
      </c>
      <c r="C8" s="1">
        <f t="shared" si="0"/>
        <v>29850.333333333332</v>
      </c>
      <c r="D8" s="4">
        <f t="shared" si="1"/>
        <v>202200.1111111122</v>
      </c>
      <c r="E8" s="1">
        <f t="shared" si="2"/>
        <v>29839.571428571428</v>
      </c>
      <c r="F8" s="4">
        <f t="shared" si="3"/>
        <v>211994.46938775605</v>
      </c>
    </row>
    <row r="9" spans="1:8" x14ac:dyDescent="0.3">
      <c r="A9">
        <v>2009</v>
      </c>
      <c r="B9">
        <v>30383</v>
      </c>
      <c r="C9" s="1">
        <f t="shared" si="0"/>
        <v>29972.666666666668</v>
      </c>
      <c r="D9" s="4">
        <f t="shared" si="1"/>
        <v>168373.44444444345</v>
      </c>
      <c r="E9" s="1">
        <f t="shared" si="2"/>
        <v>30096</v>
      </c>
      <c r="F9" s="4">
        <f t="shared" si="3"/>
        <v>82369</v>
      </c>
    </row>
    <row r="10" spans="1:8" x14ac:dyDescent="0.3">
      <c r="A10">
        <v>2010</v>
      </c>
      <c r="B10">
        <v>30566</v>
      </c>
      <c r="C10" s="1">
        <f t="shared" si="0"/>
        <v>30179</v>
      </c>
      <c r="D10" s="4">
        <f t="shared" si="1"/>
        <v>149769</v>
      </c>
      <c r="E10" s="1">
        <f t="shared" si="2"/>
        <v>30283.714285714286</v>
      </c>
      <c r="F10" s="4">
        <f t="shared" si="3"/>
        <v>79685.224489795626</v>
      </c>
    </row>
    <row r="11" spans="1:8" x14ac:dyDescent="0.3">
      <c r="A11">
        <v>2011</v>
      </c>
      <c r="B11">
        <v>30530</v>
      </c>
      <c r="C11" s="1">
        <f t="shared" si="0"/>
        <v>30416.333333333332</v>
      </c>
      <c r="D11" s="4">
        <f t="shared" si="1"/>
        <v>12920.111111111386</v>
      </c>
      <c r="E11" s="1">
        <f t="shared" si="2"/>
        <v>30475.714285714286</v>
      </c>
      <c r="F11" s="4">
        <f t="shared" si="3"/>
        <v>2946.9387755101475</v>
      </c>
    </row>
    <row r="12" spans="1:8" x14ac:dyDescent="0.3">
      <c r="A12">
        <v>2012</v>
      </c>
      <c r="C12" s="1">
        <f t="shared" si="0"/>
        <v>30493</v>
      </c>
      <c r="D12" s="2"/>
      <c r="E12" s="1">
        <f>(1*B9+2*B10+4*B11)/(1+2+4)</f>
        <v>30519.285714285714</v>
      </c>
    </row>
    <row r="14" spans="1:8" x14ac:dyDescent="0.3">
      <c r="C14" t="s">
        <v>5</v>
      </c>
      <c r="D14" s="2">
        <f>SUM(D5:D11)</f>
        <v>659638.33333333244</v>
      </c>
      <c r="E14" t="s">
        <v>8</v>
      </c>
      <c r="G14" s="1">
        <f>SUM(F5:F11)</f>
        <v>423562.67346938857</v>
      </c>
    </row>
    <row r="15" spans="1:8" x14ac:dyDescent="0.3">
      <c r="C15" t="s">
        <v>4</v>
      </c>
      <c r="D15">
        <f>COUNT(D5:D11)</f>
        <v>7</v>
      </c>
      <c r="E15" t="s">
        <v>9</v>
      </c>
      <c r="G15">
        <v>7</v>
      </c>
    </row>
    <row r="16" spans="1:8" x14ac:dyDescent="0.3">
      <c r="C16" t="s">
        <v>6</v>
      </c>
      <c r="D16">
        <f>D14/D15</f>
        <v>94234.047619047487</v>
      </c>
      <c r="E16" t="s">
        <v>10</v>
      </c>
      <c r="G16">
        <f>(G14/G15)</f>
        <v>60508.953352769793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Astha Thapa</dc:creator>
  <cp:lastModifiedBy>Astha Thapa</cp:lastModifiedBy>
  <dcterms:created xsi:type="dcterms:W3CDTF">2024-12-05T10:08:25Z</dcterms:created>
  <dcterms:modified xsi:type="dcterms:W3CDTF">2024-12-05T11:10:40Z</dcterms:modified>
</cp:coreProperties>
</file>