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ujg\Downloads\"/>
    </mc:Choice>
  </mc:AlternateContent>
  <xr:revisionPtr revIDLastSave="0" documentId="8_{53115E47-65D1-4FD9-AC2B-885180EEB543}" xr6:coauthVersionLast="47" xr6:coauthVersionMax="47" xr10:uidLastSave="{00000000-0000-0000-0000-000000000000}"/>
  <bookViews>
    <workbookView showHorizontalScroll="0" showVerticalScroll="0" xWindow="-108" yWindow="-108" windowWidth="23256" windowHeight="12456" xr2:uid="{00000000-000D-0000-FFFF-FFFF00000000}"/>
  </bookViews>
  <sheets>
    <sheet name="JV" sheetId="1" r:id="rId1"/>
    <sheet name="MSAL FY 21" sheetId="8" r:id="rId2"/>
    <sheet name="MSAL" sheetId="6" r:id="rId3"/>
    <sheet name="MIL GL" sheetId="7" r:id="rId4"/>
    <sheet name="Supporting" sheetId="5" r:id="rId5"/>
  </sheets>
  <definedNames>
    <definedName name="_xlnm._FilterDatabase" localSheetId="0" hidden="1">JV!$AP$6:$AS$121</definedName>
    <definedName name="_xlnm._FilterDatabase" localSheetId="3" hidden="1">'MIL GL'!$A$1:$Z$3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TEST0">#REF!</definedName>
    <definedName name="TESTHKEY">#REF!</definedName>
    <definedName name="TESTKEYS">#REF!</definedName>
    <definedName name="TESTVKEY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6" i="1" l="1"/>
  <c r="Z16" i="1"/>
  <c r="AA15" i="1"/>
  <c r="Z15" i="1"/>
  <c r="AA12" i="1"/>
  <c r="Z12" i="1"/>
  <c r="G9" i="8"/>
  <c r="J9" i="8" s="1"/>
  <c r="J8" i="8"/>
  <c r="J7" i="8"/>
  <c r="M4" i="7"/>
  <c r="O4" i="7" s="1"/>
  <c r="K4" i="7"/>
  <c r="G14" i="6"/>
  <c r="G15" i="6" s="1"/>
  <c r="J9" i="6"/>
  <c r="G9" i="1" l="1"/>
  <c r="C9" i="1"/>
  <c r="I6" i="1" s="1"/>
  <c r="I8" i="1"/>
  <c r="G7" i="1"/>
  <c r="I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vrengara</author>
  </authors>
  <commentList>
    <comment ref="R1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vrengara: This column is for providing reference for knockingoff open itemin GL. Preparer to provide reference if entry to made is to be knocked-off against the existing entry.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<sst xmlns="http://schemas.openxmlformats.org/spreadsheetml/2006/main" count="875" uniqueCount="644">
  <si>
    <t>Sub : Manual Journal Request Format</t>
  </si>
  <si>
    <t>JV header information</t>
  </si>
  <si>
    <t>Country and Currency</t>
  </si>
  <si>
    <t>Currency Code</t>
  </si>
  <si>
    <t>JV DOA</t>
  </si>
  <si>
    <t>Requestor</t>
  </si>
  <si>
    <t>Sandip Varkhade</t>
  </si>
  <si>
    <t>Type of JV</t>
  </si>
  <si>
    <t>Non-Reversible</t>
  </si>
  <si>
    <t>Posting Date</t>
  </si>
  <si>
    <t>4.8.21</t>
  </si>
  <si>
    <t>Document Header Text</t>
  </si>
  <si>
    <t>Reversible</t>
  </si>
  <si>
    <t>Albania Lek</t>
  </si>
  <si>
    <t>ALL</t>
  </si>
  <si>
    <t>JV upto Rs. 25 lacs</t>
  </si>
  <si>
    <t>JV &gt; Rs. 25 lacs</t>
  </si>
  <si>
    <t>Cty</t>
  </si>
  <si>
    <t>Country</t>
  </si>
  <si>
    <t>Requestor E-Mail ID</t>
  </si>
  <si>
    <t>sandip.varkhade@marico.com</t>
  </si>
  <si>
    <t>India</t>
  </si>
  <si>
    <t>Document Date</t>
  </si>
  <si>
    <t>1st approver</t>
  </si>
  <si>
    <t>Adhoc</t>
  </si>
  <si>
    <t>HR</t>
  </si>
  <si>
    <t>HO</t>
  </si>
  <si>
    <t>United Arab Emirates Dirham</t>
  </si>
  <si>
    <t>AED</t>
  </si>
  <si>
    <t>Group</t>
  </si>
  <si>
    <t>Function</t>
  </si>
  <si>
    <t xml:space="preserve">1st Apprv_Name </t>
  </si>
  <si>
    <t>Final Apprv_Name</t>
  </si>
  <si>
    <t>IN</t>
  </si>
  <si>
    <t>Intercompany</t>
  </si>
  <si>
    <t>Doc Currency</t>
  </si>
  <si>
    <t>USD</t>
  </si>
  <si>
    <t>Posting Month</t>
  </si>
  <si>
    <t>2nd Approver</t>
  </si>
  <si>
    <t>Monthly</t>
  </si>
  <si>
    <t>Admin</t>
  </si>
  <si>
    <t>Factory - Baddi</t>
  </si>
  <si>
    <t>Afghanistan Afghani</t>
  </si>
  <si>
    <t>AFN</t>
  </si>
  <si>
    <t>Plant</t>
  </si>
  <si>
    <t>KKD Plant</t>
  </si>
  <si>
    <t>Nandith YKMD</t>
  </si>
  <si>
    <t>Mandeep Singh</t>
  </si>
  <si>
    <t>Above 25 Lacs</t>
  </si>
  <si>
    <t>AE</t>
  </si>
  <si>
    <t>Utd.Arab Emir.</t>
  </si>
  <si>
    <t>Location</t>
  </si>
  <si>
    <t>Local Currency</t>
  </si>
  <si>
    <t>INR</t>
  </si>
  <si>
    <t>Reversal Date</t>
  </si>
  <si>
    <t>Debit = Credit</t>
  </si>
  <si>
    <t>Quarterly</t>
  </si>
  <si>
    <t>Corporate Accounts</t>
  </si>
  <si>
    <t>Factory - Dehradun</t>
  </si>
  <si>
    <t>Argentina Peso</t>
  </si>
  <si>
    <t>ARS</t>
  </si>
  <si>
    <t>HO - Sales Comm</t>
  </si>
  <si>
    <t>Kunal Jethani</t>
  </si>
  <si>
    <t>Ketan Jain</t>
  </si>
  <si>
    <t>Less than 25 Lacs</t>
  </si>
  <si>
    <t>AF</t>
  </si>
  <si>
    <t>Afghanistan</t>
  </si>
  <si>
    <t>Total JV Value</t>
  </si>
  <si>
    <t>Periodicity</t>
  </si>
  <si>
    <t>Reversal Month</t>
  </si>
  <si>
    <t>Half yearly</t>
  </si>
  <si>
    <t>Sales Commercial</t>
  </si>
  <si>
    <t>Factory - Jalgaon</t>
  </si>
  <si>
    <t>Aruba Guilder</t>
  </si>
  <si>
    <t>AWG</t>
  </si>
  <si>
    <t>HO - Plant Comm</t>
  </si>
  <si>
    <t>Shweta Singla</t>
  </si>
  <si>
    <t>AO</t>
  </si>
  <si>
    <t>Angola</t>
  </si>
  <si>
    <t>JV Line Information (Example)</t>
  </si>
  <si>
    <t>Annual</t>
  </si>
  <si>
    <t>Marketing commercial</t>
  </si>
  <si>
    <t>Factory - Kanjikode</t>
  </si>
  <si>
    <t>Australia Dollar</t>
  </si>
  <si>
    <t>AUD</t>
  </si>
  <si>
    <t>Corp MIS</t>
  </si>
  <si>
    <t>Harshita Gandhi</t>
  </si>
  <si>
    <t>Amit Aggarwal</t>
  </si>
  <si>
    <t>AU</t>
  </si>
  <si>
    <t>Australia</t>
  </si>
  <si>
    <t>Posting Key</t>
  </si>
  <si>
    <t>Co Code</t>
  </si>
  <si>
    <t>GL account</t>
  </si>
  <si>
    <t>GL Description</t>
  </si>
  <si>
    <t>Partner PC</t>
  </si>
  <si>
    <t>Material Group</t>
  </si>
  <si>
    <t>Parent Material</t>
  </si>
  <si>
    <t>Country Code</t>
  </si>
  <si>
    <t>Special GL Indicator</t>
  </si>
  <si>
    <t>PO Number</t>
  </si>
  <si>
    <t>Vendor Name</t>
  </si>
  <si>
    <t>Vendor code</t>
  </si>
  <si>
    <t>Pan No</t>
  </si>
  <si>
    <t>Month of Service</t>
  </si>
  <si>
    <t>Service Tax</t>
  </si>
  <si>
    <t>Base Amount</t>
  </si>
  <si>
    <t>Open Item Knock-off reference</t>
  </si>
  <si>
    <t>TType</t>
  </si>
  <si>
    <t>Tax Code</t>
  </si>
  <si>
    <t>Business Area</t>
  </si>
  <si>
    <t>Business Place</t>
  </si>
  <si>
    <t>Profit Centre</t>
  </si>
  <si>
    <t>Cost Centre</t>
  </si>
  <si>
    <t>I/O</t>
  </si>
  <si>
    <t>Amount in Doc Curr</t>
  </si>
  <si>
    <t>Amount in Loc Curr</t>
  </si>
  <si>
    <t>Text</t>
  </si>
  <si>
    <t>Weekly</t>
  </si>
  <si>
    <t>Business Finance</t>
  </si>
  <si>
    <t>Factory - Pondycherry</t>
  </si>
  <si>
    <t>Azerbaijan New Manat</t>
  </si>
  <si>
    <t>AZN</t>
  </si>
  <si>
    <t>Treasury</t>
  </si>
  <si>
    <t>Nishit Surana</t>
  </si>
  <si>
    <t>BD</t>
  </si>
  <si>
    <t>Bangladesh</t>
  </si>
  <si>
    <t>MIL</t>
  </si>
  <si>
    <t xml:space="preserve"> Marico Lanka Pvt Limited</t>
  </si>
  <si>
    <t>005</t>
  </si>
  <si>
    <t>Remittance received against MSL Royalty FY 21</t>
  </si>
  <si>
    <t>Factory - Perundurai</t>
  </si>
  <si>
    <t>Bahamas Dollar</t>
  </si>
  <si>
    <t>BSD</t>
  </si>
  <si>
    <t>Investor Relation</t>
  </si>
  <si>
    <t>Harsh Rungta</t>
  </si>
  <si>
    <t>Pawan Agrawal</t>
  </si>
  <si>
    <t>BH</t>
  </si>
  <si>
    <t>Bahrain</t>
  </si>
  <si>
    <t>Factory - Ponta Shaib</t>
  </si>
  <si>
    <t>Bangladesh Taka</t>
  </si>
  <si>
    <t>BDT</t>
  </si>
  <si>
    <t>M&amp;A</t>
  </si>
  <si>
    <t>Darren Lobo</t>
  </si>
  <si>
    <t>Ravin Mody</t>
  </si>
  <si>
    <t>BJ</t>
  </si>
  <si>
    <t>Benin</t>
  </si>
  <si>
    <t>Factory - Guwahati</t>
  </si>
  <si>
    <t>Barbados Dollar</t>
  </si>
  <si>
    <t>BBD</t>
  </si>
  <si>
    <t>Marval</t>
  </si>
  <si>
    <t>Gaurav Bhale</t>
  </si>
  <si>
    <t>Padmanabh Maydeo</t>
  </si>
  <si>
    <t>BT</t>
  </si>
  <si>
    <t>Bhutan</t>
  </si>
  <si>
    <t>Standard Charted Bank</t>
  </si>
  <si>
    <t>Remittance received  MSL against Cross chages and Royalty  FY 21</t>
  </si>
  <si>
    <t>Factory - Paldhi</t>
  </si>
  <si>
    <t>Belarus Ruble</t>
  </si>
  <si>
    <t>BYR</t>
  </si>
  <si>
    <t>MARKS</t>
  </si>
  <si>
    <t>R&amp;D</t>
  </si>
  <si>
    <t>BY</t>
  </si>
  <si>
    <t>White Russia</t>
  </si>
  <si>
    <t>TDS Receivable</t>
  </si>
  <si>
    <t>TDS on Cross chg and Royalty FY 21</t>
  </si>
  <si>
    <t>Factory - Gujarat</t>
  </si>
  <si>
    <t>Belize Dollar</t>
  </si>
  <si>
    <t>BZD</t>
  </si>
  <si>
    <t>CFO</t>
  </si>
  <si>
    <t>CA</t>
  </si>
  <si>
    <t>Canada</t>
  </si>
  <si>
    <t>North Regional office</t>
  </si>
  <si>
    <t>Bermuda Dollar</t>
  </si>
  <si>
    <t>BMD</t>
  </si>
  <si>
    <t>Chairman</t>
  </si>
  <si>
    <t>CD</t>
  </si>
  <si>
    <t>Congo</t>
  </si>
  <si>
    <t>South Regional office</t>
  </si>
  <si>
    <t>Bolivia Boliviano</t>
  </si>
  <si>
    <t>BOB</t>
  </si>
  <si>
    <t>Pondy Plant</t>
  </si>
  <si>
    <t>Devaansh Rakhecha</t>
  </si>
  <si>
    <t>DZ</t>
  </si>
  <si>
    <t>Algeria</t>
  </si>
  <si>
    <t>East Regional office</t>
  </si>
  <si>
    <t>Bosnia and Herzegovina Convertible Marka</t>
  </si>
  <si>
    <t>BAM</t>
  </si>
  <si>
    <t>DDN Plant</t>
  </si>
  <si>
    <t>Gopal Palod</t>
  </si>
  <si>
    <t>EG</t>
  </si>
  <si>
    <t>Egypt</t>
  </si>
  <si>
    <t>West Regional office</t>
  </si>
  <si>
    <t>Botswana Pula</t>
  </si>
  <si>
    <t>BWP</t>
  </si>
  <si>
    <t>Jalgaon Plant</t>
  </si>
  <si>
    <t>Mayank Choudhary</t>
  </si>
  <si>
    <t>ET</t>
  </si>
  <si>
    <t>Ethiopia</t>
  </si>
  <si>
    <t>Copra Buying office</t>
  </si>
  <si>
    <t>Bulgaria Lev</t>
  </si>
  <si>
    <t>BGN</t>
  </si>
  <si>
    <t>Paonta Plant</t>
  </si>
  <si>
    <t>FJ</t>
  </si>
  <si>
    <t>Fiji</t>
  </si>
  <si>
    <t>Brazil Real</t>
  </si>
  <si>
    <t>BRL</t>
  </si>
  <si>
    <t>Baddi Plant</t>
  </si>
  <si>
    <t>GB</t>
  </si>
  <si>
    <t>United Kingdom</t>
  </si>
  <si>
    <t xml:space="preserve">  </t>
  </si>
  <si>
    <t>Brunei Darussalam Dollar</t>
  </si>
  <si>
    <t>BND</t>
  </si>
  <si>
    <t>Gujarat Plant</t>
  </si>
  <si>
    <t>Prince Karnani</t>
  </si>
  <si>
    <t>ID</t>
  </si>
  <si>
    <t>Indonesia</t>
  </si>
  <si>
    <t>Cambodia Riel</t>
  </si>
  <si>
    <t>KHR</t>
  </si>
  <si>
    <t>Perundarai Plant</t>
  </si>
  <si>
    <t>RU</t>
  </si>
  <si>
    <t>Russian Fed</t>
  </si>
  <si>
    <t>Canada Dollar</t>
  </si>
  <si>
    <t>CAD</t>
  </si>
  <si>
    <t>Strategy</t>
  </si>
  <si>
    <t>Ruhi Jhalaria</t>
  </si>
  <si>
    <t>IQ</t>
  </si>
  <si>
    <t>Iraq</t>
  </si>
  <si>
    <t>Cayman Islands Dollar</t>
  </si>
  <si>
    <t>KYD</t>
  </si>
  <si>
    <t>Paldhi Plant</t>
  </si>
  <si>
    <t>IR</t>
  </si>
  <si>
    <t>Iran</t>
  </si>
  <si>
    <t xml:space="preserve"> </t>
  </si>
  <si>
    <t>Chile Peso</t>
  </si>
  <si>
    <t>CLP</t>
  </si>
  <si>
    <t>Copra Buying Office</t>
  </si>
  <si>
    <t>Jaganmohan Maddala</t>
  </si>
  <si>
    <t>JO</t>
  </si>
  <si>
    <t>Jordan</t>
  </si>
  <si>
    <t>China Yuan Renminbi</t>
  </si>
  <si>
    <t>CNY</t>
  </si>
  <si>
    <t>Guwahati Plant</t>
  </si>
  <si>
    <t>Ronak Palod</t>
  </si>
  <si>
    <t>KE</t>
  </si>
  <si>
    <t>Kenya</t>
  </si>
  <si>
    <t>Colombia Peso</t>
  </si>
  <si>
    <t>COP</t>
  </si>
  <si>
    <t>RO</t>
  </si>
  <si>
    <t>East RO</t>
  </si>
  <si>
    <t>Abhishek Ginodia</t>
  </si>
  <si>
    <t>KH</t>
  </si>
  <si>
    <t>Cambodia</t>
  </si>
  <si>
    <t>Costa Rica Colon</t>
  </si>
  <si>
    <t>CRC</t>
  </si>
  <si>
    <t>North RO</t>
  </si>
  <si>
    <t>Aashish Agarwal</t>
  </si>
  <si>
    <t>KW</t>
  </si>
  <si>
    <t>Kuwait</t>
  </si>
  <si>
    <t>Croatia Kuna</t>
  </si>
  <si>
    <t>HRK</t>
  </si>
  <si>
    <t>South RO</t>
  </si>
  <si>
    <t>Hariharan B</t>
  </si>
  <si>
    <t>LA</t>
  </si>
  <si>
    <t>Laos</t>
  </si>
  <si>
    <t>Cuba Peso</t>
  </si>
  <si>
    <t>CUP</t>
  </si>
  <si>
    <t>West RO</t>
  </si>
  <si>
    <t xml:space="preserve">Vami Doshi </t>
  </si>
  <si>
    <t>LB</t>
  </si>
  <si>
    <t>Lebanon</t>
  </si>
  <si>
    <t>Czech Republic Koruna</t>
  </si>
  <si>
    <t>CZK</t>
  </si>
  <si>
    <t>Corp Accounts</t>
  </si>
  <si>
    <t>Satish Kadam</t>
  </si>
  <si>
    <t>LK</t>
  </si>
  <si>
    <t>Sri Lanka</t>
  </si>
  <si>
    <t>Denmark Krone</t>
  </si>
  <si>
    <t>DKK</t>
  </si>
  <si>
    <t>HO - Marketing Comm</t>
  </si>
  <si>
    <t>Aditya Agrawal</t>
  </si>
  <si>
    <t>LY</t>
  </si>
  <si>
    <t>Libya</t>
  </si>
  <si>
    <t>Dominican Republic Peso</t>
  </si>
  <si>
    <t>DOP</t>
  </si>
  <si>
    <t>HO - International</t>
  </si>
  <si>
    <t>Mayank Kothari</t>
  </si>
  <si>
    <t>Gaurav Sarda</t>
  </si>
  <si>
    <t>MA</t>
  </si>
  <si>
    <t>Morocco</t>
  </si>
  <si>
    <t>East Caribbean Dollar</t>
  </si>
  <si>
    <t>XCD</t>
  </si>
  <si>
    <t>CPB BF</t>
  </si>
  <si>
    <t>Mithilesh Oza</t>
  </si>
  <si>
    <t>Dipesh Acharya</t>
  </si>
  <si>
    <t>MM</t>
  </si>
  <si>
    <t>Myanmar</t>
  </si>
  <si>
    <t>Egypt Pound</t>
  </si>
  <si>
    <t>EGP</t>
  </si>
  <si>
    <t>Admin - GP</t>
  </si>
  <si>
    <t>Sayona Srivastava</t>
  </si>
  <si>
    <t>Major Lalji Pandey</t>
  </si>
  <si>
    <t>MN</t>
  </si>
  <si>
    <t>Mongolia</t>
  </si>
  <si>
    <t>El Salvador Colon</t>
  </si>
  <si>
    <t>SVC</t>
  </si>
  <si>
    <t>Admin - Marks</t>
  </si>
  <si>
    <t>Emerico Sequeira</t>
  </si>
  <si>
    <t>MU</t>
  </si>
  <si>
    <t>Mauritius</t>
  </si>
  <si>
    <t>Estonia Kroon</t>
  </si>
  <si>
    <t>EEK</t>
  </si>
  <si>
    <t>Rahul Seth</t>
  </si>
  <si>
    <t>Roshni Das</t>
  </si>
  <si>
    <t>MV</t>
  </si>
  <si>
    <t>Maldives</t>
  </si>
  <si>
    <t>Euro Member Countries</t>
  </si>
  <si>
    <t>EUR</t>
  </si>
  <si>
    <t>OD</t>
  </si>
  <si>
    <t>Shingar Bhuwania</t>
  </si>
  <si>
    <t>Meetu Goel</t>
  </si>
  <si>
    <t>MY</t>
  </si>
  <si>
    <t>Malaysia</t>
  </si>
  <si>
    <t>Falkland Islands (Malvinas) Pound</t>
  </si>
  <si>
    <t>FKP</t>
  </si>
  <si>
    <t>Corp Communication</t>
  </si>
  <si>
    <t>Anuradha Roy Chowdhury</t>
  </si>
  <si>
    <t>KZ</t>
  </si>
  <si>
    <t>Kazakhstan</t>
  </si>
  <si>
    <t>Fiji Dollar</t>
  </si>
  <si>
    <t>FJD</t>
  </si>
  <si>
    <t>Insurance</t>
  </si>
  <si>
    <t>Harshada Mondkar</t>
  </si>
  <si>
    <t>NG</t>
  </si>
  <si>
    <t>Nigeria</t>
  </si>
  <si>
    <t>Ghana Cedi</t>
  </si>
  <si>
    <t>GHC</t>
  </si>
  <si>
    <t>Secretarial</t>
  </si>
  <si>
    <t>Renu Desai</t>
  </si>
  <si>
    <t>Hemangi Ghag</t>
  </si>
  <si>
    <t>NP</t>
  </si>
  <si>
    <t>Nepal</t>
  </si>
  <si>
    <t>Gibraltar Pound</t>
  </si>
  <si>
    <t>GIP</t>
  </si>
  <si>
    <t>Direct Tax</t>
  </si>
  <si>
    <r>
      <t>Ashish Jain</t>
    </r>
    <r>
      <rPr>
        <b/>
        <sz val="11"/>
        <color theme="1"/>
        <rFont val="Arial"/>
        <family val="2"/>
      </rPr>
      <t> </t>
    </r>
    <r>
      <rPr>
        <sz val="11"/>
        <color rgb="FF000000"/>
        <rFont val="Arial"/>
        <family val="2"/>
      </rPr>
      <t xml:space="preserve"> </t>
    </r>
  </si>
  <si>
    <t>Naresh Somani</t>
  </si>
  <si>
    <t>NZ</t>
  </si>
  <si>
    <t>New Zealand</t>
  </si>
  <si>
    <t>Guatemala Quetzal</t>
  </si>
  <si>
    <t>GTQ</t>
  </si>
  <si>
    <t>Indirect Tax</t>
  </si>
  <si>
    <t>Bharat Padgulekar</t>
  </si>
  <si>
    <t>OM</t>
  </si>
  <si>
    <t>Oman</t>
  </si>
  <si>
    <t>Guernsey Pound</t>
  </si>
  <si>
    <t>GGP</t>
  </si>
  <si>
    <t>Acc. Payable</t>
  </si>
  <si>
    <t>Shripad Raul</t>
  </si>
  <si>
    <t>Sagar Kakkad</t>
  </si>
  <si>
    <t>PK</t>
  </si>
  <si>
    <t>Pakistan</t>
  </si>
  <si>
    <t>Guyana Dollar</t>
  </si>
  <si>
    <t>GYD</t>
  </si>
  <si>
    <t>Internal Audit</t>
  </si>
  <si>
    <t>Harshika Mehta</t>
  </si>
  <si>
    <t>PS</t>
  </si>
  <si>
    <t>Palestine</t>
  </si>
  <si>
    <t>Honduras Lempira</t>
  </si>
  <si>
    <t>HNL</t>
  </si>
  <si>
    <t>Payroll</t>
  </si>
  <si>
    <t>QA</t>
  </si>
  <si>
    <t>Qatar</t>
  </si>
  <si>
    <t>Hong Kong Dollar</t>
  </si>
  <si>
    <t>HKD</t>
  </si>
  <si>
    <t>IT &amp; Analytics</t>
  </si>
  <si>
    <t>Sandeep Acharaya</t>
  </si>
  <si>
    <t>Udayraj Prabhu</t>
  </si>
  <si>
    <t>SA</t>
  </si>
  <si>
    <t>Saudi Arabia</t>
  </si>
  <si>
    <t>Hungary Forint</t>
  </si>
  <si>
    <t>HUF</t>
  </si>
  <si>
    <t>BPT</t>
  </si>
  <si>
    <t>Saurabh Das</t>
  </si>
  <si>
    <t xml:space="preserve">Camellia Dey </t>
  </si>
  <si>
    <t>SD</t>
  </si>
  <si>
    <t>Sudan</t>
  </si>
  <si>
    <t>Iceland Krona</t>
  </si>
  <si>
    <t>ISK</t>
  </si>
  <si>
    <t>Legal</t>
  </si>
  <si>
    <t>Ankita Sharma</t>
  </si>
  <si>
    <t xml:space="preserve">Ekta Sarin </t>
  </si>
  <si>
    <t>SG</t>
  </si>
  <si>
    <t>Singapore</t>
  </si>
  <si>
    <t>India Rupee</t>
  </si>
  <si>
    <t>MIF</t>
  </si>
  <si>
    <t>Pooja Kukreja</t>
  </si>
  <si>
    <t>Priya Kapadia</t>
  </si>
  <si>
    <t>SY</t>
  </si>
  <si>
    <t>Syria</t>
  </si>
  <si>
    <t>Indonesia Rupiah</t>
  </si>
  <si>
    <t>IDR</t>
  </si>
  <si>
    <t>MIF - MIL</t>
  </si>
  <si>
    <t>TH</t>
  </si>
  <si>
    <t>Thailand</t>
  </si>
  <si>
    <t>Iran Rial</t>
  </si>
  <si>
    <t>IRR</t>
  </si>
  <si>
    <t>CEO</t>
  </si>
  <si>
    <t>Ankit Jain</t>
  </si>
  <si>
    <t>Pawan</t>
  </si>
  <si>
    <t>TN</t>
  </si>
  <si>
    <t>Tunisia</t>
  </si>
  <si>
    <t>Isle of Man Pound</t>
  </si>
  <si>
    <t>IMP</t>
  </si>
  <si>
    <t>Investment &amp; Borrowing</t>
  </si>
  <si>
    <t>Mahadevan</t>
  </si>
  <si>
    <t>TZ</t>
  </si>
  <si>
    <t>Tanzania</t>
  </si>
  <si>
    <t>Israel Shekel</t>
  </si>
  <si>
    <t>ILS</t>
  </si>
  <si>
    <t>Samson Forgoes</t>
  </si>
  <si>
    <t>UA</t>
  </si>
  <si>
    <t>Ukraine</t>
  </si>
  <si>
    <t>Jamaica Dollar</t>
  </si>
  <si>
    <t>JMD</t>
  </si>
  <si>
    <t>No DOA for Investment Portal</t>
  </si>
  <si>
    <t>UG</t>
  </si>
  <si>
    <t>Uganda</t>
  </si>
  <si>
    <t>Japan Yen</t>
  </si>
  <si>
    <t>JPY</t>
  </si>
  <si>
    <t>US</t>
  </si>
  <si>
    <t>USA</t>
  </si>
  <si>
    <t>Jersey Pound</t>
  </si>
  <si>
    <t>JEP</t>
  </si>
  <si>
    <t>VN</t>
  </si>
  <si>
    <t>Vietnam</t>
  </si>
  <si>
    <t>Kazakhstan Tenge</t>
  </si>
  <si>
    <t>KZT</t>
  </si>
  <si>
    <t>YE</t>
  </si>
  <si>
    <t>Yemen</t>
  </si>
  <si>
    <t>Korea (North) Won</t>
  </si>
  <si>
    <t>KPW</t>
  </si>
  <si>
    <t>ZA</t>
  </si>
  <si>
    <t>South Africa</t>
  </si>
  <si>
    <t>Korea (South) Won</t>
  </si>
  <si>
    <t>KRW</t>
  </si>
  <si>
    <t>ZW</t>
  </si>
  <si>
    <t>Zimbabwe</t>
  </si>
  <si>
    <t>Kyrgyzstan Som</t>
  </si>
  <si>
    <t>KGS</t>
  </si>
  <si>
    <t>Laos Kip</t>
  </si>
  <si>
    <t>LAK</t>
  </si>
  <si>
    <t>Latvia Lat</t>
  </si>
  <si>
    <t>LVL</t>
  </si>
  <si>
    <t>Lebanon Pound</t>
  </si>
  <si>
    <t>LBP</t>
  </si>
  <si>
    <t>Liberia Dollar</t>
  </si>
  <si>
    <t>LRD</t>
  </si>
  <si>
    <t>Lithuania Litas</t>
  </si>
  <si>
    <t>LTL</t>
  </si>
  <si>
    <t>Macedonia Denar</t>
  </si>
  <si>
    <t>MKD</t>
  </si>
  <si>
    <t>Malaysia Ringgit</t>
  </si>
  <si>
    <t>MYR</t>
  </si>
  <si>
    <t>Mauritius Rupee</t>
  </si>
  <si>
    <t>MUR</t>
  </si>
  <si>
    <t>Mexico Peso</t>
  </si>
  <si>
    <t>MXN</t>
  </si>
  <si>
    <t>Mongolia Tughrik</t>
  </si>
  <si>
    <t>MNT</t>
  </si>
  <si>
    <t>Mozambique Metical</t>
  </si>
  <si>
    <t>MZN</t>
  </si>
  <si>
    <t>Namibia Dollar</t>
  </si>
  <si>
    <t>NAD</t>
  </si>
  <si>
    <t>Nepal Rupee</t>
  </si>
  <si>
    <t>NPR</t>
  </si>
  <si>
    <t>Netherlands Antilles Guilder</t>
  </si>
  <si>
    <t>ANG</t>
  </si>
  <si>
    <t>New Zealand Dollar</t>
  </si>
  <si>
    <t>NZD</t>
  </si>
  <si>
    <t>Nicaragua Cordoba</t>
  </si>
  <si>
    <t>NIO</t>
  </si>
  <si>
    <t>Nigeria Naira</t>
  </si>
  <si>
    <t>NGN</t>
  </si>
  <si>
    <t>Norway Krone</t>
  </si>
  <si>
    <t>NOK</t>
  </si>
  <si>
    <t>Oman Rial</t>
  </si>
  <si>
    <t>OMR</t>
  </si>
  <si>
    <t>Pakistan Rupee</t>
  </si>
  <si>
    <t>PKR</t>
  </si>
  <si>
    <t>Panama Balboa</t>
  </si>
  <si>
    <t>PAB</t>
  </si>
  <si>
    <t>Paraguay Guarani</t>
  </si>
  <si>
    <t>PYG</t>
  </si>
  <si>
    <t>Peru Nuevo Sol</t>
  </si>
  <si>
    <t>PEN</t>
  </si>
  <si>
    <t>Philippines Peso</t>
  </si>
  <si>
    <t>PHP</t>
  </si>
  <si>
    <t>Poland Zloty</t>
  </si>
  <si>
    <t>PLN</t>
  </si>
  <si>
    <t>Qatar Riyal</t>
  </si>
  <si>
    <t>QAR</t>
  </si>
  <si>
    <t>Romania New Leu</t>
  </si>
  <si>
    <t>RON</t>
  </si>
  <si>
    <t>Russia Ruble</t>
  </si>
  <si>
    <t>RUB</t>
  </si>
  <si>
    <t>Saint Helena Pound</t>
  </si>
  <si>
    <t>SHP</t>
  </si>
  <si>
    <t>Saudi Arabia Riyal</t>
  </si>
  <si>
    <t>SAR</t>
  </si>
  <si>
    <t>Serbia Dinar</t>
  </si>
  <si>
    <t>RSD</t>
  </si>
  <si>
    <t>Seychelles Rupee</t>
  </si>
  <si>
    <t>SCR</t>
  </si>
  <si>
    <t>Singapore Dollar</t>
  </si>
  <si>
    <t>SGD</t>
  </si>
  <si>
    <t>Solomon Islands Dollar</t>
  </si>
  <si>
    <t>SBD</t>
  </si>
  <si>
    <t>Somalia Shilling</t>
  </si>
  <si>
    <t>SOS</t>
  </si>
  <si>
    <t>South Africa Rand</t>
  </si>
  <si>
    <t>ZAR</t>
  </si>
  <si>
    <t>Sri Lanka Rupee</t>
  </si>
  <si>
    <t>LKR</t>
  </si>
  <si>
    <t>Sweden Krona</t>
  </si>
  <si>
    <t>SEK</t>
  </si>
  <si>
    <t>Switzerland Franc</t>
  </si>
  <si>
    <t>CHF</t>
  </si>
  <si>
    <t>Suriname Dollar</t>
  </si>
  <si>
    <t>SRD</t>
  </si>
  <si>
    <t>Syria Pound</t>
  </si>
  <si>
    <t>SYP</t>
  </si>
  <si>
    <t>Taiwan New Dollar</t>
  </si>
  <si>
    <t>TWD</t>
  </si>
  <si>
    <t>Thailand Baht</t>
  </si>
  <si>
    <t>THB</t>
  </si>
  <si>
    <t>Trinidad and Tobago Dollar</t>
  </si>
  <si>
    <t>TTD</t>
  </si>
  <si>
    <t>Turkey Lira</t>
  </si>
  <si>
    <t>TRY</t>
  </si>
  <si>
    <t>TRL</t>
  </si>
  <si>
    <t>Tuvalu Dollar</t>
  </si>
  <si>
    <t>TVD</t>
  </si>
  <si>
    <t>Ukraine Hryvnia</t>
  </si>
  <si>
    <t>UAH</t>
  </si>
  <si>
    <t>United Kingdom Pound</t>
  </si>
  <si>
    <t>GBP</t>
  </si>
  <si>
    <t>United States Dollar</t>
  </si>
  <si>
    <t>Uruguay Peso</t>
  </si>
  <si>
    <t>UYU</t>
  </si>
  <si>
    <t>Uzbekistan Som</t>
  </si>
  <si>
    <t>UZS</t>
  </si>
  <si>
    <t>Venezuela Bolivar</t>
  </si>
  <si>
    <t>VEF</t>
  </si>
  <si>
    <t>Viet Nam Dong</t>
  </si>
  <si>
    <t>VND</t>
  </si>
  <si>
    <t>Yemen Rial</t>
  </si>
  <si>
    <t>YER</t>
  </si>
  <si>
    <t>Zimbabwe Dollar</t>
  </si>
  <si>
    <t>ZWD</t>
  </si>
  <si>
    <t>adsf</t>
  </si>
  <si>
    <t>asdf</t>
  </si>
  <si>
    <t>`</t>
  </si>
  <si>
    <t>Entry no :</t>
  </si>
  <si>
    <t>entry date</t>
  </si>
  <si>
    <t>Entry Date</t>
  </si>
  <si>
    <t>CO_Code</t>
  </si>
  <si>
    <t>GL Code</t>
  </si>
  <si>
    <t>GL Name</t>
  </si>
  <si>
    <t>Debit/Credit</t>
  </si>
  <si>
    <t>Curr_Code</t>
  </si>
  <si>
    <t>Amount USD</t>
  </si>
  <si>
    <t>Rate</t>
  </si>
  <si>
    <t>Amount INR</t>
  </si>
  <si>
    <t>IO no</t>
  </si>
  <si>
    <t>Cost centre</t>
  </si>
  <si>
    <t>Narration</t>
  </si>
  <si>
    <t>Entry in the books of Transaction Initiating Company</t>
  </si>
  <si>
    <t>Remittance received against MSL FY 21 Royalty</t>
  </si>
  <si>
    <t>ML</t>
  </si>
  <si>
    <t>10 % TDS on Royalty  FY 21</t>
  </si>
  <si>
    <t>Amount</t>
  </si>
  <si>
    <t>Entry in the books of Other Company</t>
  </si>
  <si>
    <t>*  If the transaction is between MIL..then ignore this portion</t>
  </si>
  <si>
    <t>*  If the transaction is between the company other than MIL..then also give entries of the other company</t>
  </si>
  <si>
    <t>Recd from MIL</t>
  </si>
  <si>
    <t>Remittance received against MSL Royalty FY 20</t>
  </si>
  <si>
    <t>Remittance received against MSL Cross chg FY 20</t>
  </si>
  <si>
    <t>Remittance received  MSL against Cross chages and Royalty  FY 20</t>
  </si>
  <si>
    <t>14 % TDS on Cross chg and Royalty FY 20</t>
  </si>
  <si>
    <t>Company Code</t>
  </si>
  <si>
    <t>Account</t>
  </si>
  <si>
    <t>Fiscal Year</t>
  </si>
  <si>
    <t>Assignment</t>
  </si>
  <si>
    <t>Offsetting acct no.</t>
  </si>
  <si>
    <t>G/L Account</t>
  </si>
  <si>
    <t>Document Number</t>
  </si>
  <si>
    <t>Document Type</t>
  </si>
  <si>
    <t>Document currency</t>
  </si>
  <si>
    <t>Amount in doc. curr.</t>
  </si>
  <si>
    <t>Amount in local currency</t>
  </si>
  <si>
    <t>Cost Center</t>
  </si>
  <si>
    <t>Order</t>
  </si>
  <si>
    <t>Profit Center</t>
  </si>
  <si>
    <t>Purchasing Document</t>
  </si>
  <si>
    <t>Reference</t>
  </si>
  <si>
    <t>Year/month</t>
  </si>
  <si>
    <t>Clearing Document</t>
  </si>
  <si>
    <t>Clearing date</t>
  </si>
  <si>
    <t>18960</t>
  </si>
  <si>
    <t>2019</t>
  </si>
  <si>
    <t>20200331</t>
  </si>
  <si>
    <t>20718</t>
  </si>
  <si>
    <t>9032340193</t>
  </si>
  <si>
    <t>J1</t>
  </si>
  <si>
    <t>Cross Charged FY20 MIL-MSL</t>
  </si>
  <si>
    <t>0000</t>
  </si>
  <si>
    <t>0403202000184197</t>
  </si>
  <si>
    <t>40</t>
  </si>
  <si>
    <t>9999999999</t>
  </si>
  <si>
    <t>2019/12</t>
  </si>
  <si>
    <t>20999</t>
  </si>
  <si>
    <t>9032340209</t>
  </si>
  <si>
    <t>0408202000184710</t>
  </si>
  <si>
    <t>20339</t>
  </si>
  <si>
    <t>9032340204</t>
  </si>
  <si>
    <t>Marico Lanka - Royalty - FY 19-20</t>
  </si>
  <si>
    <t>0005</t>
  </si>
  <si>
    <t>0406202000184349</t>
  </si>
  <si>
    <t>Cost Element</t>
  </si>
  <si>
    <t>Cost element descr.</t>
  </si>
  <si>
    <t>Val.in rep.cur.</t>
  </si>
  <si>
    <t>Name</t>
  </si>
  <si>
    <t>Aux. acct assignment_1</t>
  </si>
  <si>
    <t>Document type</t>
  </si>
  <si>
    <t>Ref Document Number</t>
  </si>
  <si>
    <t>JV Initiator</t>
  </si>
  <si>
    <t>Write off</t>
  </si>
  <si>
    <t>7Z20699</t>
  </si>
  <si>
    <t>W/off no 5487</t>
  </si>
  <si>
    <t>Z2B1</t>
  </si>
  <si>
    <t>JA</t>
  </si>
  <si>
    <t>R&amp;M Plant &amp; Machinery Others</t>
  </si>
  <si>
    <t>R&amp; M exp - Zirakpur Depot</t>
  </si>
  <si>
    <t>tara.pandey@marico.com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</si>
</sst>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00"/>
    <numFmt numFmtId="166" formatCode="[$-409]d\-mmm\-yy;@"/>
    <numFmt numFmtId="167" formatCode="[$-F400]h:mm:ss\ AM/PM"/>
    <numFmt numFmtId="168" formatCode="#,##0.00;[Red]#,##0.00"/>
    <numFmt numFmtId="169" formatCode="#,##0.0000;[Red]#,##0.0000"/>
    <numFmt numFmtId="170" formatCode="_(* #,##0.000_);_(* \(#,##0.000\);_(* &quot;-&quot;??_);_(@_)"/>
  </numFmts>
  <fonts count="38" x14ac:knownFonts="1">
    <font>
      <sz val="10"/>
      <color theme="1"/>
      <name val="Tahom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Helv"/>
      <family val="2"/>
    </font>
    <font>
      <b/>
      <u/>
      <sz val="16"/>
      <color indexed="9"/>
      <name val="Bookman Old Style"/>
      <family val="1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2"/>
      <color indexed="9"/>
      <name val="Bookman Old Style"/>
      <family val="1"/>
    </font>
    <font>
      <b/>
      <u/>
      <sz val="12"/>
      <color theme="1"/>
      <name val="Bookman Old Style"/>
      <family val="1"/>
    </font>
    <font>
      <b/>
      <u/>
      <sz val="16"/>
      <color theme="1"/>
      <name val="Bookman Old Style"/>
      <family val="1"/>
    </font>
    <font>
      <b/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Tahoma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sz val="11"/>
      <color rgb="FF1F497D"/>
      <name val="Calibri"/>
      <family val="2"/>
    </font>
    <font>
      <b/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u/>
      <sz val="10"/>
      <color theme="10"/>
      <name val="Tahoma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u/>
      <sz val="10"/>
      <color indexed="2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DDDDDD"/>
        <bgColor indexed="64"/>
      </patternFill>
    </fill>
  </fills>
  <borders count="19">
    <border>
      <left/>
      <right/>
      <top/>
      <bottom/>
      <diagonal/>
    </border>
    <border>
      <left style="medium">
        <color theme="2"/>
      </left>
      <right style="medium">
        <color theme="2"/>
      </right>
      <top/>
      <bottom style="medium">
        <color theme="2"/>
      </bottom>
      <diagonal/>
    </border>
    <border>
      <left style="medium">
        <color theme="2"/>
      </left>
      <right style="medium">
        <color theme="2"/>
      </right>
      <top style="medium">
        <color theme="2"/>
      </top>
      <bottom style="medium">
        <color theme="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2"/>
      </left>
      <right/>
      <top style="medium">
        <color theme="2"/>
      </top>
      <bottom/>
      <diagonal/>
    </border>
    <border>
      <left/>
      <right style="medium">
        <color theme="2"/>
      </right>
      <top style="medium">
        <color theme="2"/>
      </top>
      <bottom/>
      <diagonal/>
    </border>
    <border>
      <left style="medium">
        <color theme="2"/>
      </left>
      <right/>
      <top style="medium">
        <color theme="2"/>
      </top>
      <bottom style="hair">
        <color indexed="64"/>
      </bottom>
      <diagonal/>
    </border>
    <border>
      <left/>
      <right style="medium">
        <color theme="2"/>
      </right>
      <top style="medium">
        <color theme="2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</borders>
  <cellStyleXfs count="13">
    <xf numFmtId="0" fontId="0" fillId="0" borderId="0"/>
    <xf numFmtId="0" fontId="5" fillId="0" borderId="0"/>
    <xf numFmtId="164" fontId="5" fillId="0" borderId="0" applyFont="0" applyFill="0" applyBorder="0" applyAlignment="0" applyProtection="0"/>
    <xf numFmtId="0" fontId="11" fillId="0" borderId="0"/>
    <xf numFmtId="164" fontId="22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3" fillId="0" borderId="0"/>
    <xf numFmtId="0" fontId="2" fillId="0" borderId="0"/>
    <xf numFmtId="0" fontId="1" fillId="0" borderId="0"/>
    <xf numFmtId="0" fontId="31" fillId="0" borderId="0" applyNumberFormat="0" applyFill="0" applyBorder="0" applyAlignment="0" applyProtection="0"/>
    <xf numFmtId="164" fontId="11" fillId="0" borderId="0" applyFont="0" applyFill="0" applyBorder="0" applyAlignment="0" applyProtection="0"/>
  </cellStyleXfs>
  <cellXfs count="104">
    <xf numFmtId="0" fontId="0" fillId="0" borderId="0" xfId="0"/>
    <xf numFmtId="0" fontId="5" fillId="0" borderId="0" xfId="1"/>
    <xf numFmtId="0" fontId="6" fillId="0" borderId="0" xfId="1" applyFont="1"/>
    <xf numFmtId="0" fontId="11" fillId="0" borderId="0" xfId="3"/>
    <xf numFmtId="1" fontId="7" fillId="0" borderId="0" xfId="1" applyNumberFormat="1" applyFont="1" applyAlignment="1">
      <alignment horizontal="center"/>
    </xf>
    <xf numFmtId="0" fontId="7" fillId="0" borderId="0" xfId="1" applyFont="1"/>
    <xf numFmtId="165" fontId="7" fillId="0" borderId="0" xfId="1" applyNumberFormat="1" applyFont="1" applyAlignment="1">
      <alignment horizontal="center"/>
    </xf>
    <xf numFmtId="0" fontId="7" fillId="0" borderId="0" xfId="1" applyFont="1" applyAlignment="1">
      <alignment horizontal="center"/>
    </xf>
    <xf numFmtId="2" fontId="7" fillId="0" borderId="0" xfId="1" applyNumberFormat="1" applyFont="1" applyAlignment="1">
      <alignment horizontal="center"/>
    </xf>
    <xf numFmtId="0" fontId="11" fillId="0" borderId="0" xfId="1" applyFont="1" applyAlignment="1">
      <alignment horizontal="center"/>
    </xf>
    <xf numFmtId="0" fontId="10" fillId="0" borderId="0" xfId="1" applyFont="1" applyAlignment="1">
      <alignment horizontal="center" vertical="center" wrapText="1"/>
    </xf>
    <xf numFmtId="0" fontId="12" fillId="3" borderId="3" xfId="1" applyFont="1" applyFill="1" applyBorder="1" applyAlignment="1">
      <alignment horizontal="center"/>
    </xf>
    <xf numFmtId="165" fontId="14" fillId="4" borderId="3" xfId="1" applyNumberFormat="1" applyFont="1" applyFill="1" applyBorder="1" applyAlignment="1">
      <alignment horizontal="left" vertical="center"/>
    </xf>
    <xf numFmtId="165" fontId="8" fillId="4" borderId="3" xfId="1" applyNumberFormat="1" applyFont="1" applyFill="1" applyBorder="1" applyAlignment="1">
      <alignment horizontal="center"/>
    </xf>
    <xf numFmtId="165" fontId="15" fillId="5" borderId="5" xfId="1" applyNumberFormat="1" applyFont="1" applyFill="1" applyBorder="1" applyAlignment="1">
      <alignment horizontal="left" vertical="center"/>
    </xf>
    <xf numFmtId="165" fontId="16" fillId="5" borderId="6" xfId="1" applyNumberFormat="1" applyFont="1" applyFill="1" applyBorder="1" applyAlignment="1">
      <alignment horizontal="left" vertical="center"/>
    </xf>
    <xf numFmtId="0" fontId="6" fillId="0" borderId="0" xfId="3" applyFont="1"/>
    <xf numFmtId="0" fontId="9" fillId="2" borderId="1" xfId="1" applyFont="1" applyFill="1" applyBorder="1" applyAlignment="1">
      <alignment horizontal="center" vertical="center"/>
    </xf>
    <xf numFmtId="0" fontId="20" fillId="7" borderId="2" xfId="1" applyFont="1" applyFill="1" applyBorder="1" applyAlignment="1">
      <alignment horizontal="center" vertical="center" wrapText="1"/>
    </xf>
    <xf numFmtId="0" fontId="9" fillId="2" borderId="2" xfId="1" applyFont="1" applyFill="1" applyBorder="1" applyAlignment="1">
      <alignment horizontal="center" vertical="center"/>
    </xf>
    <xf numFmtId="0" fontId="20" fillId="7" borderId="2" xfId="5" applyFont="1" applyFill="1" applyBorder="1" applyAlignment="1">
      <alignment horizontal="center" vertical="center" wrapText="1"/>
    </xf>
    <xf numFmtId="166" fontId="20" fillId="7" borderId="2" xfId="1" applyNumberFormat="1" applyFont="1" applyFill="1" applyBorder="1" applyAlignment="1">
      <alignment horizontal="center"/>
    </xf>
    <xf numFmtId="166" fontId="20" fillId="7" borderId="2" xfId="1" applyNumberFormat="1" applyFont="1" applyFill="1" applyBorder="1" applyAlignment="1">
      <alignment horizontal="left"/>
    </xf>
    <xf numFmtId="0" fontId="17" fillId="6" borderId="4" xfId="3" applyFont="1" applyFill="1" applyBorder="1" applyAlignment="1">
      <alignment horizontal="center" vertical="center"/>
    </xf>
    <xf numFmtId="0" fontId="23" fillId="8" borderId="0" xfId="0" applyFont="1" applyFill="1" applyAlignment="1">
      <alignment horizontal="center" vertical="center" wrapText="1"/>
    </xf>
    <xf numFmtId="1" fontId="20" fillId="7" borderId="2" xfId="1" applyNumberFormat="1" applyFont="1" applyFill="1" applyBorder="1" applyAlignment="1">
      <alignment horizontal="center"/>
    </xf>
    <xf numFmtId="0" fontId="21" fillId="6" borderId="2" xfId="1" applyFont="1" applyFill="1" applyBorder="1" applyAlignment="1">
      <alignment horizontal="center" vertical="center" wrapText="1"/>
    </xf>
    <xf numFmtId="0" fontId="11" fillId="0" borderId="0" xfId="1" applyFont="1"/>
    <xf numFmtId="0" fontId="20" fillId="7" borderId="0" xfId="1" applyFont="1" applyFill="1" applyAlignment="1">
      <alignment horizontal="center"/>
    </xf>
    <xf numFmtId="0" fontId="20" fillId="6" borderId="2" xfId="1" applyFont="1" applyFill="1" applyBorder="1" applyAlignment="1">
      <alignment horizontal="center" vertical="center" wrapText="1"/>
    </xf>
    <xf numFmtId="0" fontId="11" fillId="0" borderId="4" xfId="3" applyBorder="1"/>
    <xf numFmtId="0" fontId="11" fillId="0" borderId="4" xfId="3" applyBorder="1" applyAlignment="1">
      <alignment horizontal="left"/>
    </xf>
    <xf numFmtId="0" fontId="9" fillId="2" borderId="0" xfId="1" applyFont="1" applyFill="1" applyAlignment="1">
      <alignment horizontal="center" vertical="center"/>
    </xf>
    <xf numFmtId="164" fontId="21" fillId="6" borderId="2" xfId="4" applyFont="1" applyFill="1" applyBorder="1" applyAlignment="1" applyProtection="1">
      <alignment horizontal="center" vertical="center" wrapText="1"/>
    </xf>
    <xf numFmtId="165" fontId="15" fillId="5" borderId="7" xfId="1" applyNumberFormat="1" applyFont="1" applyFill="1" applyBorder="1" applyAlignment="1">
      <alignment horizontal="left" vertical="center"/>
    </xf>
    <xf numFmtId="165" fontId="8" fillId="5" borderId="8" xfId="1" applyNumberFormat="1" applyFont="1" applyFill="1" applyBorder="1" applyAlignment="1">
      <alignment horizontal="left" vertical="center"/>
    </xf>
    <xf numFmtId="165" fontId="12" fillId="3" borderId="3" xfId="1" applyNumberFormat="1" applyFont="1" applyFill="1" applyBorder="1" applyAlignment="1">
      <alignment horizontal="center"/>
    </xf>
    <xf numFmtId="0" fontId="24" fillId="3" borderId="3" xfId="1" applyFont="1" applyFill="1" applyBorder="1" applyAlignment="1">
      <alignment horizontal="center"/>
    </xf>
    <xf numFmtId="0" fontId="12" fillId="3" borderId="3" xfId="1" applyFont="1" applyFill="1" applyBorder="1" applyAlignment="1">
      <alignment horizontal="center" wrapText="1"/>
    </xf>
    <xf numFmtId="1" fontId="12" fillId="3" borderId="3" xfId="1" applyNumberFormat="1" applyFont="1" applyFill="1" applyBorder="1" applyAlignment="1">
      <alignment horizontal="center"/>
    </xf>
    <xf numFmtId="2" fontId="12" fillId="3" borderId="3" xfId="1" applyNumberFormat="1" applyFont="1" applyFill="1" applyBorder="1" applyAlignment="1">
      <alignment horizontal="center" wrapText="1"/>
    </xf>
    <xf numFmtId="0" fontId="13" fillId="0" borderId="3" xfId="1" applyFont="1" applyBorder="1" applyAlignment="1">
      <alignment horizontal="center"/>
    </xf>
    <xf numFmtId="165" fontId="13" fillId="0" borderId="3" xfId="1" applyNumberFormat="1" applyFont="1" applyBorder="1" applyAlignment="1">
      <alignment horizontal="center"/>
    </xf>
    <xf numFmtId="49" fontId="13" fillId="0" borderId="3" xfId="1" applyNumberFormat="1" applyFont="1" applyBorder="1" applyAlignment="1">
      <alignment horizontal="center"/>
    </xf>
    <xf numFmtId="49" fontId="13" fillId="0" borderId="3" xfId="5" applyNumberFormat="1" applyFont="1" applyBorder="1" applyAlignment="1">
      <alignment horizontal="center"/>
    </xf>
    <xf numFmtId="4" fontId="13" fillId="0" borderId="3" xfId="1" applyNumberFormat="1" applyFont="1" applyBorder="1" applyAlignment="1">
      <alignment horizontal="center"/>
    </xf>
    <xf numFmtId="164" fontId="13" fillId="0" borderId="3" xfId="4" applyFont="1" applyFill="1" applyBorder="1" applyAlignment="1" applyProtection="1">
      <alignment horizontal="center"/>
    </xf>
    <xf numFmtId="1" fontId="13" fillId="0" borderId="3" xfId="1" applyNumberFormat="1" applyFont="1" applyBorder="1" applyAlignment="1">
      <alignment horizontal="center"/>
    </xf>
    <xf numFmtId="4" fontId="13" fillId="0" borderId="3" xfId="1" applyNumberFormat="1" applyFont="1" applyBorder="1" applyAlignment="1">
      <alignment horizontal="right"/>
    </xf>
    <xf numFmtId="0" fontId="7" fillId="0" borderId="3" xfId="1" applyFont="1" applyBorder="1" applyAlignment="1">
      <alignment horizontal="center"/>
    </xf>
    <xf numFmtId="1" fontId="7" fillId="0" borderId="3" xfId="1" applyNumberFormat="1" applyFont="1" applyBorder="1" applyAlignment="1">
      <alignment horizontal="center"/>
    </xf>
    <xf numFmtId="0" fontId="25" fillId="0" borderId="0" xfId="0" applyFont="1"/>
    <xf numFmtId="49" fontId="13" fillId="0" borderId="3" xfId="8" applyNumberFormat="1" applyFont="1" applyBorder="1" applyAlignment="1">
      <alignment horizontal="center"/>
    </xf>
    <xf numFmtId="0" fontId="1" fillId="0" borderId="0" xfId="10"/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0" fillId="10" borderId="4" xfId="0" applyFill="1" applyBorder="1" applyAlignment="1">
      <alignment vertical="top"/>
    </xf>
    <xf numFmtId="0" fontId="0" fillId="10" borderId="4" xfId="0" applyFill="1" applyBorder="1" applyAlignment="1">
      <alignment horizontal="center" vertical="top"/>
    </xf>
    <xf numFmtId="15" fontId="0" fillId="10" borderId="4" xfId="0" applyNumberFormat="1" applyFill="1" applyBorder="1" applyAlignment="1">
      <alignment vertical="top"/>
    </xf>
    <xf numFmtId="0" fontId="0" fillId="0" borderId="0" xfId="0" applyAlignment="1">
      <alignment horizontal="center" vertical="top"/>
    </xf>
    <xf numFmtId="15" fontId="0" fillId="0" borderId="0" xfId="0" applyNumberFormat="1" applyAlignment="1">
      <alignment horizontal="right" vertical="top"/>
    </xf>
    <xf numFmtId="4" fontId="0" fillId="0" borderId="0" xfId="0" applyNumberFormat="1" applyAlignment="1">
      <alignment horizontal="right" vertical="top"/>
    </xf>
    <xf numFmtId="14" fontId="0" fillId="0" borderId="0" xfId="0" applyNumberFormat="1" applyAlignment="1">
      <alignment horizontal="right" vertical="top"/>
    </xf>
    <xf numFmtId="167" fontId="0" fillId="0" borderId="0" xfId="0" applyNumberFormat="1" applyAlignment="1">
      <alignment horizontal="right" vertical="top"/>
    </xf>
    <xf numFmtId="4" fontId="0" fillId="9" borderId="0" xfId="0" applyNumberFormat="1" applyFill="1" applyAlignment="1">
      <alignment horizontal="right" vertical="top"/>
    </xf>
    <xf numFmtId="4" fontId="28" fillId="0" borderId="0" xfId="10" applyNumberFormat="1" applyFont="1"/>
    <xf numFmtId="0" fontId="29" fillId="11" borderId="9" xfId="0" applyFont="1" applyFill="1" applyBorder="1" applyAlignment="1">
      <alignment vertical="center"/>
    </xf>
    <xf numFmtId="0" fontId="29" fillId="11" borderId="10" xfId="0" applyFont="1" applyFill="1" applyBorder="1" applyAlignment="1">
      <alignment vertical="center"/>
    </xf>
    <xf numFmtId="0" fontId="30" fillId="9" borderId="10" xfId="0" applyFont="1" applyFill="1" applyBorder="1" applyAlignment="1">
      <alignment vertical="center"/>
    </xf>
    <xf numFmtId="14" fontId="29" fillId="0" borderId="11" xfId="0" applyNumberFormat="1" applyFont="1" applyBorder="1" applyAlignment="1">
      <alignment horizontal="right" vertical="center"/>
    </xf>
    <xf numFmtId="0" fontId="29" fillId="0" borderId="12" xfId="0" applyFont="1" applyBorder="1" applyAlignment="1">
      <alignment horizontal="right" vertical="center"/>
    </xf>
    <xf numFmtId="0" fontId="29" fillId="0" borderId="12" xfId="0" applyFont="1" applyBorder="1" applyAlignment="1">
      <alignment vertical="center"/>
    </xf>
    <xf numFmtId="4" fontId="29" fillId="0" borderId="12" xfId="0" applyNumberFormat="1" applyFont="1" applyBorder="1" applyAlignment="1">
      <alignment horizontal="right" vertical="center"/>
    </xf>
    <xf numFmtId="0" fontId="31" fillId="0" borderId="12" xfId="11" applyBorder="1" applyAlignment="1">
      <alignment vertical="center"/>
    </xf>
    <xf numFmtId="0" fontId="32" fillId="0" borderId="0" xfId="3" applyFont="1"/>
    <xf numFmtId="168" fontId="11" fillId="0" borderId="0" xfId="3" applyNumberFormat="1"/>
    <xf numFmtId="17" fontId="11" fillId="0" borderId="0" xfId="3" applyNumberFormat="1"/>
    <xf numFmtId="0" fontId="33" fillId="0" borderId="0" xfId="3" applyFont="1"/>
    <xf numFmtId="0" fontId="6" fillId="0" borderId="4" xfId="3" applyFont="1" applyBorder="1"/>
    <xf numFmtId="0" fontId="34" fillId="0" borderId="13" xfId="3" applyFont="1" applyBorder="1"/>
    <xf numFmtId="0" fontId="11" fillId="0" borderId="13" xfId="3" applyBorder="1"/>
    <xf numFmtId="0" fontId="34" fillId="0" borderId="14" xfId="3" applyFont="1" applyBorder="1"/>
    <xf numFmtId="0" fontId="11" fillId="0" borderId="14" xfId="3" applyBorder="1"/>
    <xf numFmtId="166" fontId="11" fillId="0" borderId="0" xfId="3" applyNumberFormat="1"/>
    <xf numFmtId="0" fontId="11" fillId="0" borderId="15" xfId="3" applyBorder="1"/>
    <xf numFmtId="168" fontId="35" fillId="0" borderId="16" xfId="3" applyNumberFormat="1" applyFont="1" applyBorder="1"/>
    <xf numFmtId="169" fontId="35" fillId="0" borderId="0" xfId="3" applyNumberFormat="1" applyFont="1"/>
    <xf numFmtId="4" fontId="11" fillId="0" borderId="15" xfId="3" applyNumberFormat="1" applyBorder="1"/>
    <xf numFmtId="168" fontId="36" fillId="0" borderId="16" xfId="3" applyNumberFormat="1" applyFont="1" applyBorder="1"/>
    <xf numFmtId="0" fontId="37" fillId="0" borderId="0" xfId="3" applyFont="1"/>
    <xf numFmtId="0" fontId="11" fillId="0" borderId="15" xfId="3" quotePrefix="1" applyBorder="1"/>
    <xf numFmtId="0" fontId="32" fillId="0" borderId="0" xfId="3" applyFont="1" applyAlignment="1">
      <alignment wrapText="1"/>
    </xf>
    <xf numFmtId="168" fontId="11" fillId="0" borderId="15" xfId="3" applyNumberFormat="1" applyBorder="1"/>
    <xf numFmtId="0" fontId="11" fillId="0" borderId="17" xfId="3" applyBorder="1"/>
    <xf numFmtId="0" fontId="34" fillId="0" borderId="18" xfId="3" applyFont="1" applyBorder="1"/>
    <xf numFmtId="0" fontId="11" fillId="0" borderId="18" xfId="3" applyBorder="1"/>
    <xf numFmtId="0" fontId="32" fillId="0" borderId="0" xfId="3" quotePrefix="1" applyFont="1"/>
    <xf numFmtId="0" fontId="11" fillId="12" borderId="4" xfId="3" applyFill="1" applyBorder="1"/>
    <xf numFmtId="14" fontId="11" fillId="0" borderId="0" xfId="3" applyNumberFormat="1" applyAlignment="1">
      <alignment horizontal="right"/>
    </xf>
    <xf numFmtId="4" fontId="11" fillId="0" borderId="0" xfId="3" applyNumberFormat="1" applyAlignment="1">
      <alignment horizontal="right"/>
    </xf>
    <xf numFmtId="4" fontId="6" fillId="0" borderId="0" xfId="3" applyNumberFormat="1" applyFont="1"/>
    <xf numFmtId="170" fontId="0" fillId="0" borderId="0" xfId="12" applyNumberFormat="1" applyFont="1"/>
    <xf numFmtId="164" fontId="0" fillId="0" borderId="0" xfId="12" applyFont="1"/>
    <xf numFmtId="0" fontId="1" fillId="0" borderId="0" xfId="1" applyFont="1"/>
  </cellXfs>
  <cellStyles count="13">
    <cellStyle name="Comma" xfId="4" builtinId="3"/>
    <cellStyle name="Comma 2" xfId="2" xr:uid="{00000000-0005-0000-0000-000001000000}"/>
    <cellStyle name="Comma 2 2" xfId="6" xr:uid="{00000000-0005-0000-0000-000002000000}"/>
    <cellStyle name="Comma 3" xfId="12" xr:uid="{00000000-0005-0000-0000-000003000000}"/>
    <cellStyle name="Hyperlink" xfId="11" builtinId="8"/>
    <cellStyle name="Normal" xfId="0" builtinId="0"/>
    <cellStyle name="Normal 2" xfId="1" xr:uid="{00000000-0005-0000-0000-000006000000}"/>
    <cellStyle name="Normal 2 2" xfId="3" xr:uid="{00000000-0005-0000-0000-000007000000}"/>
    <cellStyle name="Normal 2 3" xfId="5" xr:uid="{00000000-0005-0000-0000-000008000000}"/>
    <cellStyle name="Normal 2 3 2" xfId="8" xr:uid="{00000000-0005-0000-0000-000009000000}"/>
    <cellStyle name="Normal 3" xfId="7" xr:uid="{00000000-0005-0000-0000-00000A000000}"/>
    <cellStyle name="Normal 4" xfId="9" xr:uid="{00000000-0005-0000-0000-00000B000000}"/>
    <cellStyle name="Normal 5" xfId="10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838200</xdr:colOff>
      <xdr:row>0</xdr:row>
      <xdr:rowOff>0</xdr:rowOff>
    </xdr:from>
    <xdr:to>
      <xdr:col>27</xdr:col>
      <xdr:colOff>3086100</xdr:colOff>
      <xdr:row>9</xdr:row>
      <xdr:rowOff>171449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573125" y="0"/>
          <a:ext cx="14211300" cy="1828799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rIns="0" rtlCol="0" anchor="t" anchorCtr="0"/>
        <a:lstStyle/>
        <a:p>
          <a:pPr algn="l"/>
          <a:r>
            <a:rPr lang="en-US" sz="1400" b="1" u="none">
              <a:solidFill>
                <a:sysClr val="windowText" lastClr="000000"/>
              </a:solidFill>
            </a:rPr>
            <a:t>   </a:t>
          </a:r>
          <a:r>
            <a:rPr lang="en-US" sz="1400" b="1" u="sng">
              <a:solidFill>
                <a:srgbClr val="FFC000"/>
              </a:solidFill>
            </a:rPr>
            <a:t>Note:</a:t>
          </a:r>
          <a:endParaRPr lang="en-US" sz="1100" b="1" u="non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l"/>
          <a:r>
            <a:rPr lang="en-US" sz="1100" b="1" u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 1) For P&amp;L related GL, cost center OR Internal Order number is mandatory to be provided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  2) </a:t>
          </a:r>
          <a:r>
            <a:rPr lang="en-US" sz="1100" b="1" u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For Balance Sheet related GL, business area is mandatory to be provided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  3) One request can have: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	One Journal (with Multiple Debits/Credits)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	Can be only for one currency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  4) All Green highlighted fields are mandatory. Blue highlighted fields will be automatically picked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  5</a:t>
          </a:r>
          <a:r>
            <a:rPr lang="en-US" sz="1100" b="1" u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) Please ensure budget availability beforehand in the IO provided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 6)  For year- end provision i.e. provision outstanding as on 31st March; Vendor Name, Vendor Code, PAN no, Month of Service, Service Tax and Base amount columns to be updated compulsorily to ensure TDS compliance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0</xdr:row>
          <xdr:rowOff>0</xdr:rowOff>
        </xdr:from>
        <xdr:to>
          <xdr:col>12</xdr:col>
          <xdr:colOff>441960</xdr:colOff>
          <xdr:row>2</xdr:row>
          <xdr:rowOff>106680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1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0</xdr:row>
          <xdr:rowOff>0</xdr:rowOff>
        </xdr:from>
        <xdr:to>
          <xdr:col>12</xdr:col>
          <xdr:colOff>441960</xdr:colOff>
          <xdr:row>2</xdr:row>
          <xdr:rowOff>106680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tara.pandey@marico.com" TargetMode="External"/><Relationship Id="rId1" Type="http://schemas.openxmlformats.org/officeDocument/2006/relationships/hyperlink" Target="mailto:sandip.varkhade@maric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Z1048565"/>
  <sheetViews>
    <sheetView showGridLines="0" tabSelected="1" zoomScaleNormal="100" workbookViewId="0">
      <selection activeCell="A11" sqref="A11"/>
    </sheetView>
  </sheetViews>
  <sheetFormatPr defaultColWidth="9.109375" defaultRowHeight="13.2" x14ac:dyDescent="0.25"/>
  <cols>
    <col min="1" max="1" width="1.109375" customWidth="1"/>
    <col min="2" max="2" width="21.44140625" customWidth="1"/>
    <col min="3" max="3" width="21.33203125" bestFit="1" customWidth="1"/>
    <col min="4" max="4" width="12.33203125" bestFit="1" customWidth="1"/>
    <col min="5" max="5" width="13.33203125" bestFit="1" customWidth="1"/>
    <col min="6" max="6" width="25.6640625" customWidth="1"/>
    <col min="7" max="7" width="13.6640625" bestFit="1" customWidth="1"/>
    <col min="8" max="8" width="18.88671875" bestFit="1" customWidth="1"/>
    <col min="9" max="9" width="14" bestFit="1" customWidth="1"/>
    <col min="10" max="10" width="17.6640625" bestFit="1" customWidth="1"/>
    <col min="11" max="11" width="10.6640625" bestFit="1" customWidth="1"/>
    <col min="12" max="12" width="12.6640625" bestFit="1" customWidth="1"/>
    <col min="13" max="13" width="11.6640625" bestFit="1" customWidth="1"/>
    <col min="14" max="14" width="7.109375" bestFit="1" customWidth="1"/>
    <col min="15" max="15" width="15.5546875" bestFit="1" customWidth="1"/>
    <col min="16" max="16" width="14.5546875" customWidth="1"/>
    <col min="17" max="17" width="12.33203125" bestFit="1" customWidth="1"/>
    <col min="18" max="18" width="16.6640625" customWidth="1"/>
    <col min="19" max="19" width="6.109375" bestFit="1" customWidth="1"/>
    <col min="20" max="20" width="8.6640625" bestFit="1" customWidth="1"/>
    <col min="21" max="21" width="12.44140625" bestFit="1" customWidth="1"/>
    <col min="22" max="22" width="13.109375" bestFit="1" customWidth="1"/>
    <col min="23" max="23" width="11.6640625" bestFit="1" customWidth="1"/>
    <col min="24" max="24" width="10.6640625" bestFit="1" customWidth="1"/>
    <col min="25" max="25" width="3.6640625" bestFit="1" customWidth="1"/>
    <col min="26" max="26" width="18.88671875" customWidth="1"/>
    <col min="27" max="27" width="14.44140625" customWidth="1"/>
    <col min="28" max="28" width="15.88671875" customWidth="1"/>
    <col min="29" max="29" width="9.109375" customWidth="1"/>
    <col min="30" max="38" width="9.109375" hidden="1" customWidth="1"/>
    <col min="39" max="39" width="14.6640625" hidden="1" customWidth="1"/>
    <col min="40" max="40" width="39.6640625" hidden="1" customWidth="1"/>
    <col min="41" max="41" width="14.5546875" hidden="1" customWidth="1"/>
    <col min="42" max="42" width="17.44140625" hidden="1" customWidth="1"/>
    <col min="43" max="43" width="20.6640625" hidden="1" customWidth="1"/>
    <col min="44" max="44" width="21.88671875" hidden="1" customWidth="1"/>
    <col min="45" max="45" width="22.6640625" hidden="1" customWidth="1"/>
    <col min="46" max="52" width="9.109375" hidden="1" customWidth="1"/>
    <col min="53" max="97" width="9.109375" customWidth="1"/>
  </cols>
  <sheetData>
    <row r="1" spans="2:51" ht="6" customHeigh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2:51" ht="21" x14ac:dyDescent="0.4">
      <c r="B2" s="12" t="s">
        <v>0</v>
      </c>
      <c r="C2" s="13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2:51" ht="15" thickBot="1" x14ac:dyDescent="0.3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2"/>
      <c r="Z3" s="1"/>
      <c r="AA3" s="1"/>
      <c r="AB3" s="1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</row>
    <row r="4" spans="2:51" ht="21.6" thickBot="1" x14ac:dyDescent="0.35">
      <c r="B4" s="14" t="s">
        <v>1</v>
      </c>
      <c r="C4" s="15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1"/>
      <c r="AA4" s="1"/>
      <c r="AB4" s="1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 t="s">
        <v>2</v>
      </c>
      <c r="AO4" s="2" t="s">
        <v>3</v>
      </c>
      <c r="AP4" s="16" t="s">
        <v>4</v>
      </c>
      <c r="AQ4" s="3"/>
      <c r="AR4" s="3"/>
      <c r="AS4" s="3"/>
      <c r="AT4" s="2"/>
      <c r="AU4" s="2"/>
    </row>
    <row r="5" spans="2:51" ht="15" thickBot="1" x14ac:dyDescent="0.35">
      <c r="B5" s="17" t="s">
        <v>5</v>
      </c>
      <c r="C5" s="18" t="s">
        <v>6</v>
      </c>
      <c r="D5" s="19" t="s">
        <v>7</v>
      </c>
      <c r="E5" s="20" t="s">
        <v>8</v>
      </c>
      <c r="F5" s="19" t="s">
        <v>9</v>
      </c>
      <c r="G5" s="21" t="s">
        <v>10</v>
      </c>
      <c r="H5" s="19" t="s">
        <v>11</v>
      </c>
      <c r="I5" s="22"/>
      <c r="J5" s="1"/>
      <c r="Q5" s="10"/>
      <c r="R5" s="5"/>
      <c r="S5" s="5"/>
      <c r="T5" s="5"/>
      <c r="U5" s="5"/>
      <c r="V5" s="4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 t="s">
        <v>12</v>
      </c>
      <c r="AN5" s="5" t="s">
        <v>13</v>
      </c>
      <c r="AO5" s="5" t="s">
        <v>14</v>
      </c>
      <c r="AP5" s="23"/>
      <c r="AQ5" s="23"/>
      <c r="AR5" s="23" t="s">
        <v>15</v>
      </c>
      <c r="AS5" s="23" t="s">
        <v>16</v>
      </c>
      <c r="AT5" s="5"/>
      <c r="AU5" s="5"/>
      <c r="AX5" s="24" t="s">
        <v>17</v>
      </c>
      <c r="AY5" s="24" t="s">
        <v>18</v>
      </c>
    </row>
    <row r="6" spans="2:51" ht="28.2" thickBot="1" x14ac:dyDescent="0.35">
      <c r="B6" s="19" t="s">
        <v>19</v>
      </c>
      <c r="C6" s="18" t="s">
        <v>20</v>
      </c>
      <c r="D6" s="19" t="s">
        <v>18</v>
      </c>
      <c r="E6" s="25" t="s">
        <v>21</v>
      </c>
      <c r="F6" s="19" t="s">
        <v>22</v>
      </c>
      <c r="G6" s="21" t="s">
        <v>10</v>
      </c>
      <c r="H6" s="19" t="s">
        <v>23</v>
      </c>
      <c r="I6" s="26" t="str">
        <f>IF(C9&lt;2500000,VLOOKUP(C7,AQ6:AS59,2,0),VLOOKUP(C7,AQ6:AS59,2,0))</f>
        <v>Samson Forgoes</v>
      </c>
      <c r="J6" s="1"/>
      <c r="Q6" s="4"/>
      <c r="R6" s="5"/>
      <c r="S6" s="5"/>
      <c r="T6" s="5"/>
      <c r="U6" s="5"/>
      <c r="V6" s="4"/>
      <c r="W6" s="5"/>
      <c r="X6" s="5"/>
      <c r="Y6" s="5"/>
      <c r="Z6" s="5"/>
      <c r="AA6" s="5"/>
      <c r="AB6" s="5"/>
      <c r="AC6" s="5"/>
      <c r="AD6" s="5"/>
      <c r="AE6" s="5"/>
      <c r="AF6" s="5"/>
      <c r="AG6" s="5" t="s">
        <v>24</v>
      </c>
      <c r="AH6" s="5" t="s">
        <v>25</v>
      </c>
      <c r="AI6" s="5"/>
      <c r="AJ6" s="5" t="s">
        <v>26</v>
      </c>
      <c r="AK6" s="5"/>
      <c r="AL6" s="5"/>
      <c r="AM6" s="5" t="s">
        <v>8</v>
      </c>
      <c r="AN6" s="1" t="s">
        <v>27</v>
      </c>
      <c r="AO6" s="103" t="s">
        <v>28</v>
      </c>
      <c r="AP6" s="23" t="s">
        <v>29</v>
      </c>
      <c r="AQ6" s="23" t="s">
        <v>30</v>
      </c>
      <c r="AR6" s="23" t="s">
        <v>31</v>
      </c>
      <c r="AS6" s="23" t="s">
        <v>32</v>
      </c>
      <c r="AT6" s="5"/>
      <c r="AU6" s="5"/>
      <c r="AX6" s="27" t="s">
        <v>33</v>
      </c>
      <c r="AY6" s="27" t="s">
        <v>21</v>
      </c>
    </row>
    <row r="7" spans="2:51" ht="15" thickBot="1" x14ac:dyDescent="0.35">
      <c r="B7" s="17" t="s">
        <v>30</v>
      </c>
      <c r="C7" s="28" t="s">
        <v>34</v>
      </c>
      <c r="D7" s="19" t="s">
        <v>35</v>
      </c>
      <c r="E7" s="25" t="s">
        <v>36</v>
      </c>
      <c r="F7" s="19" t="s">
        <v>37</v>
      </c>
      <c r="G7" s="29" t="str">
        <f>TEXT(G5,"MMM-YY")</f>
        <v>4.8.21</v>
      </c>
      <c r="H7" s="19" t="s">
        <v>38</v>
      </c>
      <c r="I7" s="26" t="str">
        <f>IF(C9&gt;=2500000,VLOOKUP(C7,AQ6:AS59,3,0),"Not Required")</f>
        <v>Not Required</v>
      </c>
      <c r="J7" s="1"/>
      <c r="Q7" s="4"/>
      <c r="R7" s="5"/>
      <c r="S7" s="5"/>
      <c r="T7" s="5"/>
      <c r="U7" s="5"/>
      <c r="V7" s="4"/>
      <c r="W7" s="5"/>
      <c r="X7" s="5"/>
      <c r="Y7" s="5"/>
      <c r="Z7" s="5"/>
      <c r="AA7" s="5"/>
      <c r="AB7" s="5"/>
      <c r="AC7" s="5"/>
      <c r="AD7" s="5"/>
      <c r="AE7" s="5"/>
      <c r="AF7" s="5"/>
      <c r="AG7" s="5" t="s">
        <v>39</v>
      </c>
      <c r="AH7" s="5" t="s">
        <v>40</v>
      </c>
      <c r="AI7" s="5"/>
      <c r="AJ7" s="5" t="s">
        <v>41</v>
      </c>
      <c r="AK7" s="5"/>
      <c r="AL7" s="5"/>
      <c r="AM7" s="5"/>
      <c r="AN7" s="5" t="s">
        <v>42</v>
      </c>
      <c r="AO7" s="5" t="s">
        <v>43</v>
      </c>
      <c r="AP7" s="30" t="s">
        <v>44</v>
      </c>
      <c r="AQ7" s="31" t="s">
        <v>45</v>
      </c>
      <c r="AR7" s="31" t="s">
        <v>46</v>
      </c>
      <c r="AS7" s="31" t="s">
        <v>47</v>
      </c>
      <c r="AT7" s="5"/>
      <c r="AU7" s="5" t="s">
        <v>48</v>
      </c>
      <c r="AX7" s="27" t="s">
        <v>49</v>
      </c>
      <c r="AY7" s="27" t="s">
        <v>50</v>
      </c>
    </row>
    <row r="8" spans="2:51" ht="15" thickBot="1" x14ac:dyDescent="0.35">
      <c r="B8" s="19" t="s">
        <v>51</v>
      </c>
      <c r="C8" s="18" t="s">
        <v>26</v>
      </c>
      <c r="D8" s="19" t="s">
        <v>52</v>
      </c>
      <c r="E8" s="25" t="s">
        <v>53</v>
      </c>
      <c r="F8" s="19" t="s">
        <v>54</v>
      </c>
      <c r="G8" s="21"/>
      <c r="H8" s="32" t="s">
        <v>55</v>
      </c>
      <c r="I8" s="26" t="str">
        <f>IF(SUMIF(B12:B1006,40,AA12:AA1006)+SUMIF(B12:B1006,50,AA12:AA1006)+SUMIF(B12:B1006,4,AA12:AA1006)+SUMIF(B12:B1006,21,AA12:AA1006)+SUMIF(B12:B1006,24,AA12:AA1006)&gt;0,"Journal not Balanced",IF(SUMIF(B12:B1006,40,AA12:AA1006)+SUMIF(B12:B1006,50,AA12:AA1006)+SUMIF(B12:B1006,21,AA12:AA1006)+SUMIF(B12:B1006,24,AA12:AA1006)+SUMIF(B12:B1006,4,AA12:AA1006)&lt;0,"Journal not Balanced","Journal Balanced"))</f>
        <v>Journal Balanced</v>
      </c>
      <c r="J8" s="1"/>
      <c r="Q8" s="4"/>
      <c r="R8" s="5"/>
      <c r="S8" s="5"/>
      <c r="T8" s="5"/>
      <c r="U8" s="5"/>
      <c r="V8" s="4"/>
      <c r="W8" s="5"/>
      <c r="X8" s="5"/>
      <c r="Y8" s="5"/>
      <c r="Z8" s="5"/>
      <c r="AA8" s="5"/>
      <c r="AB8" s="5"/>
      <c r="AC8" s="5"/>
      <c r="AD8" s="5"/>
      <c r="AE8" s="5"/>
      <c r="AF8" s="5"/>
      <c r="AG8" s="5" t="s">
        <v>56</v>
      </c>
      <c r="AH8" s="5" t="s">
        <v>57</v>
      </c>
      <c r="AI8" s="5"/>
      <c r="AJ8" s="5" t="s">
        <v>58</v>
      </c>
      <c r="AK8" s="5"/>
      <c r="AL8" s="5"/>
      <c r="AM8" s="5"/>
      <c r="AN8" s="5" t="s">
        <v>59</v>
      </c>
      <c r="AO8" s="5" t="s">
        <v>60</v>
      </c>
      <c r="AP8" s="30" t="s">
        <v>26</v>
      </c>
      <c r="AQ8" s="31" t="s">
        <v>61</v>
      </c>
      <c r="AR8" s="31" t="s">
        <v>62</v>
      </c>
      <c r="AS8" s="31" t="s">
        <v>63</v>
      </c>
      <c r="AT8" s="5"/>
      <c r="AU8" s="5" t="s">
        <v>64</v>
      </c>
      <c r="AX8" s="27" t="s">
        <v>65</v>
      </c>
      <c r="AY8" s="27" t="s">
        <v>66</v>
      </c>
    </row>
    <row r="9" spans="2:51" ht="15" thickBot="1" x14ac:dyDescent="0.35">
      <c r="B9" s="19" t="s">
        <v>67</v>
      </c>
      <c r="C9" s="33">
        <f>SUMIF(B12:B1006,1,AA12:AA1006)+SUMIF(B12:B1006,2,AA12:AA1006)+SUMIF(B12:B1006,3,AA12:AA1006)+SUMIF(B12:B1006,4,AA12:AA1006)+SUMIF(B12:B1006,5,AA12:AA1006)+SUMIF(B12:B1006,6,AA12:AA1006)+SUMIF(B12:B1006,7,AA12:AA1006)+SUMIF(B12:B1006,8,AA12:AA1006)+SUMIF(B12:B1006,9,AA12:AA1006)+SUMIF(B12:B1006,21,AA12:AA1006)+SUMIF(B12:B1006,22,AA12:AA1006)+SUMIF(B12:B1006,24,AA12:AA1006)+SUMIF(B12:B1006,25,AA12:AA1006)+SUMIF(B12:B1006,26,AA12:AA1006)+SUMIF(B12:B1006,27,AA12:AA1006)+SUMIF(B12:B1006,28,AA12:AA1006)+SUMIF(B12:B1006,29,AA12:AA1006)+SUMIF(B12:B1006,40,AA12:AA1006)+SUMIF(B12:B1006,70,AA12:AA1006)</f>
        <v>638217.33003015898</v>
      </c>
      <c r="D9" s="19" t="s">
        <v>68</v>
      </c>
      <c r="E9" s="25" t="s">
        <v>39</v>
      </c>
      <c r="F9" s="19" t="s">
        <v>69</v>
      </c>
      <c r="G9" s="29" t="str">
        <f>TEXT(G8,"MMM-YY")</f>
        <v>Jan-00</v>
      </c>
      <c r="J9" s="1"/>
      <c r="Q9" s="4"/>
      <c r="R9" s="5"/>
      <c r="S9" s="5"/>
      <c r="T9" s="5"/>
      <c r="U9" s="5"/>
      <c r="V9" s="4"/>
      <c r="W9" s="5"/>
      <c r="X9" s="5"/>
      <c r="Y9" s="5"/>
      <c r="Z9" s="5"/>
      <c r="AA9" s="5"/>
      <c r="AB9" s="5"/>
      <c r="AC9" s="5"/>
      <c r="AD9" s="5"/>
      <c r="AE9" s="5"/>
      <c r="AF9" s="5"/>
      <c r="AG9" s="5" t="s">
        <v>70</v>
      </c>
      <c r="AH9" s="5" t="s">
        <v>71</v>
      </c>
      <c r="AI9" s="5"/>
      <c r="AJ9" s="5" t="s">
        <v>72</v>
      </c>
      <c r="AK9" s="5"/>
      <c r="AL9" s="5"/>
      <c r="AM9" s="5"/>
      <c r="AN9" s="5" t="s">
        <v>73</v>
      </c>
      <c r="AO9" s="5" t="s">
        <v>74</v>
      </c>
      <c r="AP9" s="30" t="s">
        <v>26</v>
      </c>
      <c r="AQ9" s="31" t="s">
        <v>75</v>
      </c>
      <c r="AR9" s="31" t="s">
        <v>76</v>
      </c>
      <c r="AS9" s="31" t="s">
        <v>47</v>
      </c>
      <c r="AT9" s="5"/>
      <c r="AU9" s="5"/>
      <c r="AX9" s="27" t="s">
        <v>77</v>
      </c>
      <c r="AY9" s="27" t="s">
        <v>78</v>
      </c>
    </row>
    <row r="10" spans="2:51" ht="21" x14ac:dyDescent="0.3">
      <c r="B10" s="34" t="s">
        <v>79</v>
      </c>
      <c r="C10" s="3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5"/>
      <c r="S10" s="5"/>
      <c r="T10" s="5"/>
      <c r="U10" s="4"/>
      <c r="V10" s="4"/>
      <c r="W10" s="7"/>
      <c r="X10" s="5"/>
      <c r="Y10" s="8"/>
      <c r="Z10" s="9"/>
      <c r="AA10" s="1"/>
      <c r="AB10" s="1"/>
      <c r="AC10" s="1"/>
      <c r="AD10" s="1"/>
      <c r="AE10" s="1"/>
      <c r="AF10" s="1"/>
      <c r="AG10" s="5" t="s">
        <v>80</v>
      </c>
      <c r="AH10" s="5" t="s">
        <v>81</v>
      </c>
      <c r="AI10" s="1"/>
      <c r="AJ10" s="5" t="s">
        <v>82</v>
      </c>
      <c r="AK10" s="1"/>
      <c r="AL10" s="1"/>
      <c r="AM10" s="1"/>
      <c r="AN10" s="5" t="s">
        <v>83</v>
      </c>
      <c r="AO10" s="5" t="s">
        <v>84</v>
      </c>
      <c r="AP10" s="30" t="s">
        <v>26</v>
      </c>
      <c r="AQ10" s="31" t="s">
        <v>85</v>
      </c>
      <c r="AR10" s="31" t="s">
        <v>86</v>
      </c>
      <c r="AS10" s="31" t="s">
        <v>87</v>
      </c>
      <c r="AT10" s="1"/>
      <c r="AU10" s="1"/>
      <c r="AX10" s="27" t="s">
        <v>88</v>
      </c>
      <c r="AY10" s="27" t="s">
        <v>89</v>
      </c>
    </row>
    <row r="11" spans="2:51" ht="28.8" x14ac:dyDescent="0.3">
      <c r="B11" s="11" t="s">
        <v>90</v>
      </c>
      <c r="C11" s="36" t="s">
        <v>91</v>
      </c>
      <c r="D11" s="11" t="s">
        <v>92</v>
      </c>
      <c r="E11" s="11" t="s">
        <v>93</v>
      </c>
      <c r="F11" s="11" t="s">
        <v>94</v>
      </c>
      <c r="G11" s="37" t="s">
        <v>95</v>
      </c>
      <c r="H11" s="11" t="s">
        <v>96</v>
      </c>
      <c r="I11" s="11" t="s">
        <v>97</v>
      </c>
      <c r="J11" s="11" t="s">
        <v>98</v>
      </c>
      <c r="K11" s="11" t="s">
        <v>99</v>
      </c>
      <c r="L11" s="11" t="s">
        <v>100</v>
      </c>
      <c r="M11" s="11" t="s">
        <v>101</v>
      </c>
      <c r="N11" s="11" t="s">
        <v>102</v>
      </c>
      <c r="O11" s="11" t="s">
        <v>103</v>
      </c>
      <c r="P11" s="11" t="s">
        <v>104</v>
      </c>
      <c r="Q11" s="11" t="s">
        <v>105</v>
      </c>
      <c r="R11" s="38" t="s">
        <v>106</v>
      </c>
      <c r="S11" s="38" t="s">
        <v>107</v>
      </c>
      <c r="T11" s="38" t="s">
        <v>108</v>
      </c>
      <c r="U11" s="11" t="s">
        <v>109</v>
      </c>
      <c r="V11" s="11" t="s">
        <v>110</v>
      </c>
      <c r="W11" s="11" t="s">
        <v>111</v>
      </c>
      <c r="X11" s="39" t="s">
        <v>112</v>
      </c>
      <c r="Y11" s="39" t="s">
        <v>113</v>
      </c>
      <c r="Z11" s="40" t="s">
        <v>114</v>
      </c>
      <c r="AA11" s="40" t="s">
        <v>115</v>
      </c>
      <c r="AB11" s="11" t="s">
        <v>116</v>
      </c>
      <c r="AC11" s="1"/>
      <c r="AD11" s="1"/>
      <c r="AE11" s="1"/>
      <c r="AF11" s="1"/>
      <c r="AG11" s="5" t="s">
        <v>117</v>
      </c>
      <c r="AH11" s="5" t="s">
        <v>118</v>
      </c>
      <c r="AI11" s="1"/>
      <c r="AJ11" s="5" t="s">
        <v>119</v>
      </c>
      <c r="AK11" s="1"/>
      <c r="AL11" s="1"/>
      <c r="AM11" s="1"/>
      <c r="AN11" s="1" t="s">
        <v>120</v>
      </c>
      <c r="AO11" s="5" t="s">
        <v>121</v>
      </c>
      <c r="AP11" s="30" t="s">
        <v>26</v>
      </c>
      <c r="AQ11" s="31" t="s">
        <v>122</v>
      </c>
      <c r="AR11" s="31" t="s">
        <v>123</v>
      </c>
      <c r="AS11" s="31" t="s">
        <v>87</v>
      </c>
      <c r="AT11" s="1"/>
      <c r="AU11" s="1"/>
      <c r="AX11" s="27" t="s">
        <v>124</v>
      </c>
      <c r="AY11" s="27" t="s">
        <v>125</v>
      </c>
    </row>
    <row r="12" spans="2:51" ht="14.4" x14ac:dyDescent="0.3">
      <c r="B12" s="44">
        <v>50</v>
      </c>
      <c r="C12" s="44" t="s">
        <v>126</v>
      </c>
      <c r="D12" s="44">
        <v>18960</v>
      </c>
      <c r="E12" s="44" t="s">
        <v>127</v>
      </c>
      <c r="F12" s="44"/>
      <c r="G12" s="44"/>
      <c r="H12" s="44"/>
      <c r="I12" s="43"/>
      <c r="J12" s="43"/>
      <c r="K12" s="43"/>
      <c r="L12" s="43"/>
      <c r="M12" s="43"/>
      <c r="N12" s="43"/>
      <c r="O12" s="43"/>
      <c r="P12" s="45"/>
      <c r="Q12" s="46"/>
      <c r="R12" s="43"/>
      <c r="S12" s="43"/>
      <c r="T12" s="43"/>
      <c r="U12" s="54" t="s">
        <v>128</v>
      </c>
      <c r="V12" s="52"/>
      <c r="W12" s="52"/>
      <c r="X12" s="47">
        <v>3009999</v>
      </c>
      <c r="Y12" s="43"/>
      <c r="Z12" s="48">
        <f>-'MSAL FY 21'!G7</f>
        <v>-8569</v>
      </c>
      <c r="AA12" s="48">
        <f>-'MSAL FY 21'!$J$7</f>
        <v>-638217.33003015898</v>
      </c>
      <c r="AB12" s="44" t="s">
        <v>129</v>
      </c>
      <c r="AC12" s="1"/>
      <c r="AD12" s="1"/>
      <c r="AE12" s="1"/>
      <c r="AF12" s="1"/>
      <c r="AG12" s="1"/>
      <c r="AH12" s="1"/>
      <c r="AI12" s="1"/>
      <c r="AJ12" s="5" t="s">
        <v>130</v>
      </c>
      <c r="AK12" s="5"/>
      <c r="AL12" s="1"/>
      <c r="AM12" s="1"/>
      <c r="AN12" s="1" t="s">
        <v>131</v>
      </c>
      <c r="AO12" s="1" t="s">
        <v>132</v>
      </c>
      <c r="AP12" s="30" t="s">
        <v>26</v>
      </c>
      <c r="AQ12" s="31" t="s">
        <v>133</v>
      </c>
      <c r="AR12" s="31" t="s">
        <v>134</v>
      </c>
      <c r="AS12" s="31" t="s">
        <v>135</v>
      </c>
      <c r="AT12" s="1"/>
      <c r="AU12" s="1"/>
      <c r="AX12" s="27" t="s">
        <v>136</v>
      </c>
      <c r="AY12" s="27" t="s">
        <v>137</v>
      </c>
    </row>
    <row r="13" spans="2:51" ht="14.4" x14ac:dyDescent="0.3">
      <c r="B13" s="44">
        <v>50</v>
      </c>
      <c r="C13" s="44" t="s">
        <v>126</v>
      </c>
      <c r="D13" s="44">
        <v>18960</v>
      </c>
      <c r="E13" s="44" t="s">
        <v>127</v>
      </c>
      <c r="F13" s="44"/>
      <c r="G13" s="44"/>
      <c r="H13" s="44"/>
      <c r="I13" s="43"/>
      <c r="J13" s="43"/>
      <c r="K13" s="43"/>
      <c r="L13" s="43"/>
      <c r="M13" s="43"/>
      <c r="N13" s="43"/>
      <c r="O13" s="43"/>
      <c r="P13" s="45"/>
      <c r="Q13" s="46"/>
      <c r="R13" s="43"/>
      <c r="S13" s="43"/>
      <c r="T13" s="43"/>
      <c r="U13" s="54" t="s">
        <v>128</v>
      </c>
      <c r="V13" s="52"/>
      <c r="W13" s="52"/>
      <c r="X13" s="47">
        <v>3009999</v>
      </c>
      <c r="Y13" s="43"/>
      <c r="Z13" s="48"/>
      <c r="AA13" s="48"/>
      <c r="AB13" s="44"/>
      <c r="AC13" s="5"/>
      <c r="AD13" s="5"/>
      <c r="AE13" s="5"/>
      <c r="AF13" s="5"/>
      <c r="AG13" s="5"/>
      <c r="AH13" s="5"/>
      <c r="AI13" s="5"/>
      <c r="AJ13" s="5" t="s">
        <v>138</v>
      </c>
      <c r="AK13" s="5"/>
      <c r="AL13" s="5"/>
      <c r="AM13" s="5"/>
      <c r="AN13" s="1" t="s">
        <v>139</v>
      </c>
      <c r="AO13" s="1" t="s">
        <v>140</v>
      </c>
      <c r="AP13" s="30" t="s">
        <v>26</v>
      </c>
      <c r="AQ13" s="31" t="s">
        <v>141</v>
      </c>
      <c r="AR13" s="31" t="s">
        <v>142</v>
      </c>
      <c r="AS13" s="31" t="s">
        <v>143</v>
      </c>
      <c r="AT13" s="5"/>
      <c r="AU13" s="5"/>
      <c r="AX13" s="27" t="s">
        <v>144</v>
      </c>
      <c r="AY13" s="27" t="s">
        <v>145</v>
      </c>
    </row>
    <row r="14" spans="2:51" ht="14.4" x14ac:dyDescent="0.3">
      <c r="B14" s="44">
        <v>50</v>
      </c>
      <c r="C14" s="44" t="s">
        <v>126</v>
      </c>
      <c r="D14" s="44">
        <v>18960</v>
      </c>
      <c r="E14" s="44" t="s">
        <v>127</v>
      </c>
      <c r="F14" s="44"/>
      <c r="G14" s="44"/>
      <c r="H14" s="44"/>
      <c r="I14" s="43"/>
      <c r="J14" s="43"/>
      <c r="K14" s="43"/>
      <c r="L14" s="49"/>
      <c r="M14" s="49"/>
      <c r="N14" s="49"/>
      <c r="O14" s="49"/>
      <c r="P14" s="45"/>
      <c r="Q14" s="46"/>
      <c r="R14" s="49"/>
      <c r="S14" s="49"/>
      <c r="T14" s="43"/>
      <c r="U14" s="54" t="s">
        <v>128</v>
      </c>
      <c r="V14" s="49"/>
      <c r="W14" s="52"/>
      <c r="X14" s="47">
        <v>3009999</v>
      </c>
      <c r="Y14" s="50"/>
      <c r="Z14" s="48"/>
      <c r="AA14" s="48"/>
      <c r="AB14" s="44"/>
      <c r="AC14" s="1"/>
      <c r="AD14" s="1"/>
      <c r="AE14" s="1"/>
      <c r="AF14" s="1"/>
      <c r="AG14" s="1"/>
      <c r="AH14" s="1"/>
      <c r="AI14" s="1"/>
      <c r="AJ14" s="5" t="s">
        <v>146</v>
      </c>
      <c r="AK14" s="1"/>
      <c r="AL14" s="1"/>
      <c r="AM14" s="1"/>
      <c r="AN14" s="1" t="s">
        <v>147</v>
      </c>
      <c r="AO14" s="1" t="s">
        <v>148</v>
      </c>
      <c r="AP14" s="30" t="s">
        <v>26</v>
      </c>
      <c r="AQ14" s="31" t="s">
        <v>149</v>
      </c>
      <c r="AR14" s="31" t="s">
        <v>150</v>
      </c>
      <c r="AS14" s="31" t="s">
        <v>151</v>
      </c>
      <c r="AT14" s="1"/>
      <c r="AU14" s="1"/>
      <c r="AX14" s="27" t="s">
        <v>152</v>
      </c>
      <c r="AY14" s="27" t="s">
        <v>153</v>
      </c>
    </row>
    <row r="15" spans="2:51" ht="14.4" x14ac:dyDescent="0.3">
      <c r="B15" s="44">
        <v>40</v>
      </c>
      <c r="C15" s="44" t="s">
        <v>126</v>
      </c>
      <c r="D15" s="44">
        <v>13822</v>
      </c>
      <c r="E15" s="44" t="s">
        <v>154</v>
      </c>
      <c r="F15" s="44"/>
      <c r="G15" s="44"/>
      <c r="H15" s="44"/>
      <c r="I15" s="43"/>
      <c r="J15" s="43"/>
      <c r="K15" s="43"/>
      <c r="L15" s="49"/>
      <c r="M15" s="49"/>
      <c r="N15" s="49"/>
      <c r="O15" s="49"/>
      <c r="P15" s="45"/>
      <c r="Q15" s="46"/>
      <c r="R15" s="49"/>
      <c r="S15" s="49"/>
      <c r="T15" s="49"/>
      <c r="U15" s="54" t="s">
        <v>128</v>
      </c>
      <c r="V15" s="49"/>
      <c r="W15" s="52"/>
      <c r="X15" s="47">
        <v>3009999</v>
      </c>
      <c r="Y15" s="50"/>
      <c r="Z15" s="48">
        <f>'MSAL FY 21'!G8</f>
        <v>7712.1</v>
      </c>
      <c r="AA15" s="48">
        <f>'MSAL FY 21'!$J$8</f>
        <v>574395.59702714311</v>
      </c>
      <c r="AB15" s="44" t="s">
        <v>155</v>
      </c>
      <c r="AC15" s="1"/>
      <c r="AD15" s="1"/>
      <c r="AE15" s="1"/>
      <c r="AF15" s="1"/>
      <c r="AG15" s="1"/>
      <c r="AH15" s="1"/>
      <c r="AI15" s="1"/>
      <c r="AJ15" s="5" t="s">
        <v>156</v>
      </c>
      <c r="AK15" s="1"/>
      <c r="AL15" s="1"/>
      <c r="AM15" s="1"/>
      <c r="AN15" s="5" t="s">
        <v>157</v>
      </c>
      <c r="AO15" s="5" t="s">
        <v>158</v>
      </c>
      <c r="AP15" s="30" t="s">
        <v>159</v>
      </c>
      <c r="AQ15" s="31" t="s">
        <v>160</v>
      </c>
      <c r="AR15" s="31" t="s">
        <v>76</v>
      </c>
      <c r="AS15" s="31" t="s">
        <v>47</v>
      </c>
      <c r="AX15" s="27" t="s">
        <v>161</v>
      </c>
      <c r="AY15" s="27" t="s">
        <v>162</v>
      </c>
    </row>
    <row r="16" spans="2:51" ht="14.4" x14ac:dyDescent="0.3">
      <c r="B16" s="44">
        <v>40</v>
      </c>
      <c r="C16" s="44" t="s">
        <v>126</v>
      </c>
      <c r="D16" s="44">
        <v>16459</v>
      </c>
      <c r="E16" s="44" t="s">
        <v>163</v>
      </c>
      <c r="F16" s="44"/>
      <c r="G16" s="44"/>
      <c r="H16" s="44"/>
      <c r="I16" s="43"/>
      <c r="J16" s="43"/>
      <c r="K16" s="43"/>
      <c r="L16" s="49"/>
      <c r="M16" s="49"/>
      <c r="N16" s="49"/>
      <c r="O16" s="49"/>
      <c r="P16" s="45"/>
      <c r="Q16" s="46"/>
      <c r="R16" s="49"/>
      <c r="S16" s="49"/>
      <c r="T16" s="49"/>
      <c r="U16" s="54" t="s">
        <v>128</v>
      </c>
      <c r="V16" s="49"/>
      <c r="W16" s="52"/>
      <c r="X16" s="47">
        <v>3009999</v>
      </c>
      <c r="Y16" s="50"/>
      <c r="Z16" s="48">
        <f>'MSAL FY 21'!$G$9</f>
        <v>856.90000000000009</v>
      </c>
      <c r="AA16" s="48">
        <f>'MSAL FY 21'!$J$9</f>
        <v>63821.733003015906</v>
      </c>
      <c r="AB16" s="44" t="s">
        <v>164</v>
      </c>
      <c r="AC16" s="1"/>
      <c r="AD16" s="1"/>
      <c r="AE16" s="1"/>
      <c r="AF16" s="1"/>
      <c r="AG16" s="1"/>
      <c r="AH16" s="1"/>
      <c r="AI16" s="1"/>
      <c r="AJ16" s="5" t="s">
        <v>165</v>
      </c>
      <c r="AK16" s="1"/>
      <c r="AL16" s="1"/>
      <c r="AM16" s="1"/>
      <c r="AN16" s="1" t="s">
        <v>166</v>
      </c>
      <c r="AO16" s="1" t="s">
        <v>167</v>
      </c>
      <c r="AP16" s="30" t="s">
        <v>26</v>
      </c>
      <c r="AQ16" s="31" t="s">
        <v>168</v>
      </c>
      <c r="AR16" s="31" t="s">
        <v>87</v>
      </c>
      <c r="AS16" s="31" t="s">
        <v>135</v>
      </c>
      <c r="AX16" s="27" t="s">
        <v>169</v>
      </c>
      <c r="AY16" s="27" t="s">
        <v>170</v>
      </c>
    </row>
    <row r="17" spans="2:51" ht="14.4" x14ac:dyDescent="0.3">
      <c r="B17" s="41"/>
      <c r="C17" s="42"/>
      <c r="D17" s="43"/>
      <c r="E17" s="44"/>
      <c r="F17" s="44"/>
      <c r="G17" s="44"/>
      <c r="H17" s="44"/>
      <c r="I17" s="43"/>
      <c r="J17" s="43"/>
      <c r="K17" s="43"/>
      <c r="L17" s="49"/>
      <c r="M17" s="49"/>
      <c r="N17" s="49"/>
      <c r="O17" s="49"/>
      <c r="P17" s="45"/>
      <c r="Q17" s="46"/>
      <c r="R17" s="49"/>
      <c r="S17" s="49"/>
      <c r="T17" s="49"/>
      <c r="U17" s="54"/>
      <c r="V17" s="49"/>
      <c r="W17" s="52"/>
      <c r="X17" s="47"/>
      <c r="Y17" s="50"/>
      <c r="Z17" s="48"/>
      <c r="AA17" s="48"/>
      <c r="AB17" s="43"/>
      <c r="AC17" s="1"/>
      <c r="AD17" s="1"/>
      <c r="AE17" s="1"/>
      <c r="AF17" s="1"/>
      <c r="AG17" s="1"/>
      <c r="AH17" s="1"/>
      <c r="AI17" s="1"/>
      <c r="AJ17" s="5" t="s">
        <v>171</v>
      </c>
      <c r="AK17" s="1"/>
      <c r="AL17" s="1"/>
      <c r="AM17" s="1"/>
      <c r="AN17" s="1" t="s">
        <v>172</v>
      </c>
      <c r="AO17" s="1" t="s">
        <v>173</v>
      </c>
      <c r="AP17" s="30" t="s">
        <v>26</v>
      </c>
      <c r="AQ17" s="31" t="s">
        <v>174</v>
      </c>
      <c r="AR17" s="31" t="s">
        <v>87</v>
      </c>
      <c r="AS17" s="31" t="s">
        <v>135</v>
      </c>
      <c r="AX17" s="27" t="s">
        <v>175</v>
      </c>
      <c r="AY17" s="27" t="s">
        <v>176</v>
      </c>
    </row>
    <row r="18" spans="2:51" ht="14.4" x14ac:dyDescent="0.3">
      <c r="B18" s="41"/>
      <c r="C18" s="42"/>
      <c r="D18" s="43"/>
      <c r="E18" s="43"/>
      <c r="F18" s="43"/>
      <c r="G18" s="43"/>
      <c r="H18" s="43"/>
      <c r="I18" s="43"/>
      <c r="J18" s="43"/>
      <c r="K18" s="43"/>
      <c r="L18" s="49"/>
      <c r="M18" s="49"/>
      <c r="N18" s="49"/>
      <c r="O18" s="49"/>
      <c r="P18" s="45"/>
      <c r="Q18" s="46"/>
      <c r="R18" s="49"/>
      <c r="S18" s="49"/>
      <c r="T18" s="49"/>
      <c r="U18" s="52"/>
      <c r="V18" s="49"/>
      <c r="W18" s="52"/>
      <c r="X18" s="47"/>
      <c r="Y18" s="50"/>
      <c r="Z18" s="48"/>
      <c r="AA18" s="48"/>
      <c r="AB18" s="43"/>
      <c r="AC18" s="1"/>
      <c r="AD18" s="1"/>
      <c r="AE18" s="1"/>
      <c r="AF18" s="1"/>
      <c r="AG18" s="1"/>
      <c r="AH18" s="1"/>
      <c r="AI18" s="1"/>
      <c r="AJ18" s="5" t="s">
        <v>177</v>
      </c>
      <c r="AK18" s="1"/>
      <c r="AL18" s="1"/>
      <c r="AM18" s="1"/>
      <c r="AN18" s="1" t="s">
        <v>178</v>
      </c>
      <c r="AO18" s="1" t="s">
        <v>179</v>
      </c>
      <c r="AP18" s="30" t="s">
        <v>44</v>
      </c>
      <c r="AQ18" s="31" t="s">
        <v>180</v>
      </c>
      <c r="AR18" s="31" t="s">
        <v>181</v>
      </c>
      <c r="AS18" s="31" t="s">
        <v>47</v>
      </c>
      <c r="AX18" s="27" t="s">
        <v>182</v>
      </c>
      <c r="AY18" s="27" t="s">
        <v>183</v>
      </c>
    </row>
    <row r="19" spans="2:51" ht="14.4" x14ac:dyDescent="0.3">
      <c r="B19" s="41"/>
      <c r="C19" s="42"/>
      <c r="D19" s="43"/>
      <c r="E19" s="43"/>
      <c r="F19" s="43"/>
      <c r="G19" s="43"/>
      <c r="H19" s="43"/>
      <c r="I19" s="43"/>
      <c r="J19" s="43"/>
      <c r="K19" s="43"/>
      <c r="L19" s="49"/>
      <c r="M19" s="49"/>
      <c r="N19" s="49"/>
      <c r="O19" s="49"/>
      <c r="P19" s="45"/>
      <c r="Q19" s="46"/>
      <c r="R19" s="49"/>
      <c r="S19" s="49"/>
      <c r="T19" s="49"/>
      <c r="U19" s="52"/>
      <c r="V19" s="49"/>
      <c r="W19" s="52"/>
      <c r="X19" s="47"/>
      <c r="Y19" s="50"/>
      <c r="Z19" s="48"/>
      <c r="AA19" s="48"/>
      <c r="AB19" s="43"/>
      <c r="AC19" s="1"/>
      <c r="AD19" s="1"/>
      <c r="AE19" s="1"/>
      <c r="AF19" s="1"/>
      <c r="AG19" s="1"/>
      <c r="AH19" s="1"/>
      <c r="AI19" s="1"/>
      <c r="AJ19" s="5" t="s">
        <v>184</v>
      </c>
      <c r="AK19" s="1"/>
      <c r="AL19" s="1"/>
      <c r="AM19" s="1"/>
      <c r="AN19" s="1" t="s">
        <v>185</v>
      </c>
      <c r="AO19" s="1" t="s">
        <v>186</v>
      </c>
      <c r="AP19" s="30" t="s">
        <v>44</v>
      </c>
      <c r="AQ19" s="31" t="s">
        <v>187</v>
      </c>
      <c r="AR19" s="31" t="s">
        <v>188</v>
      </c>
      <c r="AS19" s="31" t="s">
        <v>47</v>
      </c>
      <c r="AX19" s="27" t="s">
        <v>189</v>
      </c>
      <c r="AY19" s="27" t="s">
        <v>190</v>
      </c>
    </row>
    <row r="20" spans="2:51" ht="14.4" x14ac:dyDescent="0.3">
      <c r="B20" s="41"/>
      <c r="C20" s="42"/>
      <c r="D20" s="43"/>
      <c r="E20" s="43"/>
      <c r="F20" s="43"/>
      <c r="G20" s="43"/>
      <c r="H20" s="43"/>
      <c r="I20" s="43"/>
      <c r="J20" s="43"/>
      <c r="K20" s="43"/>
      <c r="L20" s="49"/>
      <c r="M20" s="49"/>
      <c r="N20" s="49"/>
      <c r="O20" s="49"/>
      <c r="P20" s="45"/>
      <c r="Q20" s="46"/>
      <c r="R20" s="49"/>
      <c r="S20" s="49"/>
      <c r="T20" s="49"/>
      <c r="U20" s="52"/>
      <c r="V20" s="49"/>
      <c r="W20" s="52"/>
      <c r="X20" s="47"/>
      <c r="Y20" s="50"/>
      <c r="Z20" s="45"/>
      <c r="AA20" s="45"/>
      <c r="AB20" s="43"/>
      <c r="AC20" s="1"/>
      <c r="AD20" s="1"/>
      <c r="AE20" s="1"/>
      <c r="AF20" s="1"/>
      <c r="AG20" s="1"/>
      <c r="AH20" s="1"/>
      <c r="AI20" s="1"/>
      <c r="AJ20" s="5" t="s">
        <v>191</v>
      </c>
      <c r="AK20" s="1"/>
      <c r="AL20" s="1"/>
      <c r="AM20" s="1"/>
      <c r="AN20" s="1" t="s">
        <v>192</v>
      </c>
      <c r="AO20" s="1" t="s">
        <v>193</v>
      </c>
      <c r="AP20" s="30" t="s">
        <v>44</v>
      </c>
      <c r="AQ20" s="31" t="s">
        <v>194</v>
      </c>
      <c r="AR20" s="31" t="s">
        <v>195</v>
      </c>
      <c r="AS20" s="31" t="s">
        <v>47</v>
      </c>
      <c r="AX20" s="27" t="s">
        <v>196</v>
      </c>
      <c r="AY20" s="27" t="s">
        <v>197</v>
      </c>
    </row>
    <row r="21" spans="2:51" ht="14.4" x14ac:dyDescent="0.3">
      <c r="B21" s="41"/>
      <c r="C21" s="42"/>
      <c r="D21" s="43"/>
      <c r="E21" s="43"/>
      <c r="F21" s="43"/>
      <c r="G21" s="43"/>
      <c r="H21" s="43"/>
      <c r="I21" s="43"/>
      <c r="J21" s="43"/>
      <c r="K21" s="43"/>
      <c r="L21" s="49"/>
      <c r="M21" s="49"/>
      <c r="N21" s="49"/>
      <c r="O21" s="49"/>
      <c r="P21" s="45"/>
      <c r="Q21" s="46"/>
      <c r="R21" s="49"/>
      <c r="S21" s="49"/>
      <c r="T21" s="49"/>
      <c r="U21" s="52"/>
      <c r="V21" s="49"/>
      <c r="W21" s="52"/>
      <c r="X21" s="47"/>
      <c r="Y21" s="50"/>
      <c r="Z21" s="45"/>
      <c r="AA21" s="45"/>
      <c r="AB21" s="43"/>
      <c r="AC21" s="1"/>
      <c r="AD21" s="1"/>
      <c r="AE21" s="1"/>
      <c r="AF21" s="1"/>
      <c r="AG21" s="1"/>
      <c r="AH21" s="1"/>
      <c r="AI21" s="1"/>
      <c r="AJ21" s="5" t="s">
        <v>198</v>
      </c>
      <c r="AK21" s="1"/>
      <c r="AL21" s="1"/>
      <c r="AM21" s="1"/>
      <c r="AN21" s="1" t="s">
        <v>199</v>
      </c>
      <c r="AO21" s="1" t="s">
        <v>200</v>
      </c>
      <c r="AP21" s="30" t="s">
        <v>44</v>
      </c>
      <c r="AQ21" s="31" t="s">
        <v>201</v>
      </c>
      <c r="AR21" s="31" t="s">
        <v>188</v>
      </c>
      <c r="AS21" s="31" t="s">
        <v>47</v>
      </c>
      <c r="AX21" s="27" t="s">
        <v>202</v>
      </c>
      <c r="AY21" s="27" t="s">
        <v>203</v>
      </c>
    </row>
    <row r="22" spans="2:51" ht="14.4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 t="s">
        <v>204</v>
      </c>
      <c r="AO22" s="1" t="s">
        <v>205</v>
      </c>
      <c r="AP22" s="30" t="s">
        <v>44</v>
      </c>
      <c r="AQ22" s="31" t="s">
        <v>206</v>
      </c>
      <c r="AR22" s="31" t="s">
        <v>195</v>
      </c>
      <c r="AS22" s="31" t="s">
        <v>47</v>
      </c>
      <c r="AX22" s="27" t="s">
        <v>207</v>
      </c>
      <c r="AY22" s="27" t="s">
        <v>208</v>
      </c>
    </row>
    <row r="23" spans="2:51" ht="14.4" x14ac:dyDescent="0.3">
      <c r="B23" s="1"/>
      <c r="C23" s="1" t="s">
        <v>209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 t="s">
        <v>210</v>
      </c>
      <c r="AO23" s="1" t="s">
        <v>211</v>
      </c>
      <c r="AP23" s="30" t="s">
        <v>44</v>
      </c>
      <c r="AQ23" s="31" t="s">
        <v>212</v>
      </c>
      <c r="AR23" s="31" t="s">
        <v>213</v>
      </c>
      <c r="AS23" s="31" t="s">
        <v>47</v>
      </c>
      <c r="AX23" s="27" t="s">
        <v>214</v>
      </c>
      <c r="AY23" s="27" t="s">
        <v>215</v>
      </c>
    </row>
    <row r="24" spans="2:51" ht="14.4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 t="s">
        <v>216</v>
      </c>
      <c r="AO24" s="1" t="s">
        <v>217</v>
      </c>
      <c r="AP24" s="30" t="s">
        <v>44</v>
      </c>
      <c r="AQ24" s="31" t="s">
        <v>218</v>
      </c>
      <c r="AR24" s="31" t="s">
        <v>46</v>
      </c>
      <c r="AS24" s="31" t="s">
        <v>47</v>
      </c>
      <c r="AX24" s="51" t="s">
        <v>219</v>
      </c>
      <c r="AY24" s="27" t="s">
        <v>220</v>
      </c>
    </row>
    <row r="25" spans="2:51" ht="14.4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 t="s">
        <v>221</v>
      </c>
      <c r="AO25" s="1" t="s">
        <v>222</v>
      </c>
      <c r="AP25" s="30" t="s">
        <v>26</v>
      </c>
      <c r="AQ25" s="31" t="s">
        <v>223</v>
      </c>
      <c r="AR25" s="31" t="s">
        <v>224</v>
      </c>
      <c r="AS25" s="31" t="s">
        <v>63</v>
      </c>
      <c r="AX25" s="27" t="s">
        <v>225</v>
      </c>
      <c r="AY25" s="27" t="s">
        <v>226</v>
      </c>
    </row>
    <row r="26" spans="2:51" ht="14.4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 t="s">
        <v>227</v>
      </c>
      <c r="AO26" s="1" t="s">
        <v>228</v>
      </c>
      <c r="AP26" s="30" t="s">
        <v>44</v>
      </c>
      <c r="AQ26" s="31" t="s">
        <v>229</v>
      </c>
      <c r="AR26" s="31" t="s">
        <v>76</v>
      </c>
      <c r="AS26" s="31" t="s">
        <v>47</v>
      </c>
      <c r="AX26" s="27" t="s">
        <v>230</v>
      </c>
      <c r="AY26" s="27" t="s">
        <v>231</v>
      </c>
    </row>
    <row r="27" spans="2:51" ht="14.4" x14ac:dyDescent="0.3">
      <c r="B27" s="1" t="s">
        <v>232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 t="s">
        <v>233</v>
      </c>
      <c r="AO27" s="1" t="s">
        <v>234</v>
      </c>
      <c r="AP27" s="30" t="s">
        <v>44</v>
      </c>
      <c r="AQ27" s="31" t="s">
        <v>235</v>
      </c>
      <c r="AR27" s="31" t="s">
        <v>236</v>
      </c>
      <c r="AS27" s="31" t="s">
        <v>47</v>
      </c>
      <c r="AX27" s="27" t="s">
        <v>237</v>
      </c>
      <c r="AY27" s="27" t="s">
        <v>238</v>
      </c>
    </row>
    <row r="28" spans="2:51" ht="14.4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 t="s">
        <v>239</v>
      </c>
      <c r="AO28" s="1" t="s">
        <v>240</v>
      </c>
      <c r="AP28" s="30" t="s">
        <v>44</v>
      </c>
      <c r="AQ28" s="31" t="s">
        <v>241</v>
      </c>
      <c r="AR28" s="31" t="s">
        <v>242</v>
      </c>
      <c r="AS28" s="31" t="s">
        <v>47</v>
      </c>
      <c r="AX28" s="27" t="s">
        <v>243</v>
      </c>
      <c r="AY28" s="27" t="s">
        <v>244</v>
      </c>
    </row>
    <row r="29" spans="2:51" ht="14.4" x14ac:dyDescent="0.3">
      <c r="B29" s="1" t="s">
        <v>232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 t="s">
        <v>245</v>
      </c>
      <c r="AO29" s="1" t="s">
        <v>246</v>
      </c>
      <c r="AP29" s="30" t="s">
        <v>247</v>
      </c>
      <c r="AQ29" s="31" t="s">
        <v>248</v>
      </c>
      <c r="AR29" s="31" t="s">
        <v>249</v>
      </c>
      <c r="AS29" s="31" t="s">
        <v>63</v>
      </c>
      <c r="AX29" s="27" t="s">
        <v>250</v>
      </c>
      <c r="AY29" s="27" t="s">
        <v>251</v>
      </c>
    </row>
    <row r="30" spans="2:51" ht="14.4" x14ac:dyDescent="0.3">
      <c r="B30" s="1" t="s">
        <v>232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 t="s">
        <v>252</v>
      </c>
      <c r="AO30" s="1" t="s">
        <v>253</v>
      </c>
      <c r="AP30" s="30" t="s">
        <v>247</v>
      </c>
      <c r="AQ30" s="31" t="s">
        <v>254</v>
      </c>
      <c r="AR30" s="31" t="s">
        <v>255</v>
      </c>
      <c r="AS30" s="31" t="s">
        <v>63</v>
      </c>
      <c r="AX30" s="27" t="s">
        <v>256</v>
      </c>
      <c r="AY30" s="27" t="s">
        <v>257</v>
      </c>
    </row>
    <row r="31" spans="2:51" ht="14.4" x14ac:dyDescent="0.3">
      <c r="B31" s="1" t="s">
        <v>232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 t="s">
        <v>258</v>
      </c>
      <c r="AO31" s="1" t="s">
        <v>259</v>
      </c>
      <c r="AP31" s="30" t="s">
        <v>247</v>
      </c>
      <c r="AQ31" s="31" t="s">
        <v>260</v>
      </c>
      <c r="AR31" s="31" t="s">
        <v>261</v>
      </c>
      <c r="AS31" s="31" t="s">
        <v>63</v>
      </c>
      <c r="AX31" s="27" t="s">
        <v>262</v>
      </c>
      <c r="AY31" s="27" t="s">
        <v>263</v>
      </c>
    </row>
    <row r="32" spans="2:51" ht="14.4" x14ac:dyDescent="0.3">
      <c r="B32" s="1" t="s">
        <v>232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 t="s">
        <v>264</v>
      </c>
      <c r="AO32" s="1" t="s">
        <v>265</v>
      </c>
      <c r="AP32" s="30" t="s">
        <v>247</v>
      </c>
      <c r="AQ32" s="31" t="s">
        <v>266</v>
      </c>
      <c r="AR32" s="31" t="s">
        <v>267</v>
      </c>
      <c r="AS32" s="31" t="s">
        <v>63</v>
      </c>
      <c r="AX32" s="27" t="s">
        <v>268</v>
      </c>
      <c r="AY32" s="27" t="s">
        <v>269</v>
      </c>
    </row>
    <row r="33" spans="2:51" ht="14.4" x14ac:dyDescent="0.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t="s">
        <v>270</v>
      </c>
      <c r="AO33" t="s">
        <v>271</v>
      </c>
      <c r="AP33" s="30" t="s">
        <v>26</v>
      </c>
      <c r="AQ33" s="31" t="s">
        <v>272</v>
      </c>
      <c r="AR33" s="31" t="s">
        <v>273</v>
      </c>
      <c r="AS33" s="31" t="s">
        <v>87</v>
      </c>
      <c r="AX33" s="27" t="s">
        <v>274</v>
      </c>
      <c r="AY33" s="27" t="s">
        <v>275</v>
      </c>
    </row>
    <row r="34" spans="2:51" ht="14.4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t="s">
        <v>276</v>
      </c>
      <c r="AO34" t="s">
        <v>277</v>
      </c>
      <c r="AP34" s="30" t="s">
        <v>26</v>
      </c>
      <c r="AQ34" s="31" t="s">
        <v>278</v>
      </c>
      <c r="AR34" s="31" t="s">
        <v>279</v>
      </c>
      <c r="AS34" s="31" t="s">
        <v>63</v>
      </c>
      <c r="AX34" s="27" t="s">
        <v>280</v>
      </c>
      <c r="AY34" s="27" t="s">
        <v>281</v>
      </c>
    </row>
    <row r="35" spans="2:51" x14ac:dyDescent="0.25">
      <c r="AN35" t="s">
        <v>282</v>
      </c>
      <c r="AO35" t="s">
        <v>283</v>
      </c>
      <c r="AP35" s="30" t="s">
        <v>26</v>
      </c>
      <c r="AQ35" s="31" t="s">
        <v>284</v>
      </c>
      <c r="AR35" s="31" t="s">
        <v>285</v>
      </c>
      <c r="AS35" s="31" t="s">
        <v>286</v>
      </c>
      <c r="AX35" s="27" t="s">
        <v>287</v>
      </c>
      <c r="AY35" s="27" t="s">
        <v>288</v>
      </c>
    </row>
    <row r="36" spans="2:51" x14ac:dyDescent="0.25">
      <c r="AN36" t="s">
        <v>289</v>
      </c>
      <c r="AO36" t="s">
        <v>290</v>
      </c>
      <c r="AP36" s="30" t="s">
        <v>26</v>
      </c>
      <c r="AQ36" s="31" t="s">
        <v>291</v>
      </c>
      <c r="AR36" s="31" t="s">
        <v>292</v>
      </c>
      <c r="AS36" s="31" t="s">
        <v>293</v>
      </c>
      <c r="AX36" s="27" t="s">
        <v>294</v>
      </c>
      <c r="AY36" s="27" t="s">
        <v>295</v>
      </c>
    </row>
    <row r="37" spans="2:51" x14ac:dyDescent="0.25">
      <c r="AN37" t="s">
        <v>296</v>
      </c>
      <c r="AO37" t="s">
        <v>297</v>
      </c>
      <c r="AP37" s="30" t="s">
        <v>26</v>
      </c>
      <c r="AQ37" s="31" t="s">
        <v>298</v>
      </c>
      <c r="AR37" s="31" t="s">
        <v>299</v>
      </c>
      <c r="AS37" s="31" t="s">
        <v>300</v>
      </c>
      <c r="AX37" s="27" t="s">
        <v>301</v>
      </c>
      <c r="AY37" s="27" t="s">
        <v>302</v>
      </c>
    </row>
    <row r="38" spans="2:51" x14ac:dyDescent="0.25">
      <c r="AN38" t="s">
        <v>303</v>
      </c>
      <c r="AO38" t="s">
        <v>304</v>
      </c>
      <c r="AP38" s="30" t="s">
        <v>26</v>
      </c>
      <c r="AQ38" s="31" t="s">
        <v>305</v>
      </c>
      <c r="AR38" s="31" t="s">
        <v>306</v>
      </c>
      <c r="AS38" s="31" t="s">
        <v>300</v>
      </c>
      <c r="AX38" s="27" t="s">
        <v>307</v>
      </c>
      <c r="AY38" s="27" t="s">
        <v>308</v>
      </c>
    </row>
    <row r="39" spans="2:51" x14ac:dyDescent="0.25">
      <c r="AN39" t="s">
        <v>309</v>
      </c>
      <c r="AO39" t="s">
        <v>310</v>
      </c>
      <c r="AP39" s="30" t="s">
        <v>26</v>
      </c>
      <c r="AQ39" s="31" t="s">
        <v>25</v>
      </c>
      <c r="AR39" s="31" t="s">
        <v>311</v>
      </c>
      <c r="AS39" s="31" t="s">
        <v>312</v>
      </c>
      <c r="AX39" s="27" t="s">
        <v>313</v>
      </c>
      <c r="AY39" s="27" t="s">
        <v>314</v>
      </c>
    </row>
    <row r="40" spans="2:51" x14ac:dyDescent="0.25">
      <c r="AN40" t="s">
        <v>315</v>
      </c>
      <c r="AO40" t="s">
        <v>316</v>
      </c>
      <c r="AP40" s="30" t="s">
        <v>26</v>
      </c>
      <c r="AQ40" s="31" t="s">
        <v>317</v>
      </c>
      <c r="AR40" s="31" t="s">
        <v>318</v>
      </c>
      <c r="AS40" s="31" t="s">
        <v>319</v>
      </c>
      <c r="AX40" s="27" t="s">
        <v>320</v>
      </c>
      <c r="AY40" s="27" t="s">
        <v>321</v>
      </c>
    </row>
    <row r="41" spans="2:51" x14ac:dyDescent="0.25">
      <c r="AN41" t="s">
        <v>322</v>
      </c>
      <c r="AO41" t="s">
        <v>323</v>
      </c>
      <c r="AP41" s="30" t="s">
        <v>26</v>
      </c>
      <c r="AQ41" s="31" t="s">
        <v>324</v>
      </c>
      <c r="AR41" s="31" t="s">
        <v>325</v>
      </c>
      <c r="AS41" s="31" t="s">
        <v>325</v>
      </c>
      <c r="AX41" s="27" t="s">
        <v>326</v>
      </c>
      <c r="AY41" s="27" t="s">
        <v>327</v>
      </c>
    </row>
    <row r="42" spans="2:51" x14ac:dyDescent="0.25">
      <c r="AN42" t="s">
        <v>328</v>
      </c>
      <c r="AO42" t="s">
        <v>329</v>
      </c>
      <c r="AP42" s="30" t="s">
        <v>26</v>
      </c>
      <c r="AQ42" s="31" t="s">
        <v>330</v>
      </c>
      <c r="AR42" s="31" t="s">
        <v>331</v>
      </c>
      <c r="AS42" s="31" t="s">
        <v>87</v>
      </c>
      <c r="AX42" s="27" t="s">
        <v>332</v>
      </c>
      <c r="AY42" s="27" t="s">
        <v>333</v>
      </c>
    </row>
    <row r="43" spans="2:51" x14ac:dyDescent="0.25">
      <c r="AN43" t="s">
        <v>334</v>
      </c>
      <c r="AO43" t="s">
        <v>335</v>
      </c>
      <c r="AP43" s="30" t="s">
        <v>26</v>
      </c>
      <c r="AQ43" s="31" t="s">
        <v>336</v>
      </c>
      <c r="AR43" s="31" t="s">
        <v>337</v>
      </c>
      <c r="AS43" s="31" t="s">
        <v>338</v>
      </c>
      <c r="AX43" s="27" t="s">
        <v>339</v>
      </c>
      <c r="AY43" s="27" t="s">
        <v>340</v>
      </c>
    </row>
    <row r="44" spans="2:51" ht="13.8" x14ac:dyDescent="0.25">
      <c r="AN44" t="s">
        <v>341</v>
      </c>
      <c r="AO44" t="s">
        <v>342</v>
      </c>
      <c r="AP44" s="30" t="s">
        <v>26</v>
      </c>
      <c r="AQ44" s="31" t="s">
        <v>343</v>
      </c>
      <c r="AR44" s="31" t="s">
        <v>344</v>
      </c>
      <c r="AS44" s="31" t="s">
        <v>345</v>
      </c>
      <c r="AX44" s="27" t="s">
        <v>346</v>
      </c>
      <c r="AY44" s="27" t="s">
        <v>347</v>
      </c>
    </row>
    <row r="45" spans="2:51" x14ac:dyDescent="0.25">
      <c r="AN45" t="s">
        <v>348</v>
      </c>
      <c r="AO45" t="s">
        <v>349</v>
      </c>
      <c r="AP45" s="30" t="s">
        <v>26</v>
      </c>
      <c r="AQ45" s="31" t="s">
        <v>350</v>
      </c>
      <c r="AR45" s="31" t="s">
        <v>351</v>
      </c>
      <c r="AS45" s="31" t="s">
        <v>345</v>
      </c>
      <c r="AX45" s="27" t="s">
        <v>352</v>
      </c>
      <c r="AY45" s="27" t="s">
        <v>353</v>
      </c>
    </row>
    <row r="46" spans="2:51" x14ac:dyDescent="0.25">
      <c r="AN46" t="s">
        <v>354</v>
      </c>
      <c r="AO46" t="s">
        <v>355</v>
      </c>
      <c r="AP46" s="30" t="s">
        <v>26</v>
      </c>
      <c r="AQ46" s="31" t="s">
        <v>356</v>
      </c>
      <c r="AR46" s="31" t="s">
        <v>357</v>
      </c>
      <c r="AS46" s="31" t="s">
        <v>358</v>
      </c>
      <c r="AX46" s="27" t="s">
        <v>359</v>
      </c>
      <c r="AY46" s="27" t="s">
        <v>360</v>
      </c>
    </row>
    <row r="47" spans="2:51" x14ac:dyDescent="0.25">
      <c r="AN47" t="s">
        <v>361</v>
      </c>
      <c r="AO47" t="s">
        <v>362</v>
      </c>
      <c r="AP47" s="30" t="s">
        <v>26</v>
      </c>
      <c r="AQ47" s="31" t="s">
        <v>363</v>
      </c>
      <c r="AR47" s="31" t="s">
        <v>364</v>
      </c>
      <c r="AS47" s="31" t="s">
        <v>358</v>
      </c>
      <c r="AX47" s="27" t="s">
        <v>365</v>
      </c>
      <c r="AY47" s="27" t="s">
        <v>366</v>
      </c>
    </row>
    <row r="48" spans="2:51" x14ac:dyDescent="0.25">
      <c r="AN48" t="s">
        <v>367</v>
      </c>
      <c r="AO48" t="s">
        <v>368</v>
      </c>
      <c r="AP48" s="30" t="s">
        <v>26</v>
      </c>
      <c r="AQ48" s="31" t="s">
        <v>369</v>
      </c>
      <c r="AR48" s="31" t="s">
        <v>331</v>
      </c>
      <c r="AS48" s="31" t="s">
        <v>87</v>
      </c>
      <c r="AX48" s="27" t="s">
        <v>370</v>
      </c>
      <c r="AY48" s="27" t="s">
        <v>371</v>
      </c>
    </row>
    <row r="49" spans="40:51" x14ac:dyDescent="0.25">
      <c r="AN49" t="s">
        <v>372</v>
      </c>
      <c r="AO49" t="s">
        <v>373</v>
      </c>
      <c r="AP49" s="30" t="s">
        <v>26</v>
      </c>
      <c r="AQ49" s="31" t="s">
        <v>374</v>
      </c>
      <c r="AR49" s="31" t="s">
        <v>375</v>
      </c>
      <c r="AS49" s="31" t="s">
        <v>376</v>
      </c>
      <c r="AX49" s="27" t="s">
        <v>377</v>
      </c>
      <c r="AY49" s="27" t="s">
        <v>378</v>
      </c>
    </row>
    <row r="50" spans="40:51" x14ac:dyDescent="0.25">
      <c r="AN50" t="s">
        <v>379</v>
      </c>
      <c r="AO50" t="s">
        <v>380</v>
      </c>
      <c r="AP50" s="30" t="s">
        <v>26</v>
      </c>
      <c r="AQ50" s="31" t="s">
        <v>381</v>
      </c>
      <c r="AR50" s="31" t="s">
        <v>382</v>
      </c>
      <c r="AS50" s="31" t="s">
        <v>383</v>
      </c>
      <c r="AX50" s="27" t="s">
        <v>384</v>
      </c>
      <c r="AY50" s="27" t="s">
        <v>385</v>
      </c>
    </row>
    <row r="51" spans="40:51" x14ac:dyDescent="0.25">
      <c r="AN51" t="s">
        <v>386</v>
      </c>
      <c r="AO51" t="s">
        <v>387</v>
      </c>
      <c r="AP51" s="30" t="s">
        <v>26</v>
      </c>
      <c r="AQ51" s="31" t="s">
        <v>388</v>
      </c>
      <c r="AR51" s="31" t="s">
        <v>389</v>
      </c>
      <c r="AS51" s="31" t="s">
        <v>390</v>
      </c>
      <c r="AX51" s="27" t="s">
        <v>391</v>
      </c>
      <c r="AY51" s="27" t="s">
        <v>392</v>
      </c>
    </row>
    <row r="52" spans="40:51" x14ac:dyDescent="0.25">
      <c r="AN52" t="s">
        <v>393</v>
      </c>
      <c r="AO52" t="s">
        <v>53</v>
      </c>
      <c r="AP52" s="30" t="s">
        <v>26</v>
      </c>
      <c r="AQ52" s="31" t="s">
        <v>394</v>
      </c>
      <c r="AR52" s="31" t="s">
        <v>395</v>
      </c>
      <c r="AS52" s="31" t="s">
        <v>396</v>
      </c>
      <c r="AX52" s="27" t="s">
        <v>397</v>
      </c>
      <c r="AY52" s="27" t="s">
        <v>398</v>
      </c>
    </row>
    <row r="53" spans="40:51" x14ac:dyDescent="0.25">
      <c r="AN53" t="s">
        <v>399</v>
      </c>
      <c r="AO53" t="s">
        <v>400</v>
      </c>
      <c r="AP53" s="30" t="s">
        <v>26</v>
      </c>
      <c r="AQ53" s="31" t="s">
        <v>401</v>
      </c>
      <c r="AR53" s="31" t="s">
        <v>395</v>
      </c>
      <c r="AS53" s="31" t="s">
        <v>396</v>
      </c>
      <c r="AX53" s="27" t="s">
        <v>402</v>
      </c>
      <c r="AY53" s="27" t="s">
        <v>403</v>
      </c>
    </row>
    <row r="54" spans="40:51" x14ac:dyDescent="0.25">
      <c r="AN54" t="s">
        <v>404</v>
      </c>
      <c r="AO54" t="s">
        <v>405</v>
      </c>
      <c r="AP54" s="30" t="s">
        <v>26</v>
      </c>
      <c r="AQ54" s="31" t="s">
        <v>406</v>
      </c>
      <c r="AR54" s="31" t="s">
        <v>407</v>
      </c>
      <c r="AS54" s="31" t="s">
        <v>408</v>
      </c>
      <c r="AX54" s="27" t="s">
        <v>409</v>
      </c>
      <c r="AY54" s="27" t="s">
        <v>410</v>
      </c>
    </row>
    <row r="55" spans="40:51" x14ac:dyDescent="0.25">
      <c r="AN55" t="s">
        <v>411</v>
      </c>
      <c r="AO55" t="s">
        <v>412</v>
      </c>
      <c r="AP55" s="30" t="s">
        <v>26</v>
      </c>
      <c r="AQ55" s="31" t="s">
        <v>413</v>
      </c>
      <c r="AR55" s="31" t="s">
        <v>414</v>
      </c>
      <c r="AS55" s="31"/>
      <c r="AX55" s="27" t="s">
        <v>415</v>
      </c>
      <c r="AY55" s="27" t="s">
        <v>416</v>
      </c>
    </row>
    <row r="56" spans="40:51" x14ac:dyDescent="0.25">
      <c r="AN56" t="s">
        <v>417</v>
      </c>
      <c r="AO56" t="s">
        <v>418</v>
      </c>
      <c r="AP56" s="30" t="s">
        <v>26</v>
      </c>
      <c r="AQ56" s="31" t="s">
        <v>34</v>
      </c>
      <c r="AR56" s="31" t="s">
        <v>419</v>
      </c>
      <c r="AS56" s="31" t="s">
        <v>419</v>
      </c>
      <c r="AX56" s="27" t="s">
        <v>420</v>
      </c>
      <c r="AY56" s="27" t="s">
        <v>421</v>
      </c>
    </row>
    <row r="57" spans="40:51" x14ac:dyDescent="0.25">
      <c r="AN57" t="s">
        <v>422</v>
      </c>
      <c r="AO57" t="s">
        <v>423</v>
      </c>
      <c r="AP57" s="16" t="s">
        <v>424</v>
      </c>
      <c r="AQ57" s="3"/>
      <c r="AR57" s="3"/>
      <c r="AS57" s="3"/>
      <c r="AX57" s="27" t="s">
        <v>425</v>
      </c>
      <c r="AY57" s="27" t="s">
        <v>426</v>
      </c>
    </row>
    <row r="58" spans="40:51" x14ac:dyDescent="0.25">
      <c r="AN58" t="s">
        <v>427</v>
      </c>
      <c r="AO58" t="s">
        <v>428</v>
      </c>
      <c r="AP58" s="16"/>
      <c r="AQ58" s="3"/>
      <c r="AR58" s="3"/>
      <c r="AS58" s="3"/>
      <c r="AX58" s="27" t="s">
        <v>429</v>
      </c>
      <c r="AY58" s="27" t="s">
        <v>430</v>
      </c>
    </row>
    <row r="59" spans="40:51" x14ac:dyDescent="0.25">
      <c r="AN59" t="s">
        <v>431</v>
      </c>
      <c r="AO59" t="s">
        <v>432</v>
      </c>
      <c r="AP59" s="16"/>
      <c r="AQ59" s="3"/>
      <c r="AR59" s="3"/>
      <c r="AS59" s="3"/>
      <c r="AX59" s="27" t="s">
        <v>433</v>
      </c>
      <c r="AY59" s="27" t="s">
        <v>434</v>
      </c>
    </row>
    <row r="60" spans="40:51" x14ac:dyDescent="0.25">
      <c r="AN60" t="s">
        <v>435</v>
      </c>
      <c r="AO60" t="s">
        <v>436</v>
      </c>
      <c r="AP60" s="3"/>
      <c r="AQ60" s="3"/>
      <c r="AR60" s="3"/>
      <c r="AS60" s="3"/>
      <c r="AX60" s="27" t="s">
        <v>437</v>
      </c>
      <c r="AY60" s="27" t="s">
        <v>438</v>
      </c>
    </row>
    <row r="61" spans="40:51" x14ac:dyDescent="0.25">
      <c r="AN61" t="s">
        <v>439</v>
      </c>
      <c r="AO61" t="s">
        <v>440</v>
      </c>
      <c r="AP61" s="3"/>
      <c r="AQ61" s="3"/>
      <c r="AR61" s="3"/>
      <c r="AS61" s="3"/>
      <c r="AX61" s="27" t="s">
        <v>441</v>
      </c>
      <c r="AY61" s="27" t="s">
        <v>442</v>
      </c>
    </row>
    <row r="62" spans="40:51" x14ac:dyDescent="0.25">
      <c r="AN62" t="s">
        <v>443</v>
      </c>
      <c r="AO62" t="s">
        <v>444</v>
      </c>
      <c r="AP62" s="3"/>
      <c r="AQ62" s="3"/>
      <c r="AR62" s="3"/>
      <c r="AS62" s="3"/>
      <c r="AX62" s="27" t="s">
        <v>445</v>
      </c>
      <c r="AY62" s="27" t="s">
        <v>446</v>
      </c>
    </row>
    <row r="63" spans="40:51" x14ac:dyDescent="0.25">
      <c r="AN63" t="s">
        <v>447</v>
      </c>
      <c r="AO63" t="s">
        <v>448</v>
      </c>
      <c r="AP63" s="3"/>
      <c r="AQ63" s="3"/>
      <c r="AR63" s="3"/>
      <c r="AS63" s="3"/>
      <c r="AX63" s="27"/>
      <c r="AY63" s="27"/>
    </row>
    <row r="64" spans="40:51" x14ac:dyDescent="0.25">
      <c r="AN64" t="s">
        <v>449</v>
      </c>
      <c r="AO64" t="s">
        <v>450</v>
      </c>
      <c r="AP64" s="3"/>
      <c r="AQ64" s="3"/>
      <c r="AR64" s="3"/>
      <c r="AS64" s="3"/>
    </row>
    <row r="65" spans="40:45" x14ac:dyDescent="0.25">
      <c r="AN65" t="s">
        <v>451</v>
      </c>
      <c r="AO65" t="s">
        <v>452</v>
      </c>
      <c r="AP65" s="3"/>
      <c r="AQ65" s="3"/>
      <c r="AR65" s="3"/>
      <c r="AS65" s="3"/>
    </row>
    <row r="66" spans="40:45" x14ac:dyDescent="0.25">
      <c r="AN66" t="s">
        <v>453</v>
      </c>
      <c r="AO66" t="s">
        <v>454</v>
      </c>
      <c r="AP66" s="3"/>
      <c r="AQ66" s="3"/>
      <c r="AR66" s="3"/>
      <c r="AS66" s="3"/>
    </row>
    <row r="67" spans="40:45" x14ac:dyDescent="0.25">
      <c r="AN67" t="s">
        <v>455</v>
      </c>
      <c r="AO67" t="s">
        <v>456</v>
      </c>
      <c r="AP67" s="3"/>
      <c r="AQ67" s="3"/>
      <c r="AR67" s="3"/>
      <c r="AS67" s="3"/>
    </row>
    <row r="68" spans="40:45" x14ac:dyDescent="0.25">
      <c r="AN68" t="s">
        <v>457</v>
      </c>
      <c r="AO68" t="s">
        <v>458</v>
      </c>
    </row>
    <row r="69" spans="40:45" x14ac:dyDescent="0.25">
      <c r="AN69" t="s">
        <v>459</v>
      </c>
      <c r="AO69" t="s">
        <v>460</v>
      </c>
    </row>
    <row r="70" spans="40:45" x14ac:dyDescent="0.25">
      <c r="AN70" t="s">
        <v>461</v>
      </c>
      <c r="AO70" t="s">
        <v>462</v>
      </c>
    </row>
    <row r="71" spans="40:45" x14ac:dyDescent="0.25">
      <c r="AN71" t="s">
        <v>463</v>
      </c>
      <c r="AO71" t="s">
        <v>464</v>
      </c>
    </row>
    <row r="72" spans="40:45" x14ac:dyDescent="0.25">
      <c r="AN72" t="s">
        <v>465</v>
      </c>
      <c r="AO72" t="s">
        <v>466</v>
      </c>
    </row>
    <row r="73" spans="40:45" x14ac:dyDescent="0.25">
      <c r="AN73" t="s">
        <v>467</v>
      </c>
      <c r="AO73" t="s">
        <v>468</v>
      </c>
    </row>
    <row r="74" spans="40:45" x14ac:dyDescent="0.25">
      <c r="AN74" t="s">
        <v>469</v>
      </c>
      <c r="AO74" t="s">
        <v>470</v>
      </c>
    </row>
    <row r="75" spans="40:45" x14ac:dyDescent="0.25">
      <c r="AN75" t="s">
        <v>471</v>
      </c>
      <c r="AO75" t="s">
        <v>472</v>
      </c>
    </row>
    <row r="76" spans="40:45" x14ac:dyDescent="0.25">
      <c r="AN76" t="s">
        <v>473</v>
      </c>
      <c r="AO76" t="s">
        <v>474</v>
      </c>
    </row>
    <row r="77" spans="40:45" x14ac:dyDescent="0.25">
      <c r="AN77" t="s">
        <v>475</v>
      </c>
      <c r="AO77" t="s">
        <v>476</v>
      </c>
    </row>
    <row r="78" spans="40:45" x14ac:dyDescent="0.25">
      <c r="AN78" t="s">
        <v>477</v>
      </c>
      <c r="AO78" t="s">
        <v>478</v>
      </c>
    </row>
    <row r="79" spans="40:45" x14ac:dyDescent="0.25">
      <c r="AN79" t="s">
        <v>479</v>
      </c>
      <c r="AO79" t="s">
        <v>480</v>
      </c>
    </row>
    <row r="80" spans="40:45" x14ac:dyDescent="0.25">
      <c r="AN80" t="s">
        <v>481</v>
      </c>
      <c r="AO80" t="s">
        <v>482</v>
      </c>
    </row>
    <row r="81" spans="40:41" x14ac:dyDescent="0.25">
      <c r="AN81" t="s">
        <v>439</v>
      </c>
      <c r="AO81" t="s">
        <v>440</v>
      </c>
    </row>
    <row r="82" spans="40:41" x14ac:dyDescent="0.25">
      <c r="AN82" t="s">
        <v>483</v>
      </c>
      <c r="AO82" t="s">
        <v>484</v>
      </c>
    </row>
    <row r="83" spans="40:41" x14ac:dyDescent="0.25">
      <c r="AN83" t="s">
        <v>485</v>
      </c>
      <c r="AO83" t="s">
        <v>486</v>
      </c>
    </row>
    <row r="84" spans="40:41" x14ac:dyDescent="0.25">
      <c r="AN84" t="s">
        <v>487</v>
      </c>
      <c r="AO84" t="s">
        <v>488</v>
      </c>
    </row>
    <row r="85" spans="40:41" x14ac:dyDescent="0.25">
      <c r="AN85" t="s">
        <v>489</v>
      </c>
      <c r="AO85" t="s">
        <v>490</v>
      </c>
    </row>
    <row r="86" spans="40:41" x14ac:dyDescent="0.25">
      <c r="AN86" t="s">
        <v>491</v>
      </c>
      <c r="AO86" t="s">
        <v>492</v>
      </c>
    </row>
    <row r="87" spans="40:41" x14ac:dyDescent="0.25">
      <c r="AN87" t="s">
        <v>493</v>
      </c>
      <c r="AO87" t="s">
        <v>494</v>
      </c>
    </row>
    <row r="88" spans="40:41" x14ac:dyDescent="0.25">
      <c r="AN88" t="s">
        <v>495</v>
      </c>
      <c r="AO88" t="s">
        <v>496</v>
      </c>
    </row>
    <row r="89" spans="40:41" x14ac:dyDescent="0.25">
      <c r="AN89" t="s">
        <v>497</v>
      </c>
      <c r="AO89" t="s">
        <v>498</v>
      </c>
    </row>
    <row r="90" spans="40:41" x14ac:dyDescent="0.25">
      <c r="AN90" t="s">
        <v>499</v>
      </c>
      <c r="AO90" t="s">
        <v>500</v>
      </c>
    </row>
    <row r="91" spans="40:41" x14ac:dyDescent="0.25">
      <c r="AN91" t="s">
        <v>501</v>
      </c>
      <c r="AO91" t="s">
        <v>502</v>
      </c>
    </row>
    <row r="92" spans="40:41" x14ac:dyDescent="0.25">
      <c r="AN92" t="s">
        <v>503</v>
      </c>
      <c r="AO92" t="s">
        <v>504</v>
      </c>
    </row>
    <row r="93" spans="40:41" x14ac:dyDescent="0.25">
      <c r="AN93" t="s">
        <v>505</v>
      </c>
      <c r="AO93" t="s">
        <v>506</v>
      </c>
    </row>
    <row r="94" spans="40:41" x14ac:dyDescent="0.25">
      <c r="AN94" t="s">
        <v>507</v>
      </c>
      <c r="AO94" t="s">
        <v>508</v>
      </c>
    </row>
    <row r="95" spans="40:41" x14ac:dyDescent="0.25">
      <c r="AN95" t="s">
        <v>509</v>
      </c>
      <c r="AO95" t="s">
        <v>510</v>
      </c>
    </row>
    <row r="96" spans="40:41" x14ac:dyDescent="0.25">
      <c r="AN96" t="s">
        <v>511</v>
      </c>
      <c r="AO96" t="s">
        <v>512</v>
      </c>
    </row>
    <row r="97" spans="40:41" x14ac:dyDescent="0.25">
      <c r="AN97" t="s">
        <v>513</v>
      </c>
      <c r="AO97" t="s">
        <v>514</v>
      </c>
    </row>
    <row r="98" spans="40:41" x14ac:dyDescent="0.25">
      <c r="AN98" t="s">
        <v>515</v>
      </c>
      <c r="AO98" t="s">
        <v>516</v>
      </c>
    </row>
    <row r="99" spans="40:41" x14ac:dyDescent="0.25">
      <c r="AN99" t="s">
        <v>517</v>
      </c>
      <c r="AO99" t="s">
        <v>518</v>
      </c>
    </row>
    <row r="100" spans="40:41" x14ac:dyDescent="0.25">
      <c r="AN100" t="s">
        <v>519</v>
      </c>
      <c r="AO100" t="s">
        <v>520</v>
      </c>
    </row>
    <row r="101" spans="40:41" x14ac:dyDescent="0.25">
      <c r="AN101" t="s">
        <v>443</v>
      </c>
      <c r="AO101" t="s">
        <v>444</v>
      </c>
    </row>
    <row r="102" spans="40:41" x14ac:dyDescent="0.25">
      <c r="AN102" t="s">
        <v>521</v>
      </c>
      <c r="AO102" t="s">
        <v>522</v>
      </c>
    </row>
    <row r="103" spans="40:41" x14ac:dyDescent="0.25">
      <c r="AN103" t="s">
        <v>523</v>
      </c>
      <c r="AO103" t="s">
        <v>524</v>
      </c>
    </row>
    <row r="104" spans="40:41" x14ac:dyDescent="0.25">
      <c r="AN104" t="s">
        <v>525</v>
      </c>
      <c r="AO104" t="s">
        <v>526</v>
      </c>
    </row>
    <row r="105" spans="40:41" x14ac:dyDescent="0.25">
      <c r="AN105" t="s">
        <v>527</v>
      </c>
      <c r="AO105" t="s">
        <v>528</v>
      </c>
    </row>
    <row r="106" spans="40:41" x14ac:dyDescent="0.25">
      <c r="AN106" t="s">
        <v>529</v>
      </c>
      <c r="AO106" t="s">
        <v>530</v>
      </c>
    </row>
    <row r="107" spans="40:41" x14ac:dyDescent="0.25">
      <c r="AN107" t="s">
        <v>531</v>
      </c>
      <c r="AO107" t="s">
        <v>532</v>
      </c>
    </row>
    <row r="108" spans="40:41" x14ac:dyDescent="0.25">
      <c r="AN108" t="s">
        <v>533</v>
      </c>
      <c r="AO108" t="s">
        <v>534</v>
      </c>
    </row>
    <row r="109" spans="40:41" x14ac:dyDescent="0.25">
      <c r="AN109" t="s">
        <v>535</v>
      </c>
      <c r="AO109" t="s">
        <v>536</v>
      </c>
    </row>
    <row r="110" spans="40:41" x14ac:dyDescent="0.25">
      <c r="AN110" t="s">
        <v>537</v>
      </c>
      <c r="AO110" t="s">
        <v>538</v>
      </c>
    </row>
    <row r="111" spans="40:41" x14ac:dyDescent="0.25">
      <c r="AN111" t="s">
        <v>537</v>
      </c>
      <c r="AO111" t="s">
        <v>539</v>
      </c>
    </row>
    <row r="112" spans="40:41" x14ac:dyDescent="0.25">
      <c r="AN112" t="s">
        <v>540</v>
      </c>
      <c r="AO112" t="s">
        <v>541</v>
      </c>
    </row>
    <row r="113" spans="40:41" x14ac:dyDescent="0.25">
      <c r="AN113" t="s">
        <v>542</v>
      </c>
      <c r="AO113" t="s">
        <v>543</v>
      </c>
    </row>
    <row r="114" spans="40:41" x14ac:dyDescent="0.25">
      <c r="AN114" t="s">
        <v>544</v>
      </c>
      <c r="AO114" t="s">
        <v>545</v>
      </c>
    </row>
    <row r="115" spans="40:41" x14ac:dyDescent="0.25">
      <c r="AN115" t="s">
        <v>546</v>
      </c>
      <c r="AO115" t="s">
        <v>36</v>
      </c>
    </row>
    <row r="116" spans="40:41" x14ac:dyDescent="0.25">
      <c r="AN116" t="s">
        <v>547</v>
      </c>
      <c r="AO116" t="s">
        <v>548</v>
      </c>
    </row>
    <row r="117" spans="40:41" x14ac:dyDescent="0.25">
      <c r="AN117" t="s">
        <v>549</v>
      </c>
      <c r="AO117" t="s">
        <v>550</v>
      </c>
    </row>
    <row r="118" spans="40:41" x14ac:dyDescent="0.25">
      <c r="AN118" t="s">
        <v>551</v>
      </c>
      <c r="AO118" t="s">
        <v>552</v>
      </c>
    </row>
    <row r="119" spans="40:41" x14ac:dyDescent="0.25">
      <c r="AN119" t="s">
        <v>553</v>
      </c>
      <c r="AO119" t="s">
        <v>554</v>
      </c>
    </row>
    <row r="120" spans="40:41" x14ac:dyDescent="0.25">
      <c r="AN120" t="s">
        <v>555</v>
      </c>
      <c r="AO120" t="s">
        <v>556</v>
      </c>
    </row>
    <row r="121" spans="40:41" x14ac:dyDescent="0.25">
      <c r="AN121" t="s">
        <v>557</v>
      </c>
      <c r="AO121" t="s">
        <v>558</v>
      </c>
    </row>
    <row r="1048481" spans="27:27" x14ac:dyDescent="0.25">
      <c r="AA1048481" t="s">
        <v>559</v>
      </c>
    </row>
    <row r="1048482" spans="27:27" x14ac:dyDescent="0.25">
      <c r="AA1048482" t="s">
        <v>560</v>
      </c>
    </row>
    <row r="1048484" spans="27:27" x14ac:dyDescent="0.25">
      <c r="AA1048484" t="s">
        <v>560</v>
      </c>
    </row>
    <row r="1048485" spans="27:27" x14ac:dyDescent="0.25">
      <c r="AA1048485" t="s">
        <v>560</v>
      </c>
    </row>
    <row r="1048486" spans="27:27" x14ac:dyDescent="0.25">
      <c r="AA1048486" t="s">
        <v>560</v>
      </c>
    </row>
    <row r="1048487" spans="27:27" x14ac:dyDescent="0.25">
      <c r="AA1048487" t="s">
        <v>560</v>
      </c>
    </row>
    <row r="1048565" spans="21:21" x14ac:dyDescent="0.25">
      <c r="U1048565" t="s">
        <v>561</v>
      </c>
    </row>
  </sheetData>
  <sheetProtection algorithmName="SHA-512" hashValue="MaZ32h8wpo0GuzUGgqz2yWSzRDRMhkB98yzY66c7blrtPSxpNB3XjjXtiTIAITJMKl72gGtJdSUSu1MjEUkFhg==" saltValue="Lme4cH+6wF/ViyjXiDL9Ng==" spinCount="100000" sheet="1" objects="1" scenarios="1"/>
  <protectedRanges>
    <protectedRange sqref="G8" name="Range5"/>
    <protectedRange sqref="E5:E9" name="Range3"/>
    <protectedRange sqref="B12:AB3005" name="Range1"/>
    <protectedRange sqref="C5:C8" name="Range2"/>
    <protectedRange sqref="G5:G6" name="Range4"/>
    <protectedRange sqref="I5" name="Range6"/>
  </protectedRanges>
  <dataValidations count="6">
    <dataValidation type="list" allowBlank="1" showInputMessage="1" showErrorMessage="1" sqref="E9" xr:uid="{00000000-0002-0000-0000-000000000000}">
      <formula1>$AG$6:$AG$11</formula1>
    </dataValidation>
    <dataValidation type="list" allowBlank="1" showInputMessage="1" showErrorMessage="1" sqref="E5" xr:uid="{00000000-0002-0000-0000-000001000000}">
      <formula1>$AM$5:$AM$6</formula1>
    </dataValidation>
    <dataValidation type="list" allowBlank="1" showInputMessage="1" showErrorMessage="1" sqref="C7" xr:uid="{00000000-0002-0000-0000-000002000000}">
      <formula1>$AQ$7:$AQ$59</formula1>
    </dataValidation>
    <dataValidation type="list" allowBlank="1" showInputMessage="1" showErrorMessage="1" sqref="E7:E8" xr:uid="{00000000-0002-0000-0000-000003000000}">
      <formula1>$AO$5:$AO$125</formula1>
    </dataValidation>
    <dataValidation type="list" allowBlank="1" showInputMessage="1" showErrorMessage="1" sqref="C8" xr:uid="{00000000-0002-0000-0000-000004000000}">
      <formula1>$AJ$6:$AJ$21</formula1>
    </dataValidation>
    <dataValidation type="list" allowBlank="1" showInputMessage="1" showErrorMessage="1" sqref="E6" xr:uid="{00000000-0002-0000-0000-000005000000}">
      <formula1>$AY$6:$AY$65</formula1>
    </dataValidation>
  </dataValidations>
  <pageMargins left="0.7" right="0.7" top="0.75" bottom="0.75" header="0.3" footer="0.3"/>
  <pageSetup orientation="portrait" r:id="rId1"/>
  <headerFooter>
    <oddFooter>&amp;L&amp;1#&amp;"Calibri"&amp;9&amp;K000000Marico Information classification: Official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0"/>
  <sheetViews>
    <sheetView workbookViewId="0">
      <selection activeCell="A9" sqref="A9"/>
    </sheetView>
  </sheetViews>
  <sheetFormatPr defaultColWidth="9.109375" defaultRowHeight="13.2" x14ac:dyDescent="0.25"/>
  <cols>
    <col min="1" max="1" width="10.109375" style="3" bestFit="1" customWidth="1"/>
    <col min="2" max="2" width="14.5546875" style="3" customWidth="1"/>
    <col min="3" max="3" width="8.88671875" style="3" bestFit="1" customWidth="1"/>
    <col min="4" max="4" width="35.5546875" style="3" bestFit="1" customWidth="1"/>
    <col min="5" max="6" width="11.88671875" style="3" customWidth="1"/>
    <col min="7" max="7" width="14.33203125" style="3" bestFit="1" customWidth="1"/>
    <col min="8" max="8" width="8.44140625" style="3" bestFit="1" customWidth="1"/>
    <col min="9" max="9" width="8.33203125" style="3" customWidth="1"/>
    <col min="10" max="10" width="14.109375" style="3" customWidth="1"/>
    <col min="11" max="11" width="10.109375" style="3" customWidth="1"/>
    <col min="12" max="12" width="12.109375" style="3" customWidth="1"/>
    <col min="13" max="13" width="15" style="3" customWidth="1"/>
    <col min="14" max="14" width="58" style="3" customWidth="1"/>
    <col min="15" max="16384" width="9.109375" style="3"/>
  </cols>
  <sheetData>
    <row r="1" spans="1:14" x14ac:dyDescent="0.25">
      <c r="B1" s="74" t="s">
        <v>562</v>
      </c>
      <c r="G1" s="75"/>
    </row>
    <row r="2" spans="1:14" x14ac:dyDescent="0.25">
      <c r="B2" s="74" t="s">
        <v>563</v>
      </c>
      <c r="C2" s="76">
        <v>44412</v>
      </c>
    </row>
    <row r="4" spans="1:14" x14ac:dyDescent="0.25">
      <c r="A4" s="77" t="s">
        <v>564</v>
      </c>
      <c r="B4" s="78" t="s">
        <v>565</v>
      </c>
      <c r="C4" s="78" t="s">
        <v>566</v>
      </c>
      <c r="D4" s="78" t="s">
        <v>567</v>
      </c>
      <c r="E4" s="78" t="s">
        <v>568</v>
      </c>
      <c r="F4" s="78" t="s">
        <v>569</v>
      </c>
      <c r="G4" s="78" t="s">
        <v>570</v>
      </c>
      <c r="H4" s="78" t="s">
        <v>571</v>
      </c>
      <c r="I4" s="78" t="s">
        <v>569</v>
      </c>
      <c r="J4" s="78" t="s">
        <v>572</v>
      </c>
      <c r="K4" s="78" t="s">
        <v>573</v>
      </c>
      <c r="L4" s="78" t="s">
        <v>574</v>
      </c>
      <c r="M4" s="78" t="s">
        <v>109</v>
      </c>
      <c r="N4" s="78" t="s">
        <v>575</v>
      </c>
    </row>
    <row r="5" spans="1:14" x14ac:dyDescent="0.25">
      <c r="B5" s="79" t="s">
        <v>576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</row>
    <row r="6" spans="1:14" x14ac:dyDescent="0.25">
      <c r="B6" s="81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</row>
    <row r="7" spans="1:14" ht="15.6" x14ac:dyDescent="0.3">
      <c r="A7" s="83">
        <v>44412</v>
      </c>
      <c r="B7" s="84"/>
      <c r="C7" s="84">
        <v>18960</v>
      </c>
      <c r="D7" s="84" t="s">
        <v>127</v>
      </c>
      <c r="E7" s="84">
        <v>50</v>
      </c>
      <c r="F7" s="84" t="s">
        <v>36</v>
      </c>
      <c r="G7" s="85">
        <v>8569</v>
      </c>
      <c r="H7" s="86">
        <v>74.479791110999997</v>
      </c>
      <c r="I7" s="84" t="s">
        <v>53</v>
      </c>
      <c r="J7" s="87">
        <f>G7*H7</f>
        <v>638217.33003015898</v>
      </c>
      <c r="K7" s="82"/>
      <c r="L7" s="82"/>
      <c r="M7" s="82"/>
      <c r="N7" s="82" t="s">
        <v>577</v>
      </c>
    </row>
    <row r="8" spans="1:14" ht="15.6" x14ac:dyDescent="0.3">
      <c r="B8" s="84" t="s">
        <v>578</v>
      </c>
      <c r="C8" s="84">
        <v>13822</v>
      </c>
      <c r="D8" s="84" t="s">
        <v>154</v>
      </c>
      <c r="E8" s="84">
        <v>40</v>
      </c>
      <c r="F8" s="84" t="s">
        <v>36</v>
      </c>
      <c r="G8" s="85">
        <v>7712.1</v>
      </c>
      <c r="H8" s="86">
        <v>74.479791110999997</v>
      </c>
      <c r="I8" s="84" t="s">
        <v>53</v>
      </c>
      <c r="J8" s="87">
        <f>G8*H8</f>
        <v>574395.59702714311</v>
      </c>
      <c r="K8" s="82"/>
      <c r="L8" s="82">
        <v>5001599</v>
      </c>
      <c r="M8" s="82"/>
      <c r="N8" s="82" t="s">
        <v>577</v>
      </c>
    </row>
    <row r="9" spans="1:14" ht="15.6" x14ac:dyDescent="0.3">
      <c r="B9" s="84"/>
      <c r="C9" s="84">
        <v>16459</v>
      </c>
      <c r="D9" s="84" t="s">
        <v>163</v>
      </c>
      <c r="E9" s="84">
        <v>40</v>
      </c>
      <c r="F9" s="84" t="s">
        <v>36</v>
      </c>
      <c r="G9" s="85">
        <f>G7*10%</f>
        <v>856.90000000000009</v>
      </c>
      <c r="H9" s="86">
        <v>74.479791110999997</v>
      </c>
      <c r="I9" s="84" t="s">
        <v>53</v>
      </c>
      <c r="J9" s="87">
        <f>G9*H9</f>
        <v>63821.733003015906</v>
      </c>
      <c r="K9" s="82"/>
      <c r="L9" s="82">
        <v>5001599</v>
      </c>
      <c r="M9" s="82"/>
      <c r="N9" s="82" t="s">
        <v>579</v>
      </c>
    </row>
    <row r="10" spans="1:14" x14ac:dyDescent="0.25">
      <c r="A10" s="83"/>
      <c r="B10" s="84"/>
      <c r="C10" s="84"/>
      <c r="D10" s="89"/>
      <c r="E10" s="84"/>
      <c r="F10" s="84"/>
      <c r="G10" s="84"/>
      <c r="H10" s="84"/>
      <c r="I10" s="84"/>
      <c r="J10" s="87"/>
      <c r="K10" s="84"/>
      <c r="L10" s="84"/>
      <c r="M10" s="90"/>
      <c r="N10" s="82"/>
    </row>
    <row r="11" spans="1:14" x14ac:dyDescent="0.25">
      <c r="A11" s="83"/>
      <c r="B11" s="84"/>
      <c r="C11" s="91"/>
      <c r="D11" s="89"/>
      <c r="E11" s="84"/>
      <c r="F11" s="84"/>
      <c r="G11" s="84"/>
      <c r="H11" s="84"/>
      <c r="I11" s="84"/>
      <c r="J11" s="87"/>
      <c r="K11" s="84"/>
      <c r="L11" s="84"/>
      <c r="M11" s="84"/>
      <c r="N11" s="82"/>
    </row>
    <row r="12" spans="1:14" x14ac:dyDescent="0.25">
      <c r="B12" s="84"/>
      <c r="C12" s="84"/>
      <c r="D12" s="84"/>
      <c r="E12" s="84"/>
      <c r="F12" s="84"/>
      <c r="G12" s="84"/>
      <c r="H12" s="84"/>
      <c r="I12" s="84"/>
      <c r="J12" s="87"/>
      <c r="K12" s="84"/>
      <c r="L12" s="84"/>
      <c r="M12" s="84"/>
      <c r="N12" s="84"/>
    </row>
    <row r="13" spans="1:14" ht="13.8" thickBot="1" x14ac:dyDescent="0.3">
      <c r="B13" s="93"/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</row>
    <row r="14" spans="1:14" ht="14.4" thickTop="1" thickBot="1" x14ac:dyDescent="0.3">
      <c r="B14" s="78" t="s">
        <v>565</v>
      </c>
      <c r="C14" s="78" t="s">
        <v>566</v>
      </c>
      <c r="D14" s="78" t="s">
        <v>567</v>
      </c>
      <c r="E14" s="78" t="s">
        <v>568</v>
      </c>
      <c r="F14" s="78"/>
      <c r="G14" s="78"/>
      <c r="H14" s="78"/>
      <c r="I14" s="78" t="s">
        <v>569</v>
      </c>
      <c r="J14" s="78" t="s">
        <v>580</v>
      </c>
      <c r="K14" s="78" t="s">
        <v>573</v>
      </c>
      <c r="L14" s="78" t="s">
        <v>574</v>
      </c>
      <c r="M14" s="78" t="s">
        <v>109</v>
      </c>
      <c r="N14" s="78" t="s">
        <v>575</v>
      </c>
    </row>
    <row r="15" spans="1:14" ht="13.8" thickTop="1" x14ac:dyDescent="0.25">
      <c r="B15" s="94" t="s">
        <v>581</v>
      </c>
      <c r="C15" s="95"/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</row>
    <row r="16" spans="1:14" x14ac:dyDescent="0.25">
      <c r="B16" s="96" t="s">
        <v>582</v>
      </c>
      <c r="C16" s="84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</row>
    <row r="17" spans="2:14" x14ac:dyDescent="0.25">
      <c r="B17" s="96" t="s">
        <v>583</v>
      </c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</row>
    <row r="18" spans="2:14" x14ac:dyDescent="0.25">
      <c r="B18" s="84"/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</row>
    <row r="19" spans="2:14" x14ac:dyDescent="0.25">
      <c r="B19" s="84"/>
      <c r="C19" s="84"/>
      <c r="D19" s="84"/>
      <c r="E19" s="84"/>
      <c r="F19" s="84"/>
      <c r="G19" s="84"/>
      <c r="H19" s="84"/>
      <c r="I19" s="84"/>
      <c r="J19" s="87"/>
      <c r="K19" s="84"/>
      <c r="L19" s="84"/>
      <c r="M19" s="84"/>
      <c r="N19" s="84" t="s">
        <v>584</v>
      </c>
    </row>
    <row r="20" spans="2:14" x14ac:dyDescent="0.25">
      <c r="B20" s="84"/>
      <c r="C20" s="84"/>
      <c r="D20" s="84"/>
      <c r="E20" s="84"/>
      <c r="F20" s="84"/>
      <c r="G20" s="84"/>
      <c r="H20" s="84"/>
      <c r="I20" s="84"/>
      <c r="J20" s="87"/>
      <c r="K20" s="84"/>
      <c r="L20" s="84"/>
      <c r="M20" s="84"/>
      <c r="N20" s="84"/>
    </row>
    <row r="21" spans="2:14" x14ac:dyDescent="0.25">
      <c r="B21" s="84"/>
      <c r="C21" s="84"/>
      <c r="D21" s="84"/>
      <c r="E21" s="84"/>
      <c r="F21" s="84"/>
      <c r="G21" s="84"/>
      <c r="H21" s="84"/>
      <c r="I21" s="84"/>
      <c r="J21" s="87"/>
      <c r="K21" s="84"/>
      <c r="L21" s="84"/>
      <c r="M21" s="84"/>
      <c r="N21" s="84"/>
    </row>
    <row r="22" spans="2:14" x14ac:dyDescent="0.25">
      <c r="B22" s="84"/>
      <c r="C22" s="84"/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</row>
    <row r="23" spans="2:14" x14ac:dyDescent="0.25">
      <c r="B23" s="84"/>
      <c r="C23" s="84"/>
      <c r="D23" s="84"/>
      <c r="E23" s="84"/>
      <c r="F23" s="84"/>
      <c r="G23" s="84"/>
      <c r="H23" s="84"/>
      <c r="I23" s="84"/>
      <c r="J23" s="87"/>
      <c r="K23" s="84"/>
      <c r="L23" s="84"/>
      <c r="M23" s="84"/>
      <c r="N23" s="84"/>
    </row>
    <row r="24" spans="2:14" x14ac:dyDescent="0.25">
      <c r="B24" s="84"/>
      <c r="C24" s="84"/>
      <c r="D24" s="84"/>
      <c r="E24" s="84"/>
      <c r="F24" s="84"/>
      <c r="G24" s="84"/>
      <c r="H24" s="84"/>
      <c r="I24" s="84"/>
      <c r="J24" s="87"/>
      <c r="K24" s="84"/>
      <c r="L24" s="84"/>
      <c r="M24" s="84"/>
      <c r="N24" s="84"/>
    </row>
    <row r="25" spans="2:14" x14ac:dyDescent="0.25"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</row>
    <row r="26" spans="2:14" x14ac:dyDescent="0.25">
      <c r="B26" s="84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</row>
    <row r="27" spans="2:14" x14ac:dyDescent="0.25">
      <c r="B27" s="84"/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</row>
    <row r="28" spans="2:14" x14ac:dyDescent="0.25">
      <c r="B28" s="84"/>
      <c r="C28" s="84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</row>
    <row r="29" spans="2:14" ht="13.8" thickBot="1" x14ac:dyDescent="0.3">
      <c r="B29" s="93"/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</row>
    <row r="30" spans="2:14" ht="13.8" thickTop="1" x14ac:dyDescent="0.25"/>
  </sheetData>
  <pageMargins left="0.75" right="0.75" top="1" bottom="1" header="0.5" footer="0.5"/>
  <pageSetup orientation="portrait" r:id="rId1"/>
  <headerFooter alignWithMargins="0">
    <oddFooter>&amp;L&amp;1#&amp;"Calibri"&amp;9&amp;K000000Marico Information classification: Official</oddFooter>
  </headerFooter>
  <drawing r:id="rId2"/>
  <legacyDrawing r:id="rId3"/>
  <oleObjects>
    <mc:AlternateContent xmlns:mc="http://schemas.openxmlformats.org/markup-compatibility/2006">
      <mc:Choice Requires="x14">
        <oleObject progId="MSPhotoEd.3" shapeId="5121" r:id="rId4">
          <objectPr defaultSize="0" r:id="rId5">
            <anchor moveWithCells="1">
              <from>
                <xdr:col>11</xdr:col>
                <xdr:colOff>0</xdr:colOff>
                <xdr:row>0</xdr:row>
                <xdr:rowOff>0</xdr:rowOff>
              </from>
              <to>
                <xdr:col>12</xdr:col>
                <xdr:colOff>441960</xdr:colOff>
                <xdr:row>2</xdr:row>
                <xdr:rowOff>106680</xdr:rowOff>
              </to>
            </anchor>
          </objectPr>
        </oleObject>
      </mc:Choice>
      <mc:Fallback>
        <oleObject progId="MSPhotoEd.3" shapeId="5121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2"/>
  <sheetViews>
    <sheetView topLeftCell="E1" workbookViewId="0">
      <selection activeCell="N7" sqref="N7:N11"/>
    </sheetView>
  </sheetViews>
  <sheetFormatPr defaultRowHeight="13.2" x14ac:dyDescent="0.25"/>
  <cols>
    <col min="1" max="1" width="10.109375" style="3" bestFit="1" customWidth="1"/>
    <col min="2" max="2" width="14.5546875" style="3" customWidth="1"/>
    <col min="3" max="3" width="43.33203125" style="3" bestFit="1" customWidth="1"/>
    <col min="4" max="4" width="35.5546875" style="3" bestFit="1" customWidth="1"/>
    <col min="5" max="6" width="11.88671875" style="3" customWidth="1"/>
    <col min="7" max="7" width="14.33203125" style="3" bestFit="1" customWidth="1"/>
    <col min="8" max="8" width="8.44140625" style="3" bestFit="1" customWidth="1"/>
    <col min="9" max="9" width="8.33203125" style="3" customWidth="1"/>
    <col min="10" max="10" width="14.109375" style="3" customWidth="1"/>
    <col min="11" max="11" width="10.109375" style="3" customWidth="1"/>
    <col min="12" max="12" width="12.109375" style="3" customWidth="1"/>
    <col min="13" max="13" width="15" style="3" customWidth="1"/>
    <col min="14" max="14" width="58" style="3" customWidth="1"/>
    <col min="15" max="256" width="9.109375" style="3"/>
    <col min="257" max="257" width="10.109375" style="3" bestFit="1" customWidth="1"/>
    <col min="258" max="258" width="14.5546875" style="3" customWidth="1"/>
    <col min="259" max="259" width="43.33203125" style="3" bestFit="1" customWidth="1"/>
    <col min="260" max="260" width="35.5546875" style="3" bestFit="1" customWidth="1"/>
    <col min="261" max="262" width="11.88671875" style="3" customWidth="1"/>
    <col min="263" max="263" width="14.33203125" style="3" bestFit="1" customWidth="1"/>
    <col min="264" max="264" width="8.44140625" style="3" bestFit="1" customWidth="1"/>
    <col min="265" max="265" width="8.33203125" style="3" customWidth="1"/>
    <col min="266" max="266" width="14.109375" style="3" customWidth="1"/>
    <col min="267" max="267" width="10.109375" style="3" customWidth="1"/>
    <col min="268" max="268" width="12.109375" style="3" customWidth="1"/>
    <col min="269" max="269" width="15" style="3" customWidth="1"/>
    <col min="270" max="270" width="58" style="3" customWidth="1"/>
    <col min="271" max="512" width="9.109375" style="3"/>
    <col min="513" max="513" width="10.109375" style="3" bestFit="1" customWidth="1"/>
    <col min="514" max="514" width="14.5546875" style="3" customWidth="1"/>
    <col min="515" max="515" width="43.33203125" style="3" bestFit="1" customWidth="1"/>
    <col min="516" max="516" width="35.5546875" style="3" bestFit="1" customWidth="1"/>
    <col min="517" max="518" width="11.88671875" style="3" customWidth="1"/>
    <col min="519" max="519" width="14.33203125" style="3" bestFit="1" customWidth="1"/>
    <col min="520" max="520" width="8.44140625" style="3" bestFit="1" customWidth="1"/>
    <col min="521" max="521" width="8.33203125" style="3" customWidth="1"/>
    <col min="522" max="522" width="14.109375" style="3" customWidth="1"/>
    <col min="523" max="523" width="10.109375" style="3" customWidth="1"/>
    <col min="524" max="524" width="12.109375" style="3" customWidth="1"/>
    <col min="525" max="525" width="15" style="3" customWidth="1"/>
    <col min="526" max="526" width="58" style="3" customWidth="1"/>
    <col min="527" max="768" width="9.109375" style="3"/>
    <col min="769" max="769" width="10.109375" style="3" bestFit="1" customWidth="1"/>
    <col min="770" max="770" width="14.5546875" style="3" customWidth="1"/>
    <col min="771" max="771" width="43.33203125" style="3" bestFit="1" customWidth="1"/>
    <col min="772" max="772" width="35.5546875" style="3" bestFit="1" customWidth="1"/>
    <col min="773" max="774" width="11.88671875" style="3" customWidth="1"/>
    <col min="775" max="775" width="14.33203125" style="3" bestFit="1" customWidth="1"/>
    <col min="776" max="776" width="8.44140625" style="3" bestFit="1" customWidth="1"/>
    <col min="777" max="777" width="8.33203125" style="3" customWidth="1"/>
    <col min="778" max="778" width="14.109375" style="3" customWidth="1"/>
    <col min="779" max="779" width="10.109375" style="3" customWidth="1"/>
    <col min="780" max="780" width="12.109375" style="3" customWidth="1"/>
    <col min="781" max="781" width="15" style="3" customWidth="1"/>
    <col min="782" max="782" width="58" style="3" customWidth="1"/>
    <col min="783" max="1024" width="9.109375" style="3"/>
    <col min="1025" max="1025" width="10.109375" style="3" bestFit="1" customWidth="1"/>
    <col min="1026" max="1026" width="14.5546875" style="3" customWidth="1"/>
    <col min="1027" max="1027" width="43.33203125" style="3" bestFit="1" customWidth="1"/>
    <col min="1028" max="1028" width="35.5546875" style="3" bestFit="1" customWidth="1"/>
    <col min="1029" max="1030" width="11.88671875" style="3" customWidth="1"/>
    <col min="1031" max="1031" width="14.33203125" style="3" bestFit="1" customWidth="1"/>
    <col min="1032" max="1032" width="8.44140625" style="3" bestFit="1" customWidth="1"/>
    <col min="1033" max="1033" width="8.33203125" style="3" customWidth="1"/>
    <col min="1034" max="1034" width="14.109375" style="3" customWidth="1"/>
    <col min="1035" max="1035" width="10.109375" style="3" customWidth="1"/>
    <col min="1036" max="1036" width="12.109375" style="3" customWidth="1"/>
    <col min="1037" max="1037" width="15" style="3" customWidth="1"/>
    <col min="1038" max="1038" width="58" style="3" customWidth="1"/>
    <col min="1039" max="1280" width="9.109375" style="3"/>
    <col min="1281" max="1281" width="10.109375" style="3" bestFit="1" customWidth="1"/>
    <col min="1282" max="1282" width="14.5546875" style="3" customWidth="1"/>
    <col min="1283" max="1283" width="43.33203125" style="3" bestFit="1" customWidth="1"/>
    <col min="1284" max="1284" width="35.5546875" style="3" bestFit="1" customWidth="1"/>
    <col min="1285" max="1286" width="11.88671875" style="3" customWidth="1"/>
    <col min="1287" max="1287" width="14.33203125" style="3" bestFit="1" customWidth="1"/>
    <col min="1288" max="1288" width="8.44140625" style="3" bestFit="1" customWidth="1"/>
    <col min="1289" max="1289" width="8.33203125" style="3" customWidth="1"/>
    <col min="1290" max="1290" width="14.109375" style="3" customWidth="1"/>
    <col min="1291" max="1291" width="10.109375" style="3" customWidth="1"/>
    <col min="1292" max="1292" width="12.109375" style="3" customWidth="1"/>
    <col min="1293" max="1293" width="15" style="3" customWidth="1"/>
    <col min="1294" max="1294" width="58" style="3" customWidth="1"/>
    <col min="1295" max="1536" width="9.109375" style="3"/>
    <col min="1537" max="1537" width="10.109375" style="3" bestFit="1" customWidth="1"/>
    <col min="1538" max="1538" width="14.5546875" style="3" customWidth="1"/>
    <col min="1539" max="1539" width="43.33203125" style="3" bestFit="1" customWidth="1"/>
    <col min="1540" max="1540" width="35.5546875" style="3" bestFit="1" customWidth="1"/>
    <col min="1541" max="1542" width="11.88671875" style="3" customWidth="1"/>
    <col min="1543" max="1543" width="14.33203125" style="3" bestFit="1" customWidth="1"/>
    <col min="1544" max="1544" width="8.44140625" style="3" bestFit="1" customWidth="1"/>
    <col min="1545" max="1545" width="8.33203125" style="3" customWidth="1"/>
    <col min="1546" max="1546" width="14.109375" style="3" customWidth="1"/>
    <col min="1547" max="1547" width="10.109375" style="3" customWidth="1"/>
    <col min="1548" max="1548" width="12.109375" style="3" customWidth="1"/>
    <col min="1549" max="1549" width="15" style="3" customWidth="1"/>
    <col min="1550" max="1550" width="58" style="3" customWidth="1"/>
    <col min="1551" max="1792" width="9.109375" style="3"/>
    <col min="1793" max="1793" width="10.109375" style="3" bestFit="1" customWidth="1"/>
    <col min="1794" max="1794" width="14.5546875" style="3" customWidth="1"/>
    <col min="1795" max="1795" width="43.33203125" style="3" bestFit="1" customWidth="1"/>
    <col min="1796" max="1796" width="35.5546875" style="3" bestFit="1" customWidth="1"/>
    <col min="1797" max="1798" width="11.88671875" style="3" customWidth="1"/>
    <col min="1799" max="1799" width="14.33203125" style="3" bestFit="1" customWidth="1"/>
    <col min="1800" max="1800" width="8.44140625" style="3" bestFit="1" customWidth="1"/>
    <col min="1801" max="1801" width="8.33203125" style="3" customWidth="1"/>
    <col min="1802" max="1802" width="14.109375" style="3" customWidth="1"/>
    <col min="1803" max="1803" width="10.109375" style="3" customWidth="1"/>
    <col min="1804" max="1804" width="12.109375" style="3" customWidth="1"/>
    <col min="1805" max="1805" width="15" style="3" customWidth="1"/>
    <col min="1806" max="1806" width="58" style="3" customWidth="1"/>
    <col min="1807" max="2048" width="9.109375" style="3"/>
    <col min="2049" max="2049" width="10.109375" style="3" bestFit="1" customWidth="1"/>
    <col min="2050" max="2050" width="14.5546875" style="3" customWidth="1"/>
    <col min="2051" max="2051" width="43.33203125" style="3" bestFit="1" customWidth="1"/>
    <col min="2052" max="2052" width="35.5546875" style="3" bestFit="1" customWidth="1"/>
    <col min="2053" max="2054" width="11.88671875" style="3" customWidth="1"/>
    <col min="2055" max="2055" width="14.33203125" style="3" bestFit="1" customWidth="1"/>
    <col min="2056" max="2056" width="8.44140625" style="3" bestFit="1" customWidth="1"/>
    <col min="2057" max="2057" width="8.33203125" style="3" customWidth="1"/>
    <col min="2058" max="2058" width="14.109375" style="3" customWidth="1"/>
    <col min="2059" max="2059" width="10.109375" style="3" customWidth="1"/>
    <col min="2060" max="2060" width="12.109375" style="3" customWidth="1"/>
    <col min="2061" max="2061" width="15" style="3" customWidth="1"/>
    <col min="2062" max="2062" width="58" style="3" customWidth="1"/>
    <col min="2063" max="2304" width="9.109375" style="3"/>
    <col min="2305" max="2305" width="10.109375" style="3" bestFit="1" customWidth="1"/>
    <col min="2306" max="2306" width="14.5546875" style="3" customWidth="1"/>
    <col min="2307" max="2307" width="43.33203125" style="3" bestFit="1" customWidth="1"/>
    <col min="2308" max="2308" width="35.5546875" style="3" bestFit="1" customWidth="1"/>
    <col min="2309" max="2310" width="11.88671875" style="3" customWidth="1"/>
    <col min="2311" max="2311" width="14.33203125" style="3" bestFit="1" customWidth="1"/>
    <col min="2312" max="2312" width="8.44140625" style="3" bestFit="1" customWidth="1"/>
    <col min="2313" max="2313" width="8.33203125" style="3" customWidth="1"/>
    <col min="2314" max="2314" width="14.109375" style="3" customWidth="1"/>
    <col min="2315" max="2315" width="10.109375" style="3" customWidth="1"/>
    <col min="2316" max="2316" width="12.109375" style="3" customWidth="1"/>
    <col min="2317" max="2317" width="15" style="3" customWidth="1"/>
    <col min="2318" max="2318" width="58" style="3" customWidth="1"/>
    <col min="2319" max="2560" width="9.109375" style="3"/>
    <col min="2561" max="2561" width="10.109375" style="3" bestFit="1" customWidth="1"/>
    <col min="2562" max="2562" width="14.5546875" style="3" customWidth="1"/>
    <col min="2563" max="2563" width="43.33203125" style="3" bestFit="1" customWidth="1"/>
    <col min="2564" max="2564" width="35.5546875" style="3" bestFit="1" customWidth="1"/>
    <col min="2565" max="2566" width="11.88671875" style="3" customWidth="1"/>
    <col min="2567" max="2567" width="14.33203125" style="3" bestFit="1" customWidth="1"/>
    <col min="2568" max="2568" width="8.44140625" style="3" bestFit="1" customWidth="1"/>
    <col min="2569" max="2569" width="8.33203125" style="3" customWidth="1"/>
    <col min="2570" max="2570" width="14.109375" style="3" customWidth="1"/>
    <col min="2571" max="2571" width="10.109375" style="3" customWidth="1"/>
    <col min="2572" max="2572" width="12.109375" style="3" customWidth="1"/>
    <col min="2573" max="2573" width="15" style="3" customWidth="1"/>
    <col min="2574" max="2574" width="58" style="3" customWidth="1"/>
    <col min="2575" max="2816" width="9.109375" style="3"/>
    <col min="2817" max="2817" width="10.109375" style="3" bestFit="1" customWidth="1"/>
    <col min="2818" max="2818" width="14.5546875" style="3" customWidth="1"/>
    <col min="2819" max="2819" width="43.33203125" style="3" bestFit="1" customWidth="1"/>
    <col min="2820" max="2820" width="35.5546875" style="3" bestFit="1" customWidth="1"/>
    <col min="2821" max="2822" width="11.88671875" style="3" customWidth="1"/>
    <col min="2823" max="2823" width="14.33203125" style="3" bestFit="1" customWidth="1"/>
    <col min="2824" max="2824" width="8.44140625" style="3" bestFit="1" customWidth="1"/>
    <col min="2825" max="2825" width="8.33203125" style="3" customWidth="1"/>
    <col min="2826" max="2826" width="14.109375" style="3" customWidth="1"/>
    <col min="2827" max="2827" width="10.109375" style="3" customWidth="1"/>
    <col min="2828" max="2828" width="12.109375" style="3" customWidth="1"/>
    <col min="2829" max="2829" width="15" style="3" customWidth="1"/>
    <col min="2830" max="2830" width="58" style="3" customWidth="1"/>
    <col min="2831" max="3072" width="9.109375" style="3"/>
    <col min="3073" max="3073" width="10.109375" style="3" bestFit="1" customWidth="1"/>
    <col min="3074" max="3074" width="14.5546875" style="3" customWidth="1"/>
    <col min="3075" max="3075" width="43.33203125" style="3" bestFit="1" customWidth="1"/>
    <col min="3076" max="3076" width="35.5546875" style="3" bestFit="1" customWidth="1"/>
    <col min="3077" max="3078" width="11.88671875" style="3" customWidth="1"/>
    <col min="3079" max="3079" width="14.33203125" style="3" bestFit="1" customWidth="1"/>
    <col min="3080" max="3080" width="8.44140625" style="3" bestFit="1" customWidth="1"/>
    <col min="3081" max="3081" width="8.33203125" style="3" customWidth="1"/>
    <col min="3082" max="3082" width="14.109375" style="3" customWidth="1"/>
    <col min="3083" max="3083" width="10.109375" style="3" customWidth="1"/>
    <col min="3084" max="3084" width="12.109375" style="3" customWidth="1"/>
    <col min="3085" max="3085" width="15" style="3" customWidth="1"/>
    <col min="3086" max="3086" width="58" style="3" customWidth="1"/>
    <col min="3087" max="3328" width="9.109375" style="3"/>
    <col min="3329" max="3329" width="10.109375" style="3" bestFit="1" customWidth="1"/>
    <col min="3330" max="3330" width="14.5546875" style="3" customWidth="1"/>
    <col min="3331" max="3331" width="43.33203125" style="3" bestFit="1" customWidth="1"/>
    <col min="3332" max="3332" width="35.5546875" style="3" bestFit="1" customWidth="1"/>
    <col min="3333" max="3334" width="11.88671875" style="3" customWidth="1"/>
    <col min="3335" max="3335" width="14.33203125" style="3" bestFit="1" customWidth="1"/>
    <col min="3336" max="3336" width="8.44140625" style="3" bestFit="1" customWidth="1"/>
    <col min="3337" max="3337" width="8.33203125" style="3" customWidth="1"/>
    <col min="3338" max="3338" width="14.109375" style="3" customWidth="1"/>
    <col min="3339" max="3339" width="10.109375" style="3" customWidth="1"/>
    <col min="3340" max="3340" width="12.109375" style="3" customWidth="1"/>
    <col min="3341" max="3341" width="15" style="3" customWidth="1"/>
    <col min="3342" max="3342" width="58" style="3" customWidth="1"/>
    <col min="3343" max="3584" width="9.109375" style="3"/>
    <col min="3585" max="3585" width="10.109375" style="3" bestFit="1" customWidth="1"/>
    <col min="3586" max="3586" width="14.5546875" style="3" customWidth="1"/>
    <col min="3587" max="3587" width="43.33203125" style="3" bestFit="1" customWidth="1"/>
    <col min="3588" max="3588" width="35.5546875" style="3" bestFit="1" customWidth="1"/>
    <col min="3589" max="3590" width="11.88671875" style="3" customWidth="1"/>
    <col min="3591" max="3591" width="14.33203125" style="3" bestFit="1" customWidth="1"/>
    <col min="3592" max="3592" width="8.44140625" style="3" bestFit="1" customWidth="1"/>
    <col min="3593" max="3593" width="8.33203125" style="3" customWidth="1"/>
    <col min="3594" max="3594" width="14.109375" style="3" customWidth="1"/>
    <col min="3595" max="3595" width="10.109375" style="3" customWidth="1"/>
    <col min="3596" max="3596" width="12.109375" style="3" customWidth="1"/>
    <col min="3597" max="3597" width="15" style="3" customWidth="1"/>
    <col min="3598" max="3598" width="58" style="3" customWidth="1"/>
    <col min="3599" max="3840" width="9.109375" style="3"/>
    <col min="3841" max="3841" width="10.109375" style="3" bestFit="1" customWidth="1"/>
    <col min="3842" max="3842" width="14.5546875" style="3" customWidth="1"/>
    <col min="3843" max="3843" width="43.33203125" style="3" bestFit="1" customWidth="1"/>
    <col min="3844" max="3844" width="35.5546875" style="3" bestFit="1" customWidth="1"/>
    <col min="3845" max="3846" width="11.88671875" style="3" customWidth="1"/>
    <col min="3847" max="3847" width="14.33203125" style="3" bestFit="1" customWidth="1"/>
    <col min="3848" max="3848" width="8.44140625" style="3" bestFit="1" customWidth="1"/>
    <col min="3849" max="3849" width="8.33203125" style="3" customWidth="1"/>
    <col min="3850" max="3850" width="14.109375" style="3" customWidth="1"/>
    <col min="3851" max="3851" width="10.109375" style="3" customWidth="1"/>
    <col min="3852" max="3852" width="12.109375" style="3" customWidth="1"/>
    <col min="3853" max="3853" width="15" style="3" customWidth="1"/>
    <col min="3854" max="3854" width="58" style="3" customWidth="1"/>
    <col min="3855" max="4096" width="9.109375" style="3"/>
    <col min="4097" max="4097" width="10.109375" style="3" bestFit="1" customWidth="1"/>
    <col min="4098" max="4098" width="14.5546875" style="3" customWidth="1"/>
    <col min="4099" max="4099" width="43.33203125" style="3" bestFit="1" customWidth="1"/>
    <col min="4100" max="4100" width="35.5546875" style="3" bestFit="1" customWidth="1"/>
    <col min="4101" max="4102" width="11.88671875" style="3" customWidth="1"/>
    <col min="4103" max="4103" width="14.33203125" style="3" bestFit="1" customWidth="1"/>
    <col min="4104" max="4104" width="8.44140625" style="3" bestFit="1" customWidth="1"/>
    <col min="4105" max="4105" width="8.33203125" style="3" customWidth="1"/>
    <col min="4106" max="4106" width="14.109375" style="3" customWidth="1"/>
    <col min="4107" max="4107" width="10.109375" style="3" customWidth="1"/>
    <col min="4108" max="4108" width="12.109375" style="3" customWidth="1"/>
    <col min="4109" max="4109" width="15" style="3" customWidth="1"/>
    <col min="4110" max="4110" width="58" style="3" customWidth="1"/>
    <col min="4111" max="4352" width="9.109375" style="3"/>
    <col min="4353" max="4353" width="10.109375" style="3" bestFit="1" customWidth="1"/>
    <col min="4354" max="4354" width="14.5546875" style="3" customWidth="1"/>
    <col min="4355" max="4355" width="43.33203125" style="3" bestFit="1" customWidth="1"/>
    <col min="4356" max="4356" width="35.5546875" style="3" bestFit="1" customWidth="1"/>
    <col min="4357" max="4358" width="11.88671875" style="3" customWidth="1"/>
    <col min="4359" max="4359" width="14.33203125" style="3" bestFit="1" customWidth="1"/>
    <col min="4360" max="4360" width="8.44140625" style="3" bestFit="1" customWidth="1"/>
    <col min="4361" max="4361" width="8.33203125" style="3" customWidth="1"/>
    <col min="4362" max="4362" width="14.109375" style="3" customWidth="1"/>
    <col min="4363" max="4363" width="10.109375" style="3" customWidth="1"/>
    <col min="4364" max="4364" width="12.109375" style="3" customWidth="1"/>
    <col min="4365" max="4365" width="15" style="3" customWidth="1"/>
    <col min="4366" max="4366" width="58" style="3" customWidth="1"/>
    <col min="4367" max="4608" width="9.109375" style="3"/>
    <col min="4609" max="4609" width="10.109375" style="3" bestFit="1" customWidth="1"/>
    <col min="4610" max="4610" width="14.5546875" style="3" customWidth="1"/>
    <col min="4611" max="4611" width="43.33203125" style="3" bestFit="1" customWidth="1"/>
    <col min="4612" max="4612" width="35.5546875" style="3" bestFit="1" customWidth="1"/>
    <col min="4613" max="4614" width="11.88671875" style="3" customWidth="1"/>
    <col min="4615" max="4615" width="14.33203125" style="3" bestFit="1" customWidth="1"/>
    <col min="4616" max="4616" width="8.44140625" style="3" bestFit="1" customWidth="1"/>
    <col min="4617" max="4617" width="8.33203125" style="3" customWidth="1"/>
    <col min="4618" max="4618" width="14.109375" style="3" customWidth="1"/>
    <col min="4619" max="4619" width="10.109375" style="3" customWidth="1"/>
    <col min="4620" max="4620" width="12.109375" style="3" customWidth="1"/>
    <col min="4621" max="4621" width="15" style="3" customWidth="1"/>
    <col min="4622" max="4622" width="58" style="3" customWidth="1"/>
    <col min="4623" max="4864" width="9.109375" style="3"/>
    <col min="4865" max="4865" width="10.109375" style="3" bestFit="1" customWidth="1"/>
    <col min="4866" max="4866" width="14.5546875" style="3" customWidth="1"/>
    <col min="4867" max="4867" width="43.33203125" style="3" bestFit="1" customWidth="1"/>
    <col min="4868" max="4868" width="35.5546875" style="3" bestFit="1" customWidth="1"/>
    <col min="4869" max="4870" width="11.88671875" style="3" customWidth="1"/>
    <col min="4871" max="4871" width="14.33203125" style="3" bestFit="1" customWidth="1"/>
    <col min="4872" max="4872" width="8.44140625" style="3" bestFit="1" customWidth="1"/>
    <col min="4873" max="4873" width="8.33203125" style="3" customWidth="1"/>
    <col min="4874" max="4874" width="14.109375" style="3" customWidth="1"/>
    <col min="4875" max="4875" width="10.109375" style="3" customWidth="1"/>
    <col min="4876" max="4876" width="12.109375" style="3" customWidth="1"/>
    <col min="4877" max="4877" width="15" style="3" customWidth="1"/>
    <col min="4878" max="4878" width="58" style="3" customWidth="1"/>
    <col min="4879" max="5120" width="9.109375" style="3"/>
    <col min="5121" max="5121" width="10.109375" style="3" bestFit="1" customWidth="1"/>
    <col min="5122" max="5122" width="14.5546875" style="3" customWidth="1"/>
    <col min="5123" max="5123" width="43.33203125" style="3" bestFit="1" customWidth="1"/>
    <col min="5124" max="5124" width="35.5546875" style="3" bestFit="1" customWidth="1"/>
    <col min="5125" max="5126" width="11.88671875" style="3" customWidth="1"/>
    <col min="5127" max="5127" width="14.33203125" style="3" bestFit="1" customWidth="1"/>
    <col min="5128" max="5128" width="8.44140625" style="3" bestFit="1" customWidth="1"/>
    <col min="5129" max="5129" width="8.33203125" style="3" customWidth="1"/>
    <col min="5130" max="5130" width="14.109375" style="3" customWidth="1"/>
    <col min="5131" max="5131" width="10.109375" style="3" customWidth="1"/>
    <col min="5132" max="5132" width="12.109375" style="3" customWidth="1"/>
    <col min="5133" max="5133" width="15" style="3" customWidth="1"/>
    <col min="5134" max="5134" width="58" style="3" customWidth="1"/>
    <col min="5135" max="5376" width="9.109375" style="3"/>
    <col min="5377" max="5377" width="10.109375" style="3" bestFit="1" customWidth="1"/>
    <col min="5378" max="5378" width="14.5546875" style="3" customWidth="1"/>
    <col min="5379" max="5379" width="43.33203125" style="3" bestFit="1" customWidth="1"/>
    <col min="5380" max="5380" width="35.5546875" style="3" bestFit="1" customWidth="1"/>
    <col min="5381" max="5382" width="11.88671875" style="3" customWidth="1"/>
    <col min="5383" max="5383" width="14.33203125" style="3" bestFit="1" customWidth="1"/>
    <col min="5384" max="5384" width="8.44140625" style="3" bestFit="1" customWidth="1"/>
    <col min="5385" max="5385" width="8.33203125" style="3" customWidth="1"/>
    <col min="5386" max="5386" width="14.109375" style="3" customWidth="1"/>
    <col min="5387" max="5387" width="10.109375" style="3" customWidth="1"/>
    <col min="5388" max="5388" width="12.109375" style="3" customWidth="1"/>
    <col min="5389" max="5389" width="15" style="3" customWidth="1"/>
    <col min="5390" max="5390" width="58" style="3" customWidth="1"/>
    <col min="5391" max="5632" width="9.109375" style="3"/>
    <col min="5633" max="5633" width="10.109375" style="3" bestFit="1" customWidth="1"/>
    <col min="5634" max="5634" width="14.5546875" style="3" customWidth="1"/>
    <col min="5635" max="5635" width="43.33203125" style="3" bestFit="1" customWidth="1"/>
    <col min="5636" max="5636" width="35.5546875" style="3" bestFit="1" customWidth="1"/>
    <col min="5637" max="5638" width="11.88671875" style="3" customWidth="1"/>
    <col min="5639" max="5639" width="14.33203125" style="3" bestFit="1" customWidth="1"/>
    <col min="5640" max="5640" width="8.44140625" style="3" bestFit="1" customWidth="1"/>
    <col min="5641" max="5641" width="8.33203125" style="3" customWidth="1"/>
    <col min="5642" max="5642" width="14.109375" style="3" customWidth="1"/>
    <col min="5643" max="5643" width="10.109375" style="3" customWidth="1"/>
    <col min="5644" max="5644" width="12.109375" style="3" customWidth="1"/>
    <col min="5645" max="5645" width="15" style="3" customWidth="1"/>
    <col min="5646" max="5646" width="58" style="3" customWidth="1"/>
    <col min="5647" max="5888" width="9.109375" style="3"/>
    <col min="5889" max="5889" width="10.109375" style="3" bestFit="1" customWidth="1"/>
    <col min="5890" max="5890" width="14.5546875" style="3" customWidth="1"/>
    <col min="5891" max="5891" width="43.33203125" style="3" bestFit="1" customWidth="1"/>
    <col min="5892" max="5892" width="35.5546875" style="3" bestFit="1" customWidth="1"/>
    <col min="5893" max="5894" width="11.88671875" style="3" customWidth="1"/>
    <col min="5895" max="5895" width="14.33203125" style="3" bestFit="1" customWidth="1"/>
    <col min="5896" max="5896" width="8.44140625" style="3" bestFit="1" customWidth="1"/>
    <col min="5897" max="5897" width="8.33203125" style="3" customWidth="1"/>
    <col min="5898" max="5898" width="14.109375" style="3" customWidth="1"/>
    <col min="5899" max="5899" width="10.109375" style="3" customWidth="1"/>
    <col min="5900" max="5900" width="12.109375" style="3" customWidth="1"/>
    <col min="5901" max="5901" width="15" style="3" customWidth="1"/>
    <col min="5902" max="5902" width="58" style="3" customWidth="1"/>
    <col min="5903" max="6144" width="9.109375" style="3"/>
    <col min="6145" max="6145" width="10.109375" style="3" bestFit="1" customWidth="1"/>
    <col min="6146" max="6146" width="14.5546875" style="3" customWidth="1"/>
    <col min="6147" max="6147" width="43.33203125" style="3" bestFit="1" customWidth="1"/>
    <col min="6148" max="6148" width="35.5546875" style="3" bestFit="1" customWidth="1"/>
    <col min="6149" max="6150" width="11.88671875" style="3" customWidth="1"/>
    <col min="6151" max="6151" width="14.33203125" style="3" bestFit="1" customWidth="1"/>
    <col min="6152" max="6152" width="8.44140625" style="3" bestFit="1" customWidth="1"/>
    <col min="6153" max="6153" width="8.33203125" style="3" customWidth="1"/>
    <col min="6154" max="6154" width="14.109375" style="3" customWidth="1"/>
    <col min="6155" max="6155" width="10.109375" style="3" customWidth="1"/>
    <col min="6156" max="6156" width="12.109375" style="3" customWidth="1"/>
    <col min="6157" max="6157" width="15" style="3" customWidth="1"/>
    <col min="6158" max="6158" width="58" style="3" customWidth="1"/>
    <col min="6159" max="6400" width="9.109375" style="3"/>
    <col min="6401" max="6401" width="10.109375" style="3" bestFit="1" customWidth="1"/>
    <col min="6402" max="6402" width="14.5546875" style="3" customWidth="1"/>
    <col min="6403" max="6403" width="43.33203125" style="3" bestFit="1" customWidth="1"/>
    <col min="6404" max="6404" width="35.5546875" style="3" bestFit="1" customWidth="1"/>
    <col min="6405" max="6406" width="11.88671875" style="3" customWidth="1"/>
    <col min="6407" max="6407" width="14.33203125" style="3" bestFit="1" customWidth="1"/>
    <col min="6408" max="6408" width="8.44140625" style="3" bestFit="1" customWidth="1"/>
    <col min="6409" max="6409" width="8.33203125" style="3" customWidth="1"/>
    <col min="6410" max="6410" width="14.109375" style="3" customWidth="1"/>
    <col min="6411" max="6411" width="10.109375" style="3" customWidth="1"/>
    <col min="6412" max="6412" width="12.109375" style="3" customWidth="1"/>
    <col min="6413" max="6413" width="15" style="3" customWidth="1"/>
    <col min="6414" max="6414" width="58" style="3" customWidth="1"/>
    <col min="6415" max="6656" width="9.109375" style="3"/>
    <col min="6657" max="6657" width="10.109375" style="3" bestFit="1" customWidth="1"/>
    <col min="6658" max="6658" width="14.5546875" style="3" customWidth="1"/>
    <col min="6659" max="6659" width="43.33203125" style="3" bestFit="1" customWidth="1"/>
    <col min="6660" max="6660" width="35.5546875" style="3" bestFit="1" customWidth="1"/>
    <col min="6661" max="6662" width="11.88671875" style="3" customWidth="1"/>
    <col min="6663" max="6663" width="14.33203125" style="3" bestFit="1" customWidth="1"/>
    <col min="6664" max="6664" width="8.44140625" style="3" bestFit="1" customWidth="1"/>
    <col min="6665" max="6665" width="8.33203125" style="3" customWidth="1"/>
    <col min="6666" max="6666" width="14.109375" style="3" customWidth="1"/>
    <col min="6667" max="6667" width="10.109375" style="3" customWidth="1"/>
    <col min="6668" max="6668" width="12.109375" style="3" customWidth="1"/>
    <col min="6669" max="6669" width="15" style="3" customWidth="1"/>
    <col min="6670" max="6670" width="58" style="3" customWidth="1"/>
    <col min="6671" max="6912" width="9.109375" style="3"/>
    <col min="6913" max="6913" width="10.109375" style="3" bestFit="1" customWidth="1"/>
    <col min="6914" max="6914" width="14.5546875" style="3" customWidth="1"/>
    <col min="6915" max="6915" width="43.33203125" style="3" bestFit="1" customWidth="1"/>
    <col min="6916" max="6916" width="35.5546875" style="3" bestFit="1" customWidth="1"/>
    <col min="6917" max="6918" width="11.88671875" style="3" customWidth="1"/>
    <col min="6919" max="6919" width="14.33203125" style="3" bestFit="1" customWidth="1"/>
    <col min="6920" max="6920" width="8.44140625" style="3" bestFit="1" customWidth="1"/>
    <col min="6921" max="6921" width="8.33203125" style="3" customWidth="1"/>
    <col min="6922" max="6922" width="14.109375" style="3" customWidth="1"/>
    <col min="6923" max="6923" width="10.109375" style="3" customWidth="1"/>
    <col min="6924" max="6924" width="12.109375" style="3" customWidth="1"/>
    <col min="6925" max="6925" width="15" style="3" customWidth="1"/>
    <col min="6926" max="6926" width="58" style="3" customWidth="1"/>
    <col min="6927" max="7168" width="9.109375" style="3"/>
    <col min="7169" max="7169" width="10.109375" style="3" bestFit="1" customWidth="1"/>
    <col min="7170" max="7170" width="14.5546875" style="3" customWidth="1"/>
    <col min="7171" max="7171" width="43.33203125" style="3" bestFit="1" customWidth="1"/>
    <col min="7172" max="7172" width="35.5546875" style="3" bestFit="1" customWidth="1"/>
    <col min="7173" max="7174" width="11.88671875" style="3" customWidth="1"/>
    <col min="7175" max="7175" width="14.33203125" style="3" bestFit="1" customWidth="1"/>
    <col min="7176" max="7176" width="8.44140625" style="3" bestFit="1" customWidth="1"/>
    <col min="7177" max="7177" width="8.33203125" style="3" customWidth="1"/>
    <col min="7178" max="7178" width="14.109375" style="3" customWidth="1"/>
    <col min="7179" max="7179" width="10.109375" style="3" customWidth="1"/>
    <col min="7180" max="7180" width="12.109375" style="3" customWidth="1"/>
    <col min="7181" max="7181" width="15" style="3" customWidth="1"/>
    <col min="7182" max="7182" width="58" style="3" customWidth="1"/>
    <col min="7183" max="7424" width="9.109375" style="3"/>
    <col min="7425" max="7425" width="10.109375" style="3" bestFit="1" customWidth="1"/>
    <col min="7426" max="7426" width="14.5546875" style="3" customWidth="1"/>
    <col min="7427" max="7427" width="43.33203125" style="3" bestFit="1" customWidth="1"/>
    <col min="7428" max="7428" width="35.5546875" style="3" bestFit="1" customWidth="1"/>
    <col min="7429" max="7430" width="11.88671875" style="3" customWidth="1"/>
    <col min="7431" max="7431" width="14.33203125" style="3" bestFit="1" customWidth="1"/>
    <col min="7432" max="7432" width="8.44140625" style="3" bestFit="1" customWidth="1"/>
    <col min="7433" max="7433" width="8.33203125" style="3" customWidth="1"/>
    <col min="7434" max="7434" width="14.109375" style="3" customWidth="1"/>
    <col min="7435" max="7435" width="10.109375" style="3" customWidth="1"/>
    <col min="7436" max="7436" width="12.109375" style="3" customWidth="1"/>
    <col min="7437" max="7437" width="15" style="3" customWidth="1"/>
    <col min="7438" max="7438" width="58" style="3" customWidth="1"/>
    <col min="7439" max="7680" width="9.109375" style="3"/>
    <col min="7681" max="7681" width="10.109375" style="3" bestFit="1" customWidth="1"/>
    <col min="7682" max="7682" width="14.5546875" style="3" customWidth="1"/>
    <col min="7683" max="7683" width="43.33203125" style="3" bestFit="1" customWidth="1"/>
    <col min="7684" max="7684" width="35.5546875" style="3" bestFit="1" customWidth="1"/>
    <col min="7685" max="7686" width="11.88671875" style="3" customWidth="1"/>
    <col min="7687" max="7687" width="14.33203125" style="3" bestFit="1" customWidth="1"/>
    <col min="7688" max="7688" width="8.44140625" style="3" bestFit="1" customWidth="1"/>
    <col min="7689" max="7689" width="8.33203125" style="3" customWidth="1"/>
    <col min="7690" max="7690" width="14.109375" style="3" customWidth="1"/>
    <col min="7691" max="7691" width="10.109375" style="3" customWidth="1"/>
    <col min="7692" max="7692" width="12.109375" style="3" customWidth="1"/>
    <col min="7693" max="7693" width="15" style="3" customWidth="1"/>
    <col min="7694" max="7694" width="58" style="3" customWidth="1"/>
    <col min="7695" max="7936" width="9.109375" style="3"/>
    <col min="7937" max="7937" width="10.109375" style="3" bestFit="1" customWidth="1"/>
    <col min="7938" max="7938" width="14.5546875" style="3" customWidth="1"/>
    <col min="7939" max="7939" width="43.33203125" style="3" bestFit="1" customWidth="1"/>
    <col min="7940" max="7940" width="35.5546875" style="3" bestFit="1" customWidth="1"/>
    <col min="7941" max="7942" width="11.88671875" style="3" customWidth="1"/>
    <col min="7943" max="7943" width="14.33203125" style="3" bestFit="1" customWidth="1"/>
    <col min="7944" max="7944" width="8.44140625" style="3" bestFit="1" customWidth="1"/>
    <col min="7945" max="7945" width="8.33203125" style="3" customWidth="1"/>
    <col min="7946" max="7946" width="14.109375" style="3" customWidth="1"/>
    <col min="7947" max="7947" width="10.109375" style="3" customWidth="1"/>
    <col min="7948" max="7948" width="12.109375" style="3" customWidth="1"/>
    <col min="7949" max="7949" width="15" style="3" customWidth="1"/>
    <col min="7950" max="7950" width="58" style="3" customWidth="1"/>
    <col min="7951" max="8192" width="9.109375" style="3"/>
    <col min="8193" max="8193" width="10.109375" style="3" bestFit="1" customWidth="1"/>
    <col min="8194" max="8194" width="14.5546875" style="3" customWidth="1"/>
    <col min="8195" max="8195" width="43.33203125" style="3" bestFit="1" customWidth="1"/>
    <col min="8196" max="8196" width="35.5546875" style="3" bestFit="1" customWidth="1"/>
    <col min="8197" max="8198" width="11.88671875" style="3" customWidth="1"/>
    <col min="8199" max="8199" width="14.33203125" style="3" bestFit="1" customWidth="1"/>
    <col min="8200" max="8200" width="8.44140625" style="3" bestFit="1" customWidth="1"/>
    <col min="8201" max="8201" width="8.33203125" style="3" customWidth="1"/>
    <col min="8202" max="8202" width="14.109375" style="3" customWidth="1"/>
    <col min="8203" max="8203" width="10.109375" style="3" customWidth="1"/>
    <col min="8204" max="8204" width="12.109375" style="3" customWidth="1"/>
    <col min="8205" max="8205" width="15" style="3" customWidth="1"/>
    <col min="8206" max="8206" width="58" style="3" customWidth="1"/>
    <col min="8207" max="8448" width="9.109375" style="3"/>
    <col min="8449" max="8449" width="10.109375" style="3" bestFit="1" customWidth="1"/>
    <col min="8450" max="8450" width="14.5546875" style="3" customWidth="1"/>
    <col min="8451" max="8451" width="43.33203125" style="3" bestFit="1" customWidth="1"/>
    <col min="8452" max="8452" width="35.5546875" style="3" bestFit="1" customWidth="1"/>
    <col min="8453" max="8454" width="11.88671875" style="3" customWidth="1"/>
    <col min="8455" max="8455" width="14.33203125" style="3" bestFit="1" customWidth="1"/>
    <col min="8456" max="8456" width="8.44140625" style="3" bestFit="1" customWidth="1"/>
    <col min="8457" max="8457" width="8.33203125" style="3" customWidth="1"/>
    <col min="8458" max="8458" width="14.109375" style="3" customWidth="1"/>
    <col min="8459" max="8459" width="10.109375" style="3" customWidth="1"/>
    <col min="8460" max="8460" width="12.109375" style="3" customWidth="1"/>
    <col min="8461" max="8461" width="15" style="3" customWidth="1"/>
    <col min="8462" max="8462" width="58" style="3" customWidth="1"/>
    <col min="8463" max="8704" width="9.109375" style="3"/>
    <col min="8705" max="8705" width="10.109375" style="3" bestFit="1" customWidth="1"/>
    <col min="8706" max="8706" width="14.5546875" style="3" customWidth="1"/>
    <col min="8707" max="8707" width="43.33203125" style="3" bestFit="1" customWidth="1"/>
    <col min="8708" max="8708" width="35.5546875" style="3" bestFit="1" customWidth="1"/>
    <col min="8709" max="8710" width="11.88671875" style="3" customWidth="1"/>
    <col min="8711" max="8711" width="14.33203125" style="3" bestFit="1" customWidth="1"/>
    <col min="8712" max="8712" width="8.44140625" style="3" bestFit="1" customWidth="1"/>
    <col min="8713" max="8713" width="8.33203125" style="3" customWidth="1"/>
    <col min="8714" max="8714" width="14.109375" style="3" customWidth="1"/>
    <col min="8715" max="8715" width="10.109375" style="3" customWidth="1"/>
    <col min="8716" max="8716" width="12.109375" style="3" customWidth="1"/>
    <col min="8717" max="8717" width="15" style="3" customWidth="1"/>
    <col min="8718" max="8718" width="58" style="3" customWidth="1"/>
    <col min="8719" max="8960" width="9.109375" style="3"/>
    <col min="8961" max="8961" width="10.109375" style="3" bestFit="1" customWidth="1"/>
    <col min="8962" max="8962" width="14.5546875" style="3" customWidth="1"/>
    <col min="8963" max="8963" width="43.33203125" style="3" bestFit="1" customWidth="1"/>
    <col min="8964" max="8964" width="35.5546875" style="3" bestFit="1" customWidth="1"/>
    <col min="8965" max="8966" width="11.88671875" style="3" customWidth="1"/>
    <col min="8967" max="8967" width="14.33203125" style="3" bestFit="1" customWidth="1"/>
    <col min="8968" max="8968" width="8.44140625" style="3" bestFit="1" customWidth="1"/>
    <col min="8969" max="8969" width="8.33203125" style="3" customWidth="1"/>
    <col min="8970" max="8970" width="14.109375" style="3" customWidth="1"/>
    <col min="8971" max="8971" width="10.109375" style="3" customWidth="1"/>
    <col min="8972" max="8972" width="12.109375" style="3" customWidth="1"/>
    <col min="8973" max="8973" width="15" style="3" customWidth="1"/>
    <col min="8974" max="8974" width="58" style="3" customWidth="1"/>
    <col min="8975" max="9216" width="9.109375" style="3"/>
    <col min="9217" max="9217" width="10.109375" style="3" bestFit="1" customWidth="1"/>
    <col min="9218" max="9218" width="14.5546875" style="3" customWidth="1"/>
    <col min="9219" max="9219" width="43.33203125" style="3" bestFit="1" customWidth="1"/>
    <col min="9220" max="9220" width="35.5546875" style="3" bestFit="1" customWidth="1"/>
    <col min="9221" max="9222" width="11.88671875" style="3" customWidth="1"/>
    <col min="9223" max="9223" width="14.33203125" style="3" bestFit="1" customWidth="1"/>
    <col min="9224" max="9224" width="8.44140625" style="3" bestFit="1" customWidth="1"/>
    <col min="9225" max="9225" width="8.33203125" style="3" customWidth="1"/>
    <col min="9226" max="9226" width="14.109375" style="3" customWidth="1"/>
    <col min="9227" max="9227" width="10.109375" style="3" customWidth="1"/>
    <col min="9228" max="9228" width="12.109375" style="3" customWidth="1"/>
    <col min="9229" max="9229" width="15" style="3" customWidth="1"/>
    <col min="9230" max="9230" width="58" style="3" customWidth="1"/>
    <col min="9231" max="9472" width="9.109375" style="3"/>
    <col min="9473" max="9473" width="10.109375" style="3" bestFit="1" customWidth="1"/>
    <col min="9474" max="9474" width="14.5546875" style="3" customWidth="1"/>
    <col min="9475" max="9475" width="43.33203125" style="3" bestFit="1" customWidth="1"/>
    <col min="9476" max="9476" width="35.5546875" style="3" bestFit="1" customWidth="1"/>
    <col min="9477" max="9478" width="11.88671875" style="3" customWidth="1"/>
    <col min="9479" max="9479" width="14.33203125" style="3" bestFit="1" customWidth="1"/>
    <col min="9480" max="9480" width="8.44140625" style="3" bestFit="1" customWidth="1"/>
    <col min="9481" max="9481" width="8.33203125" style="3" customWidth="1"/>
    <col min="9482" max="9482" width="14.109375" style="3" customWidth="1"/>
    <col min="9483" max="9483" width="10.109375" style="3" customWidth="1"/>
    <col min="9484" max="9484" width="12.109375" style="3" customWidth="1"/>
    <col min="9485" max="9485" width="15" style="3" customWidth="1"/>
    <col min="9486" max="9486" width="58" style="3" customWidth="1"/>
    <col min="9487" max="9728" width="9.109375" style="3"/>
    <col min="9729" max="9729" width="10.109375" style="3" bestFit="1" customWidth="1"/>
    <col min="9730" max="9730" width="14.5546875" style="3" customWidth="1"/>
    <col min="9731" max="9731" width="43.33203125" style="3" bestFit="1" customWidth="1"/>
    <col min="9732" max="9732" width="35.5546875" style="3" bestFit="1" customWidth="1"/>
    <col min="9733" max="9734" width="11.88671875" style="3" customWidth="1"/>
    <col min="9735" max="9735" width="14.33203125" style="3" bestFit="1" customWidth="1"/>
    <col min="9736" max="9736" width="8.44140625" style="3" bestFit="1" customWidth="1"/>
    <col min="9737" max="9737" width="8.33203125" style="3" customWidth="1"/>
    <col min="9738" max="9738" width="14.109375" style="3" customWidth="1"/>
    <col min="9739" max="9739" width="10.109375" style="3" customWidth="1"/>
    <col min="9740" max="9740" width="12.109375" style="3" customWidth="1"/>
    <col min="9741" max="9741" width="15" style="3" customWidth="1"/>
    <col min="9742" max="9742" width="58" style="3" customWidth="1"/>
    <col min="9743" max="9984" width="9.109375" style="3"/>
    <col min="9985" max="9985" width="10.109375" style="3" bestFit="1" customWidth="1"/>
    <col min="9986" max="9986" width="14.5546875" style="3" customWidth="1"/>
    <col min="9987" max="9987" width="43.33203125" style="3" bestFit="1" customWidth="1"/>
    <col min="9988" max="9988" width="35.5546875" style="3" bestFit="1" customWidth="1"/>
    <col min="9989" max="9990" width="11.88671875" style="3" customWidth="1"/>
    <col min="9991" max="9991" width="14.33203125" style="3" bestFit="1" customWidth="1"/>
    <col min="9992" max="9992" width="8.44140625" style="3" bestFit="1" customWidth="1"/>
    <col min="9993" max="9993" width="8.33203125" style="3" customWidth="1"/>
    <col min="9994" max="9994" width="14.109375" style="3" customWidth="1"/>
    <col min="9995" max="9995" width="10.109375" style="3" customWidth="1"/>
    <col min="9996" max="9996" width="12.109375" style="3" customWidth="1"/>
    <col min="9997" max="9997" width="15" style="3" customWidth="1"/>
    <col min="9998" max="9998" width="58" style="3" customWidth="1"/>
    <col min="9999" max="10240" width="9.109375" style="3"/>
    <col min="10241" max="10241" width="10.109375" style="3" bestFit="1" customWidth="1"/>
    <col min="10242" max="10242" width="14.5546875" style="3" customWidth="1"/>
    <col min="10243" max="10243" width="43.33203125" style="3" bestFit="1" customWidth="1"/>
    <col min="10244" max="10244" width="35.5546875" style="3" bestFit="1" customWidth="1"/>
    <col min="10245" max="10246" width="11.88671875" style="3" customWidth="1"/>
    <col min="10247" max="10247" width="14.33203125" style="3" bestFit="1" customWidth="1"/>
    <col min="10248" max="10248" width="8.44140625" style="3" bestFit="1" customWidth="1"/>
    <col min="10249" max="10249" width="8.33203125" style="3" customWidth="1"/>
    <col min="10250" max="10250" width="14.109375" style="3" customWidth="1"/>
    <col min="10251" max="10251" width="10.109375" style="3" customWidth="1"/>
    <col min="10252" max="10252" width="12.109375" style="3" customWidth="1"/>
    <col min="10253" max="10253" width="15" style="3" customWidth="1"/>
    <col min="10254" max="10254" width="58" style="3" customWidth="1"/>
    <col min="10255" max="10496" width="9.109375" style="3"/>
    <col min="10497" max="10497" width="10.109375" style="3" bestFit="1" customWidth="1"/>
    <col min="10498" max="10498" width="14.5546875" style="3" customWidth="1"/>
    <col min="10499" max="10499" width="43.33203125" style="3" bestFit="1" customWidth="1"/>
    <col min="10500" max="10500" width="35.5546875" style="3" bestFit="1" customWidth="1"/>
    <col min="10501" max="10502" width="11.88671875" style="3" customWidth="1"/>
    <col min="10503" max="10503" width="14.33203125" style="3" bestFit="1" customWidth="1"/>
    <col min="10504" max="10504" width="8.44140625" style="3" bestFit="1" customWidth="1"/>
    <col min="10505" max="10505" width="8.33203125" style="3" customWidth="1"/>
    <col min="10506" max="10506" width="14.109375" style="3" customWidth="1"/>
    <col min="10507" max="10507" width="10.109375" style="3" customWidth="1"/>
    <col min="10508" max="10508" width="12.109375" style="3" customWidth="1"/>
    <col min="10509" max="10509" width="15" style="3" customWidth="1"/>
    <col min="10510" max="10510" width="58" style="3" customWidth="1"/>
    <col min="10511" max="10752" width="9.109375" style="3"/>
    <col min="10753" max="10753" width="10.109375" style="3" bestFit="1" customWidth="1"/>
    <col min="10754" max="10754" width="14.5546875" style="3" customWidth="1"/>
    <col min="10755" max="10755" width="43.33203125" style="3" bestFit="1" customWidth="1"/>
    <col min="10756" max="10756" width="35.5546875" style="3" bestFit="1" customWidth="1"/>
    <col min="10757" max="10758" width="11.88671875" style="3" customWidth="1"/>
    <col min="10759" max="10759" width="14.33203125" style="3" bestFit="1" customWidth="1"/>
    <col min="10760" max="10760" width="8.44140625" style="3" bestFit="1" customWidth="1"/>
    <col min="10761" max="10761" width="8.33203125" style="3" customWidth="1"/>
    <col min="10762" max="10762" width="14.109375" style="3" customWidth="1"/>
    <col min="10763" max="10763" width="10.109375" style="3" customWidth="1"/>
    <col min="10764" max="10764" width="12.109375" style="3" customWidth="1"/>
    <col min="10765" max="10765" width="15" style="3" customWidth="1"/>
    <col min="10766" max="10766" width="58" style="3" customWidth="1"/>
    <col min="10767" max="11008" width="9.109375" style="3"/>
    <col min="11009" max="11009" width="10.109375" style="3" bestFit="1" customWidth="1"/>
    <col min="11010" max="11010" width="14.5546875" style="3" customWidth="1"/>
    <col min="11011" max="11011" width="43.33203125" style="3" bestFit="1" customWidth="1"/>
    <col min="11012" max="11012" width="35.5546875" style="3" bestFit="1" customWidth="1"/>
    <col min="11013" max="11014" width="11.88671875" style="3" customWidth="1"/>
    <col min="11015" max="11015" width="14.33203125" style="3" bestFit="1" customWidth="1"/>
    <col min="11016" max="11016" width="8.44140625" style="3" bestFit="1" customWidth="1"/>
    <col min="11017" max="11017" width="8.33203125" style="3" customWidth="1"/>
    <col min="11018" max="11018" width="14.109375" style="3" customWidth="1"/>
    <col min="11019" max="11019" width="10.109375" style="3" customWidth="1"/>
    <col min="11020" max="11020" width="12.109375" style="3" customWidth="1"/>
    <col min="11021" max="11021" width="15" style="3" customWidth="1"/>
    <col min="11022" max="11022" width="58" style="3" customWidth="1"/>
    <col min="11023" max="11264" width="9.109375" style="3"/>
    <col min="11265" max="11265" width="10.109375" style="3" bestFit="1" customWidth="1"/>
    <col min="11266" max="11266" width="14.5546875" style="3" customWidth="1"/>
    <col min="11267" max="11267" width="43.33203125" style="3" bestFit="1" customWidth="1"/>
    <col min="11268" max="11268" width="35.5546875" style="3" bestFit="1" customWidth="1"/>
    <col min="11269" max="11270" width="11.88671875" style="3" customWidth="1"/>
    <col min="11271" max="11271" width="14.33203125" style="3" bestFit="1" customWidth="1"/>
    <col min="11272" max="11272" width="8.44140625" style="3" bestFit="1" customWidth="1"/>
    <col min="11273" max="11273" width="8.33203125" style="3" customWidth="1"/>
    <col min="11274" max="11274" width="14.109375" style="3" customWidth="1"/>
    <col min="11275" max="11275" width="10.109375" style="3" customWidth="1"/>
    <col min="11276" max="11276" width="12.109375" style="3" customWidth="1"/>
    <col min="11277" max="11277" width="15" style="3" customWidth="1"/>
    <col min="11278" max="11278" width="58" style="3" customWidth="1"/>
    <col min="11279" max="11520" width="9.109375" style="3"/>
    <col min="11521" max="11521" width="10.109375" style="3" bestFit="1" customWidth="1"/>
    <col min="11522" max="11522" width="14.5546875" style="3" customWidth="1"/>
    <col min="11523" max="11523" width="43.33203125" style="3" bestFit="1" customWidth="1"/>
    <col min="11524" max="11524" width="35.5546875" style="3" bestFit="1" customWidth="1"/>
    <col min="11525" max="11526" width="11.88671875" style="3" customWidth="1"/>
    <col min="11527" max="11527" width="14.33203125" style="3" bestFit="1" customWidth="1"/>
    <col min="11528" max="11528" width="8.44140625" style="3" bestFit="1" customWidth="1"/>
    <col min="11529" max="11529" width="8.33203125" style="3" customWidth="1"/>
    <col min="11530" max="11530" width="14.109375" style="3" customWidth="1"/>
    <col min="11531" max="11531" width="10.109375" style="3" customWidth="1"/>
    <col min="11532" max="11532" width="12.109375" style="3" customWidth="1"/>
    <col min="11533" max="11533" width="15" style="3" customWidth="1"/>
    <col min="11534" max="11534" width="58" style="3" customWidth="1"/>
    <col min="11535" max="11776" width="9.109375" style="3"/>
    <col min="11777" max="11777" width="10.109375" style="3" bestFit="1" customWidth="1"/>
    <col min="11778" max="11778" width="14.5546875" style="3" customWidth="1"/>
    <col min="11779" max="11779" width="43.33203125" style="3" bestFit="1" customWidth="1"/>
    <col min="11780" max="11780" width="35.5546875" style="3" bestFit="1" customWidth="1"/>
    <col min="11781" max="11782" width="11.88671875" style="3" customWidth="1"/>
    <col min="11783" max="11783" width="14.33203125" style="3" bestFit="1" customWidth="1"/>
    <col min="11784" max="11784" width="8.44140625" style="3" bestFit="1" customWidth="1"/>
    <col min="11785" max="11785" width="8.33203125" style="3" customWidth="1"/>
    <col min="11786" max="11786" width="14.109375" style="3" customWidth="1"/>
    <col min="11787" max="11787" width="10.109375" style="3" customWidth="1"/>
    <col min="11788" max="11788" width="12.109375" style="3" customWidth="1"/>
    <col min="11789" max="11789" width="15" style="3" customWidth="1"/>
    <col min="11790" max="11790" width="58" style="3" customWidth="1"/>
    <col min="11791" max="12032" width="9.109375" style="3"/>
    <col min="12033" max="12033" width="10.109375" style="3" bestFit="1" customWidth="1"/>
    <col min="12034" max="12034" width="14.5546875" style="3" customWidth="1"/>
    <col min="12035" max="12035" width="43.33203125" style="3" bestFit="1" customWidth="1"/>
    <col min="12036" max="12036" width="35.5546875" style="3" bestFit="1" customWidth="1"/>
    <col min="12037" max="12038" width="11.88671875" style="3" customWidth="1"/>
    <col min="12039" max="12039" width="14.33203125" style="3" bestFit="1" customWidth="1"/>
    <col min="12040" max="12040" width="8.44140625" style="3" bestFit="1" customWidth="1"/>
    <col min="12041" max="12041" width="8.33203125" style="3" customWidth="1"/>
    <col min="12042" max="12042" width="14.109375" style="3" customWidth="1"/>
    <col min="12043" max="12043" width="10.109375" style="3" customWidth="1"/>
    <col min="12044" max="12044" width="12.109375" style="3" customWidth="1"/>
    <col min="12045" max="12045" width="15" style="3" customWidth="1"/>
    <col min="12046" max="12046" width="58" style="3" customWidth="1"/>
    <col min="12047" max="12288" width="9.109375" style="3"/>
    <col min="12289" max="12289" width="10.109375" style="3" bestFit="1" customWidth="1"/>
    <col min="12290" max="12290" width="14.5546875" style="3" customWidth="1"/>
    <col min="12291" max="12291" width="43.33203125" style="3" bestFit="1" customWidth="1"/>
    <col min="12292" max="12292" width="35.5546875" style="3" bestFit="1" customWidth="1"/>
    <col min="12293" max="12294" width="11.88671875" style="3" customWidth="1"/>
    <col min="12295" max="12295" width="14.33203125" style="3" bestFit="1" customWidth="1"/>
    <col min="12296" max="12296" width="8.44140625" style="3" bestFit="1" customWidth="1"/>
    <col min="12297" max="12297" width="8.33203125" style="3" customWidth="1"/>
    <col min="12298" max="12298" width="14.109375" style="3" customWidth="1"/>
    <col min="12299" max="12299" width="10.109375" style="3" customWidth="1"/>
    <col min="12300" max="12300" width="12.109375" style="3" customWidth="1"/>
    <col min="12301" max="12301" width="15" style="3" customWidth="1"/>
    <col min="12302" max="12302" width="58" style="3" customWidth="1"/>
    <col min="12303" max="12544" width="9.109375" style="3"/>
    <col min="12545" max="12545" width="10.109375" style="3" bestFit="1" customWidth="1"/>
    <col min="12546" max="12546" width="14.5546875" style="3" customWidth="1"/>
    <col min="12547" max="12547" width="43.33203125" style="3" bestFit="1" customWidth="1"/>
    <col min="12548" max="12548" width="35.5546875" style="3" bestFit="1" customWidth="1"/>
    <col min="12549" max="12550" width="11.88671875" style="3" customWidth="1"/>
    <col min="12551" max="12551" width="14.33203125" style="3" bestFit="1" customWidth="1"/>
    <col min="12552" max="12552" width="8.44140625" style="3" bestFit="1" customWidth="1"/>
    <col min="12553" max="12553" width="8.33203125" style="3" customWidth="1"/>
    <col min="12554" max="12554" width="14.109375" style="3" customWidth="1"/>
    <col min="12555" max="12555" width="10.109375" style="3" customWidth="1"/>
    <col min="12556" max="12556" width="12.109375" style="3" customWidth="1"/>
    <col min="12557" max="12557" width="15" style="3" customWidth="1"/>
    <col min="12558" max="12558" width="58" style="3" customWidth="1"/>
    <col min="12559" max="12800" width="9.109375" style="3"/>
    <col min="12801" max="12801" width="10.109375" style="3" bestFit="1" customWidth="1"/>
    <col min="12802" max="12802" width="14.5546875" style="3" customWidth="1"/>
    <col min="12803" max="12803" width="43.33203125" style="3" bestFit="1" customWidth="1"/>
    <col min="12804" max="12804" width="35.5546875" style="3" bestFit="1" customWidth="1"/>
    <col min="12805" max="12806" width="11.88671875" style="3" customWidth="1"/>
    <col min="12807" max="12807" width="14.33203125" style="3" bestFit="1" customWidth="1"/>
    <col min="12808" max="12808" width="8.44140625" style="3" bestFit="1" customWidth="1"/>
    <col min="12809" max="12809" width="8.33203125" style="3" customWidth="1"/>
    <col min="12810" max="12810" width="14.109375" style="3" customWidth="1"/>
    <col min="12811" max="12811" width="10.109375" style="3" customWidth="1"/>
    <col min="12812" max="12812" width="12.109375" style="3" customWidth="1"/>
    <col min="12813" max="12813" width="15" style="3" customWidth="1"/>
    <col min="12814" max="12814" width="58" style="3" customWidth="1"/>
    <col min="12815" max="13056" width="9.109375" style="3"/>
    <col min="13057" max="13057" width="10.109375" style="3" bestFit="1" customWidth="1"/>
    <col min="13058" max="13058" width="14.5546875" style="3" customWidth="1"/>
    <col min="13059" max="13059" width="43.33203125" style="3" bestFit="1" customWidth="1"/>
    <col min="13060" max="13060" width="35.5546875" style="3" bestFit="1" customWidth="1"/>
    <col min="13061" max="13062" width="11.88671875" style="3" customWidth="1"/>
    <col min="13063" max="13063" width="14.33203125" style="3" bestFit="1" customWidth="1"/>
    <col min="13064" max="13064" width="8.44140625" style="3" bestFit="1" customWidth="1"/>
    <col min="13065" max="13065" width="8.33203125" style="3" customWidth="1"/>
    <col min="13066" max="13066" width="14.109375" style="3" customWidth="1"/>
    <col min="13067" max="13067" width="10.109375" style="3" customWidth="1"/>
    <col min="13068" max="13068" width="12.109375" style="3" customWidth="1"/>
    <col min="13069" max="13069" width="15" style="3" customWidth="1"/>
    <col min="13070" max="13070" width="58" style="3" customWidth="1"/>
    <col min="13071" max="13312" width="9.109375" style="3"/>
    <col min="13313" max="13313" width="10.109375" style="3" bestFit="1" customWidth="1"/>
    <col min="13314" max="13314" width="14.5546875" style="3" customWidth="1"/>
    <col min="13315" max="13315" width="43.33203125" style="3" bestFit="1" customWidth="1"/>
    <col min="13316" max="13316" width="35.5546875" style="3" bestFit="1" customWidth="1"/>
    <col min="13317" max="13318" width="11.88671875" style="3" customWidth="1"/>
    <col min="13319" max="13319" width="14.33203125" style="3" bestFit="1" customWidth="1"/>
    <col min="13320" max="13320" width="8.44140625" style="3" bestFit="1" customWidth="1"/>
    <col min="13321" max="13321" width="8.33203125" style="3" customWidth="1"/>
    <col min="13322" max="13322" width="14.109375" style="3" customWidth="1"/>
    <col min="13323" max="13323" width="10.109375" style="3" customWidth="1"/>
    <col min="13324" max="13324" width="12.109375" style="3" customWidth="1"/>
    <col min="13325" max="13325" width="15" style="3" customWidth="1"/>
    <col min="13326" max="13326" width="58" style="3" customWidth="1"/>
    <col min="13327" max="13568" width="9.109375" style="3"/>
    <col min="13569" max="13569" width="10.109375" style="3" bestFit="1" customWidth="1"/>
    <col min="13570" max="13570" width="14.5546875" style="3" customWidth="1"/>
    <col min="13571" max="13571" width="43.33203125" style="3" bestFit="1" customWidth="1"/>
    <col min="13572" max="13572" width="35.5546875" style="3" bestFit="1" customWidth="1"/>
    <col min="13573" max="13574" width="11.88671875" style="3" customWidth="1"/>
    <col min="13575" max="13575" width="14.33203125" style="3" bestFit="1" customWidth="1"/>
    <col min="13576" max="13576" width="8.44140625" style="3" bestFit="1" customWidth="1"/>
    <col min="13577" max="13577" width="8.33203125" style="3" customWidth="1"/>
    <col min="13578" max="13578" width="14.109375" style="3" customWidth="1"/>
    <col min="13579" max="13579" width="10.109375" style="3" customWidth="1"/>
    <col min="13580" max="13580" width="12.109375" style="3" customWidth="1"/>
    <col min="13581" max="13581" width="15" style="3" customWidth="1"/>
    <col min="13582" max="13582" width="58" style="3" customWidth="1"/>
    <col min="13583" max="13824" width="9.109375" style="3"/>
    <col min="13825" max="13825" width="10.109375" style="3" bestFit="1" customWidth="1"/>
    <col min="13826" max="13826" width="14.5546875" style="3" customWidth="1"/>
    <col min="13827" max="13827" width="43.33203125" style="3" bestFit="1" customWidth="1"/>
    <col min="13828" max="13828" width="35.5546875" style="3" bestFit="1" customWidth="1"/>
    <col min="13829" max="13830" width="11.88671875" style="3" customWidth="1"/>
    <col min="13831" max="13831" width="14.33203125" style="3" bestFit="1" customWidth="1"/>
    <col min="13832" max="13832" width="8.44140625" style="3" bestFit="1" customWidth="1"/>
    <col min="13833" max="13833" width="8.33203125" style="3" customWidth="1"/>
    <col min="13834" max="13834" width="14.109375" style="3" customWidth="1"/>
    <col min="13835" max="13835" width="10.109375" style="3" customWidth="1"/>
    <col min="13836" max="13836" width="12.109375" style="3" customWidth="1"/>
    <col min="13837" max="13837" width="15" style="3" customWidth="1"/>
    <col min="13838" max="13838" width="58" style="3" customWidth="1"/>
    <col min="13839" max="14080" width="9.109375" style="3"/>
    <col min="14081" max="14081" width="10.109375" style="3" bestFit="1" customWidth="1"/>
    <col min="14082" max="14082" width="14.5546875" style="3" customWidth="1"/>
    <col min="14083" max="14083" width="43.33203125" style="3" bestFit="1" customWidth="1"/>
    <col min="14084" max="14084" width="35.5546875" style="3" bestFit="1" customWidth="1"/>
    <col min="14085" max="14086" width="11.88671875" style="3" customWidth="1"/>
    <col min="14087" max="14087" width="14.33203125" style="3" bestFit="1" customWidth="1"/>
    <col min="14088" max="14088" width="8.44140625" style="3" bestFit="1" customWidth="1"/>
    <col min="14089" max="14089" width="8.33203125" style="3" customWidth="1"/>
    <col min="14090" max="14090" width="14.109375" style="3" customWidth="1"/>
    <col min="14091" max="14091" width="10.109375" style="3" customWidth="1"/>
    <col min="14092" max="14092" width="12.109375" style="3" customWidth="1"/>
    <col min="14093" max="14093" width="15" style="3" customWidth="1"/>
    <col min="14094" max="14094" width="58" style="3" customWidth="1"/>
    <col min="14095" max="14336" width="9.109375" style="3"/>
    <col min="14337" max="14337" width="10.109375" style="3" bestFit="1" customWidth="1"/>
    <col min="14338" max="14338" width="14.5546875" style="3" customWidth="1"/>
    <col min="14339" max="14339" width="43.33203125" style="3" bestFit="1" customWidth="1"/>
    <col min="14340" max="14340" width="35.5546875" style="3" bestFit="1" customWidth="1"/>
    <col min="14341" max="14342" width="11.88671875" style="3" customWidth="1"/>
    <col min="14343" max="14343" width="14.33203125" style="3" bestFit="1" customWidth="1"/>
    <col min="14344" max="14344" width="8.44140625" style="3" bestFit="1" customWidth="1"/>
    <col min="14345" max="14345" width="8.33203125" style="3" customWidth="1"/>
    <col min="14346" max="14346" width="14.109375" style="3" customWidth="1"/>
    <col min="14347" max="14347" width="10.109375" style="3" customWidth="1"/>
    <col min="14348" max="14348" width="12.109375" style="3" customWidth="1"/>
    <col min="14349" max="14349" width="15" style="3" customWidth="1"/>
    <col min="14350" max="14350" width="58" style="3" customWidth="1"/>
    <col min="14351" max="14592" width="9.109375" style="3"/>
    <col min="14593" max="14593" width="10.109375" style="3" bestFit="1" customWidth="1"/>
    <col min="14594" max="14594" width="14.5546875" style="3" customWidth="1"/>
    <col min="14595" max="14595" width="43.33203125" style="3" bestFit="1" customWidth="1"/>
    <col min="14596" max="14596" width="35.5546875" style="3" bestFit="1" customWidth="1"/>
    <col min="14597" max="14598" width="11.88671875" style="3" customWidth="1"/>
    <col min="14599" max="14599" width="14.33203125" style="3" bestFit="1" customWidth="1"/>
    <col min="14600" max="14600" width="8.44140625" style="3" bestFit="1" customWidth="1"/>
    <col min="14601" max="14601" width="8.33203125" style="3" customWidth="1"/>
    <col min="14602" max="14602" width="14.109375" style="3" customWidth="1"/>
    <col min="14603" max="14603" width="10.109375" style="3" customWidth="1"/>
    <col min="14604" max="14604" width="12.109375" style="3" customWidth="1"/>
    <col min="14605" max="14605" width="15" style="3" customWidth="1"/>
    <col min="14606" max="14606" width="58" style="3" customWidth="1"/>
    <col min="14607" max="14848" width="9.109375" style="3"/>
    <col min="14849" max="14849" width="10.109375" style="3" bestFit="1" customWidth="1"/>
    <col min="14850" max="14850" width="14.5546875" style="3" customWidth="1"/>
    <col min="14851" max="14851" width="43.33203125" style="3" bestFit="1" customWidth="1"/>
    <col min="14852" max="14852" width="35.5546875" style="3" bestFit="1" customWidth="1"/>
    <col min="14853" max="14854" width="11.88671875" style="3" customWidth="1"/>
    <col min="14855" max="14855" width="14.33203125" style="3" bestFit="1" customWidth="1"/>
    <col min="14856" max="14856" width="8.44140625" style="3" bestFit="1" customWidth="1"/>
    <col min="14857" max="14857" width="8.33203125" style="3" customWidth="1"/>
    <col min="14858" max="14858" width="14.109375" style="3" customWidth="1"/>
    <col min="14859" max="14859" width="10.109375" style="3" customWidth="1"/>
    <col min="14860" max="14860" width="12.109375" style="3" customWidth="1"/>
    <col min="14861" max="14861" width="15" style="3" customWidth="1"/>
    <col min="14862" max="14862" width="58" style="3" customWidth="1"/>
    <col min="14863" max="15104" width="9.109375" style="3"/>
    <col min="15105" max="15105" width="10.109375" style="3" bestFit="1" customWidth="1"/>
    <col min="15106" max="15106" width="14.5546875" style="3" customWidth="1"/>
    <col min="15107" max="15107" width="43.33203125" style="3" bestFit="1" customWidth="1"/>
    <col min="15108" max="15108" width="35.5546875" style="3" bestFit="1" customWidth="1"/>
    <col min="15109" max="15110" width="11.88671875" style="3" customWidth="1"/>
    <col min="15111" max="15111" width="14.33203125" style="3" bestFit="1" customWidth="1"/>
    <col min="15112" max="15112" width="8.44140625" style="3" bestFit="1" customWidth="1"/>
    <col min="15113" max="15113" width="8.33203125" style="3" customWidth="1"/>
    <col min="15114" max="15114" width="14.109375" style="3" customWidth="1"/>
    <col min="15115" max="15115" width="10.109375" style="3" customWidth="1"/>
    <col min="15116" max="15116" width="12.109375" style="3" customWidth="1"/>
    <col min="15117" max="15117" width="15" style="3" customWidth="1"/>
    <col min="15118" max="15118" width="58" style="3" customWidth="1"/>
    <col min="15119" max="15360" width="9.109375" style="3"/>
    <col min="15361" max="15361" width="10.109375" style="3" bestFit="1" customWidth="1"/>
    <col min="15362" max="15362" width="14.5546875" style="3" customWidth="1"/>
    <col min="15363" max="15363" width="43.33203125" style="3" bestFit="1" customWidth="1"/>
    <col min="15364" max="15364" width="35.5546875" style="3" bestFit="1" customWidth="1"/>
    <col min="15365" max="15366" width="11.88671875" style="3" customWidth="1"/>
    <col min="15367" max="15367" width="14.33203125" style="3" bestFit="1" customWidth="1"/>
    <col min="15368" max="15368" width="8.44140625" style="3" bestFit="1" customWidth="1"/>
    <col min="15369" max="15369" width="8.33203125" style="3" customWidth="1"/>
    <col min="15370" max="15370" width="14.109375" style="3" customWidth="1"/>
    <col min="15371" max="15371" width="10.109375" style="3" customWidth="1"/>
    <col min="15372" max="15372" width="12.109375" style="3" customWidth="1"/>
    <col min="15373" max="15373" width="15" style="3" customWidth="1"/>
    <col min="15374" max="15374" width="58" style="3" customWidth="1"/>
    <col min="15375" max="15616" width="9.109375" style="3"/>
    <col min="15617" max="15617" width="10.109375" style="3" bestFit="1" customWidth="1"/>
    <col min="15618" max="15618" width="14.5546875" style="3" customWidth="1"/>
    <col min="15619" max="15619" width="43.33203125" style="3" bestFit="1" customWidth="1"/>
    <col min="15620" max="15620" width="35.5546875" style="3" bestFit="1" customWidth="1"/>
    <col min="15621" max="15622" width="11.88671875" style="3" customWidth="1"/>
    <col min="15623" max="15623" width="14.33203125" style="3" bestFit="1" customWidth="1"/>
    <col min="15624" max="15624" width="8.44140625" style="3" bestFit="1" customWidth="1"/>
    <col min="15625" max="15625" width="8.33203125" style="3" customWidth="1"/>
    <col min="15626" max="15626" width="14.109375" style="3" customWidth="1"/>
    <col min="15627" max="15627" width="10.109375" style="3" customWidth="1"/>
    <col min="15628" max="15628" width="12.109375" style="3" customWidth="1"/>
    <col min="15629" max="15629" width="15" style="3" customWidth="1"/>
    <col min="15630" max="15630" width="58" style="3" customWidth="1"/>
    <col min="15631" max="15872" width="9.109375" style="3"/>
    <col min="15873" max="15873" width="10.109375" style="3" bestFit="1" customWidth="1"/>
    <col min="15874" max="15874" width="14.5546875" style="3" customWidth="1"/>
    <col min="15875" max="15875" width="43.33203125" style="3" bestFit="1" customWidth="1"/>
    <col min="15876" max="15876" width="35.5546875" style="3" bestFit="1" customWidth="1"/>
    <col min="15877" max="15878" width="11.88671875" style="3" customWidth="1"/>
    <col min="15879" max="15879" width="14.33203125" style="3" bestFit="1" customWidth="1"/>
    <col min="15880" max="15880" width="8.44140625" style="3" bestFit="1" customWidth="1"/>
    <col min="15881" max="15881" width="8.33203125" style="3" customWidth="1"/>
    <col min="15882" max="15882" width="14.109375" style="3" customWidth="1"/>
    <col min="15883" max="15883" width="10.109375" style="3" customWidth="1"/>
    <col min="15884" max="15884" width="12.109375" style="3" customWidth="1"/>
    <col min="15885" max="15885" width="15" style="3" customWidth="1"/>
    <col min="15886" max="15886" width="58" style="3" customWidth="1"/>
    <col min="15887" max="16128" width="9.109375" style="3"/>
    <col min="16129" max="16129" width="10.109375" style="3" bestFit="1" customWidth="1"/>
    <col min="16130" max="16130" width="14.5546875" style="3" customWidth="1"/>
    <col min="16131" max="16131" width="43.33203125" style="3" bestFit="1" customWidth="1"/>
    <col min="16132" max="16132" width="35.5546875" style="3" bestFit="1" customWidth="1"/>
    <col min="16133" max="16134" width="11.88671875" style="3" customWidth="1"/>
    <col min="16135" max="16135" width="14.33203125" style="3" bestFit="1" customWidth="1"/>
    <col min="16136" max="16136" width="8.44140625" style="3" bestFit="1" customWidth="1"/>
    <col min="16137" max="16137" width="8.33203125" style="3" customWidth="1"/>
    <col min="16138" max="16138" width="14.109375" style="3" customWidth="1"/>
    <col min="16139" max="16139" width="10.109375" style="3" customWidth="1"/>
    <col min="16140" max="16140" width="12.109375" style="3" customWidth="1"/>
    <col min="16141" max="16141" width="15" style="3" customWidth="1"/>
    <col min="16142" max="16142" width="58" style="3" customWidth="1"/>
    <col min="16143" max="16384" width="9.109375" style="3"/>
  </cols>
  <sheetData>
    <row r="1" spans="1:14" x14ac:dyDescent="0.25">
      <c r="B1" s="74" t="s">
        <v>562</v>
      </c>
      <c r="G1" s="75"/>
    </row>
    <row r="2" spans="1:14" x14ac:dyDescent="0.25">
      <c r="B2" s="74" t="s">
        <v>563</v>
      </c>
      <c r="C2" s="76">
        <v>44076</v>
      </c>
    </row>
    <row r="4" spans="1:14" x14ac:dyDescent="0.25">
      <c r="A4" s="77" t="s">
        <v>564</v>
      </c>
      <c r="B4" s="78" t="s">
        <v>565</v>
      </c>
      <c r="C4" s="78" t="s">
        <v>566</v>
      </c>
      <c r="D4" s="78" t="s">
        <v>567</v>
      </c>
      <c r="E4" s="78" t="s">
        <v>568</v>
      </c>
      <c r="F4" s="78" t="s">
        <v>569</v>
      </c>
      <c r="G4" s="78" t="s">
        <v>570</v>
      </c>
      <c r="H4" s="78" t="s">
        <v>571</v>
      </c>
      <c r="I4" s="78" t="s">
        <v>569</v>
      </c>
      <c r="J4" s="78" t="s">
        <v>572</v>
      </c>
      <c r="K4" s="78" t="s">
        <v>573</v>
      </c>
      <c r="L4" s="78" t="s">
        <v>574</v>
      </c>
      <c r="M4" s="78" t="s">
        <v>109</v>
      </c>
      <c r="N4" s="78" t="s">
        <v>575</v>
      </c>
    </row>
    <row r="5" spans="1:14" x14ac:dyDescent="0.25">
      <c r="B5" s="79" t="s">
        <v>576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</row>
    <row r="6" spans="1:14" x14ac:dyDescent="0.25">
      <c r="B6" s="81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</row>
    <row r="7" spans="1:14" ht="15.6" x14ac:dyDescent="0.3">
      <c r="A7" s="83">
        <v>44076</v>
      </c>
      <c r="B7" s="84"/>
      <c r="C7" s="84">
        <v>18960</v>
      </c>
      <c r="D7" s="84" t="s">
        <v>127</v>
      </c>
      <c r="E7" s="84">
        <v>50</v>
      </c>
      <c r="F7" s="84" t="s">
        <v>36</v>
      </c>
      <c r="G7" s="85">
        <v>-3828</v>
      </c>
      <c r="H7" s="86">
        <v>73.647900000000007</v>
      </c>
      <c r="I7" s="84" t="s">
        <v>53</v>
      </c>
      <c r="J7" s="87">
        <v>-281924.16119999997</v>
      </c>
      <c r="K7" s="82"/>
      <c r="L7" s="82"/>
      <c r="M7" s="82"/>
      <c r="N7" s="82" t="s">
        <v>585</v>
      </c>
    </row>
    <row r="8" spans="1:14" ht="15.6" x14ac:dyDescent="0.3">
      <c r="A8" s="83"/>
      <c r="B8" s="84"/>
      <c r="C8" s="84">
        <v>18960</v>
      </c>
      <c r="D8" s="84" t="s">
        <v>127</v>
      </c>
      <c r="E8" s="84">
        <v>50</v>
      </c>
      <c r="F8" s="84" t="s">
        <v>36</v>
      </c>
      <c r="G8" s="88">
        <v>-1383.65</v>
      </c>
      <c r="H8" s="86">
        <v>73.647900000000007</v>
      </c>
      <c r="I8" s="84" t="s">
        <v>53</v>
      </c>
      <c r="J8" s="87">
        <v>-101928.6936</v>
      </c>
      <c r="K8" s="82"/>
      <c r="L8" s="82"/>
      <c r="M8" s="82"/>
      <c r="N8" s="82" t="s">
        <v>586</v>
      </c>
    </row>
    <row r="9" spans="1:14" ht="15.6" x14ac:dyDescent="0.3">
      <c r="A9" s="83"/>
      <c r="B9" s="84"/>
      <c r="C9" s="84">
        <v>18960</v>
      </c>
      <c r="D9" s="84" t="s">
        <v>127</v>
      </c>
      <c r="E9" s="84">
        <v>50</v>
      </c>
      <c r="F9" s="84" t="s">
        <v>36</v>
      </c>
      <c r="G9" s="88">
        <v>-189357.39</v>
      </c>
      <c r="H9" s="86">
        <v>73.647900000000007</v>
      </c>
      <c r="I9" s="84" t="s">
        <v>53</v>
      </c>
      <c r="J9" s="87">
        <f>-13945745.4003-52766.66</f>
        <v>-13998512.0603</v>
      </c>
      <c r="K9" s="82"/>
      <c r="L9" s="82"/>
      <c r="M9" s="82"/>
      <c r="N9" s="82" t="s">
        <v>586</v>
      </c>
    </row>
    <row r="10" spans="1:14" ht="15.6" x14ac:dyDescent="0.3">
      <c r="B10" s="84" t="s">
        <v>578</v>
      </c>
      <c r="C10" s="84">
        <v>13822</v>
      </c>
      <c r="D10" s="84" t="s">
        <v>154</v>
      </c>
      <c r="E10" s="84">
        <v>40</v>
      </c>
      <c r="F10" s="84" t="s">
        <v>36</v>
      </c>
      <c r="G10" s="85">
        <v>167329.04</v>
      </c>
      <c r="H10" s="86">
        <v>73.647900000000007</v>
      </c>
      <c r="I10" s="84" t="s">
        <v>53</v>
      </c>
      <c r="J10" s="87">
        <v>12323429.459100001</v>
      </c>
      <c r="K10" s="82"/>
      <c r="L10" s="82">
        <v>5001599</v>
      </c>
      <c r="M10" s="82"/>
      <c r="N10" s="82" t="s">
        <v>587</v>
      </c>
    </row>
    <row r="11" spans="1:14" ht="15.6" x14ac:dyDescent="0.3">
      <c r="B11" s="84"/>
      <c r="C11" s="84">
        <v>16459</v>
      </c>
      <c r="D11" s="84" t="s">
        <v>163</v>
      </c>
      <c r="E11" s="84">
        <v>40</v>
      </c>
      <c r="F11" s="84" t="s">
        <v>36</v>
      </c>
      <c r="G11" s="85">
        <v>27240.000000000004</v>
      </c>
      <c r="H11" s="86">
        <v>75.585001895764023</v>
      </c>
      <c r="I11" s="84" t="s">
        <v>53</v>
      </c>
      <c r="J11" s="87">
        <v>2058935.4516406122</v>
      </c>
      <c r="K11" s="82"/>
      <c r="L11" s="82">
        <v>5001599</v>
      </c>
      <c r="M11" s="82"/>
      <c r="N11" s="82" t="s">
        <v>588</v>
      </c>
    </row>
    <row r="12" spans="1:14" x14ac:dyDescent="0.25">
      <c r="A12" s="83"/>
      <c r="B12" s="84"/>
      <c r="C12" s="84"/>
      <c r="D12" s="89"/>
      <c r="E12" s="84"/>
      <c r="F12" s="84"/>
      <c r="G12" s="92"/>
      <c r="H12" s="84"/>
      <c r="I12" s="84"/>
      <c r="J12" s="87"/>
      <c r="K12" s="84"/>
      <c r="L12" s="84"/>
      <c r="M12" s="90"/>
      <c r="N12" s="82"/>
    </row>
    <row r="13" spans="1:14" x14ac:dyDescent="0.25">
      <c r="A13" s="83"/>
      <c r="B13" s="84"/>
      <c r="C13" s="91"/>
      <c r="D13" s="89"/>
      <c r="E13" s="84"/>
      <c r="F13" s="84"/>
      <c r="G13" s="92"/>
      <c r="H13" s="84"/>
      <c r="I13" s="84"/>
      <c r="J13" s="87"/>
      <c r="K13" s="84"/>
      <c r="L13" s="84"/>
      <c r="M13" s="84"/>
      <c r="N13" s="82"/>
    </row>
    <row r="14" spans="1:14" x14ac:dyDescent="0.25">
      <c r="B14" s="84"/>
      <c r="C14" s="84"/>
      <c r="D14" s="84"/>
      <c r="E14" s="84"/>
      <c r="F14" s="84"/>
      <c r="G14" s="92">
        <f>G9+G8+G7</f>
        <v>-194569.04</v>
      </c>
      <c r="H14" s="84"/>
      <c r="I14" s="84"/>
      <c r="J14" s="87">
        <v>52766.655640612124</v>
      </c>
      <c r="K14" s="84"/>
      <c r="L14" s="84"/>
      <c r="M14" s="84"/>
      <c r="N14" s="84"/>
    </row>
    <row r="15" spans="1:14" ht="13.8" thickBot="1" x14ac:dyDescent="0.3">
      <c r="B15" s="93"/>
      <c r="C15" s="93"/>
      <c r="D15" s="93"/>
      <c r="E15" s="93"/>
      <c r="F15" s="93"/>
      <c r="G15" s="93">
        <f>G14*20/100</f>
        <v>-38913.808000000005</v>
      </c>
      <c r="H15" s="93"/>
      <c r="I15" s="93"/>
      <c r="J15" s="93"/>
      <c r="K15" s="93"/>
      <c r="L15" s="93"/>
      <c r="M15" s="93"/>
      <c r="N15" s="93"/>
    </row>
    <row r="16" spans="1:14" ht="14.4" thickTop="1" thickBot="1" x14ac:dyDescent="0.3">
      <c r="B16" s="78" t="s">
        <v>565</v>
      </c>
      <c r="C16" s="78" t="s">
        <v>566</v>
      </c>
      <c r="D16" s="78" t="s">
        <v>567</v>
      </c>
      <c r="E16" s="78" t="s">
        <v>568</v>
      </c>
      <c r="F16" s="78"/>
      <c r="G16" s="78"/>
      <c r="H16" s="78"/>
      <c r="I16" s="78" t="s">
        <v>569</v>
      </c>
      <c r="J16" s="78" t="s">
        <v>580</v>
      </c>
      <c r="K16" s="78" t="s">
        <v>573</v>
      </c>
      <c r="L16" s="78" t="s">
        <v>574</v>
      </c>
      <c r="M16" s="78" t="s">
        <v>109</v>
      </c>
      <c r="N16" s="78" t="s">
        <v>575</v>
      </c>
    </row>
    <row r="17" spans="2:14" ht="13.8" thickTop="1" x14ac:dyDescent="0.25">
      <c r="B17" s="94" t="s">
        <v>581</v>
      </c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</row>
    <row r="18" spans="2:14" x14ac:dyDescent="0.25">
      <c r="B18" s="96" t="s">
        <v>582</v>
      </c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</row>
    <row r="19" spans="2:14" x14ac:dyDescent="0.25">
      <c r="B19" s="96" t="s">
        <v>583</v>
      </c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</row>
    <row r="20" spans="2:14" x14ac:dyDescent="0.25">
      <c r="B20" s="84"/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</row>
    <row r="21" spans="2:14" x14ac:dyDescent="0.25">
      <c r="B21" s="84"/>
      <c r="C21" s="84"/>
      <c r="D21" s="84"/>
      <c r="E21" s="84"/>
      <c r="F21" s="84"/>
      <c r="G21" s="84"/>
      <c r="H21" s="84"/>
      <c r="I21" s="84"/>
      <c r="J21" s="87"/>
      <c r="K21" s="84"/>
      <c r="L21" s="84"/>
      <c r="M21" s="84"/>
      <c r="N21" s="84" t="s">
        <v>584</v>
      </c>
    </row>
    <row r="22" spans="2:14" x14ac:dyDescent="0.25">
      <c r="B22" s="84"/>
      <c r="C22" s="84"/>
      <c r="D22" s="84"/>
      <c r="E22" s="84"/>
      <c r="F22" s="84"/>
      <c r="G22" s="84"/>
      <c r="H22" s="84"/>
      <c r="I22" s="84"/>
      <c r="J22" s="87"/>
      <c r="K22" s="84"/>
      <c r="L22" s="84"/>
      <c r="M22" s="84"/>
      <c r="N22" s="84"/>
    </row>
    <row r="23" spans="2:14" x14ac:dyDescent="0.25">
      <c r="B23" s="84"/>
      <c r="C23" s="84"/>
      <c r="D23" s="84"/>
      <c r="E23" s="84"/>
      <c r="F23" s="84"/>
      <c r="G23" s="84"/>
      <c r="H23" s="84"/>
      <c r="I23" s="84"/>
      <c r="J23" s="87"/>
      <c r="K23" s="84"/>
      <c r="L23" s="84"/>
      <c r="M23" s="84"/>
      <c r="N23" s="84"/>
    </row>
    <row r="24" spans="2:14" x14ac:dyDescent="0.25">
      <c r="B24" s="84"/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</row>
    <row r="25" spans="2:14" x14ac:dyDescent="0.25">
      <c r="B25" s="84"/>
      <c r="C25" s="84"/>
      <c r="D25" s="84"/>
      <c r="E25" s="84"/>
      <c r="F25" s="84"/>
      <c r="G25" s="84"/>
      <c r="H25" s="84"/>
      <c r="I25" s="84"/>
      <c r="J25" s="87"/>
      <c r="K25" s="84"/>
      <c r="L25" s="84"/>
      <c r="M25" s="84"/>
      <c r="N25" s="84"/>
    </row>
    <row r="26" spans="2:14" x14ac:dyDescent="0.25">
      <c r="B26" s="84"/>
      <c r="C26" s="84"/>
      <c r="D26" s="84"/>
      <c r="E26" s="84"/>
      <c r="F26" s="84"/>
      <c r="G26" s="84"/>
      <c r="H26" s="84"/>
      <c r="I26" s="84"/>
      <c r="J26" s="87"/>
      <c r="K26" s="84"/>
      <c r="L26" s="84"/>
      <c r="M26" s="84"/>
      <c r="N26" s="84"/>
    </row>
    <row r="27" spans="2:14" x14ac:dyDescent="0.25">
      <c r="B27" s="84"/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</row>
    <row r="28" spans="2:14" x14ac:dyDescent="0.25">
      <c r="B28" s="84"/>
      <c r="C28" s="84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</row>
    <row r="29" spans="2:14" x14ac:dyDescent="0.25"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</row>
    <row r="30" spans="2:14" x14ac:dyDescent="0.25">
      <c r="B30" s="84"/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</row>
    <row r="31" spans="2:14" ht="13.8" thickBot="1" x14ac:dyDescent="0.3">
      <c r="B31" s="93"/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</row>
    <row r="32" spans="2:14" ht="13.8" thickTop="1" x14ac:dyDescent="0.25"/>
  </sheetData>
  <pageMargins left="0.75" right="0.75" top="1" bottom="1" header="0.5" footer="0.5"/>
  <pageSetup orientation="portrait" r:id="rId1"/>
  <headerFooter alignWithMargins="0">
    <oddFooter>&amp;L&amp;1#&amp;"Calibri"&amp;9&amp;K000000Marico Information classification: Official</oddFooter>
  </headerFooter>
  <drawing r:id="rId2"/>
  <legacyDrawing r:id="rId3"/>
  <oleObjects>
    <mc:AlternateContent xmlns:mc="http://schemas.openxmlformats.org/markup-compatibility/2006">
      <mc:Choice Requires="x14">
        <oleObject progId="MSPhotoEd.3" shapeId="4097" r:id="rId4">
          <objectPr defaultSize="0" r:id="rId5">
            <anchor moveWithCells="1">
              <from>
                <xdr:col>11</xdr:col>
                <xdr:colOff>0</xdr:colOff>
                <xdr:row>0</xdr:row>
                <xdr:rowOff>0</xdr:rowOff>
              </from>
              <to>
                <xdr:col>12</xdr:col>
                <xdr:colOff>441960</xdr:colOff>
                <xdr:row>2</xdr:row>
                <xdr:rowOff>106680</xdr:rowOff>
              </to>
            </anchor>
          </objectPr>
        </oleObject>
      </mc:Choice>
      <mc:Fallback>
        <oleObject progId="MSPhotoEd.3" shapeId="4097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"/>
  <sheetViews>
    <sheetView topLeftCell="G1" workbookViewId="0">
      <selection activeCell="K3" sqref="K3"/>
    </sheetView>
  </sheetViews>
  <sheetFormatPr defaultRowHeight="13.2" x14ac:dyDescent="0.25"/>
  <cols>
    <col min="1" max="1" width="13.88671875" style="3" bestFit="1" customWidth="1"/>
    <col min="2" max="2" width="7.88671875" style="3" bestFit="1" customWidth="1"/>
    <col min="3" max="3" width="10.44140625" style="3" bestFit="1" customWidth="1"/>
    <col min="4" max="4" width="10.88671875" style="3" bestFit="1" customWidth="1"/>
    <col min="5" max="5" width="16.33203125" style="3" bestFit="1" customWidth="1"/>
    <col min="6" max="6" width="11.44140625" style="3" bestFit="1" customWidth="1"/>
    <col min="7" max="7" width="16.5546875" style="3" bestFit="1" customWidth="1"/>
    <col min="8" max="8" width="11.6640625" style="3" bestFit="1" customWidth="1"/>
    <col min="9" max="9" width="14.109375" style="3" bestFit="1" customWidth="1"/>
    <col min="10" max="10" width="17.44140625" style="3" bestFit="1" customWidth="1"/>
    <col min="11" max="11" width="18.109375" style="3" bestFit="1" customWidth="1"/>
    <col min="12" max="12" width="13.5546875" style="3" bestFit="1" customWidth="1"/>
    <col min="13" max="13" width="22" style="3" bestFit="1" customWidth="1"/>
    <col min="14" max="14" width="45" style="3" bestFit="1" customWidth="1"/>
    <col min="15" max="15" width="13.33203125" style="3" bestFit="1" customWidth="1"/>
    <col min="16" max="16" width="5.33203125" style="3" bestFit="1" customWidth="1"/>
    <col min="17" max="17" width="20.33203125" style="3" bestFit="1" customWidth="1"/>
    <col min="18" max="18" width="10.88671875" style="3" bestFit="1" customWidth="1"/>
    <col min="19" max="19" width="5.5546875" style="3" bestFit="1" customWidth="1"/>
    <col min="20" max="20" width="11.109375" style="3" bestFit="1" customWidth="1"/>
    <col min="21" max="21" width="11.33203125" style="3" bestFit="1" customWidth="1"/>
    <col min="22" max="22" width="19.5546875" style="3" bestFit="1" customWidth="1"/>
    <col min="23" max="23" width="9.33203125" style="3" bestFit="1" customWidth="1"/>
    <col min="24" max="24" width="10.5546875" style="3" bestFit="1" customWidth="1"/>
    <col min="25" max="25" width="16.88671875" style="3" bestFit="1" customWidth="1"/>
    <col min="26" max="26" width="11.88671875" style="3" bestFit="1" customWidth="1"/>
    <col min="27" max="256" width="9.109375" style="3"/>
    <col min="257" max="257" width="13.88671875" style="3" bestFit="1" customWidth="1"/>
    <col min="258" max="258" width="7.88671875" style="3" bestFit="1" customWidth="1"/>
    <col min="259" max="259" width="10.44140625" style="3" bestFit="1" customWidth="1"/>
    <col min="260" max="260" width="10.88671875" style="3" bestFit="1" customWidth="1"/>
    <col min="261" max="261" width="16.33203125" style="3" bestFit="1" customWidth="1"/>
    <col min="262" max="262" width="11.44140625" style="3" bestFit="1" customWidth="1"/>
    <col min="263" max="263" width="16.5546875" style="3" bestFit="1" customWidth="1"/>
    <col min="264" max="264" width="11.6640625" style="3" bestFit="1" customWidth="1"/>
    <col min="265" max="265" width="14.109375" style="3" bestFit="1" customWidth="1"/>
    <col min="266" max="266" width="17.44140625" style="3" bestFit="1" customWidth="1"/>
    <col min="267" max="267" width="18.109375" style="3" bestFit="1" customWidth="1"/>
    <col min="268" max="268" width="13.5546875" style="3" bestFit="1" customWidth="1"/>
    <col min="269" max="269" width="22" style="3" bestFit="1" customWidth="1"/>
    <col min="270" max="270" width="45" style="3" bestFit="1" customWidth="1"/>
    <col min="271" max="271" width="13.33203125" style="3" bestFit="1" customWidth="1"/>
    <col min="272" max="272" width="5.33203125" style="3" bestFit="1" customWidth="1"/>
    <col min="273" max="273" width="20.33203125" style="3" bestFit="1" customWidth="1"/>
    <col min="274" max="274" width="10.88671875" style="3" bestFit="1" customWidth="1"/>
    <col min="275" max="275" width="5.5546875" style="3" bestFit="1" customWidth="1"/>
    <col min="276" max="276" width="11.109375" style="3" bestFit="1" customWidth="1"/>
    <col min="277" max="277" width="11.33203125" style="3" bestFit="1" customWidth="1"/>
    <col min="278" max="278" width="19.5546875" style="3" bestFit="1" customWidth="1"/>
    <col min="279" max="279" width="9.33203125" style="3" bestFit="1" customWidth="1"/>
    <col min="280" max="280" width="10.5546875" style="3" bestFit="1" customWidth="1"/>
    <col min="281" max="281" width="16.88671875" style="3" bestFit="1" customWidth="1"/>
    <col min="282" max="282" width="11.88671875" style="3" bestFit="1" customWidth="1"/>
    <col min="283" max="512" width="9.109375" style="3"/>
    <col min="513" max="513" width="13.88671875" style="3" bestFit="1" customWidth="1"/>
    <col min="514" max="514" width="7.88671875" style="3" bestFit="1" customWidth="1"/>
    <col min="515" max="515" width="10.44140625" style="3" bestFit="1" customWidth="1"/>
    <col min="516" max="516" width="10.88671875" style="3" bestFit="1" customWidth="1"/>
    <col min="517" max="517" width="16.33203125" style="3" bestFit="1" customWidth="1"/>
    <col min="518" max="518" width="11.44140625" style="3" bestFit="1" customWidth="1"/>
    <col min="519" max="519" width="16.5546875" style="3" bestFit="1" customWidth="1"/>
    <col min="520" max="520" width="11.6640625" style="3" bestFit="1" customWidth="1"/>
    <col min="521" max="521" width="14.109375" style="3" bestFit="1" customWidth="1"/>
    <col min="522" max="522" width="17.44140625" style="3" bestFit="1" customWidth="1"/>
    <col min="523" max="523" width="18.109375" style="3" bestFit="1" customWidth="1"/>
    <col min="524" max="524" width="13.5546875" style="3" bestFit="1" customWidth="1"/>
    <col min="525" max="525" width="22" style="3" bestFit="1" customWidth="1"/>
    <col min="526" max="526" width="45" style="3" bestFit="1" customWidth="1"/>
    <col min="527" max="527" width="13.33203125" style="3" bestFit="1" customWidth="1"/>
    <col min="528" max="528" width="5.33203125" style="3" bestFit="1" customWidth="1"/>
    <col min="529" max="529" width="20.33203125" style="3" bestFit="1" customWidth="1"/>
    <col min="530" max="530" width="10.88671875" style="3" bestFit="1" customWidth="1"/>
    <col min="531" max="531" width="5.5546875" style="3" bestFit="1" customWidth="1"/>
    <col min="532" max="532" width="11.109375" style="3" bestFit="1" customWidth="1"/>
    <col min="533" max="533" width="11.33203125" style="3" bestFit="1" customWidth="1"/>
    <col min="534" max="534" width="19.5546875" style="3" bestFit="1" customWidth="1"/>
    <col min="535" max="535" width="9.33203125" style="3" bestFit="1" customWidth="1"/>
    <col min="536" max="536" width="10.5546875" style="3" bestFit="1" customWidth="1"/>
    <col min="537" max="537" width="16.88671875" style="3" bestFit="1" customWidth="1"/>
    <col min="538" max="538" width="11.88671875" style="3" bestFit="1" customWidth="1"/>
    <col min="539" max="768" width="9.109375" style="3"/>
    <col min="769" max="769" width="13.88671875" style="3" bestFit="1" customWidth="1"/>
    <col min="770" max="770" width="7.88671875" style="3" bestFit="1" customWidth="1"/>
    <col min="771" max="771" width="10.44140625" style="3" bestFit="1" customWidth="1"/>
    <col min="772" max="772" width="10.88671875" style="3" bestFit="1" customWidth="1"/>
    <col min="773" max="773" width="16.33203125" style="3" bestFit="1" customWidth="1"/>
    <col min="774" max="774" width="11.44140625" style="3" bestFit="1" customWidth="1"/>
    <col min="775" max="775" width="16.5546875" style="3" bestFit="1" customWidth="1"/>
    <col min="776" max="776" width="11.6640625" style="3" bestFit="1" customWidth="1"/>
    <col min="777" max="777" width="14.109375" style="3" bestFit="1" customWidth="1"/>
    <col min="778" max="778" width="17.44140625" style="3" bestFit="1" customWidth="1"/>
    <col min="779" max="779" width="18.109375" style="3" bestFit="1" customWidth="1"/>
    <col min="780" max="780" width="13.5546875" style="3" bestFit="1" customWidth="1"/>
    <col min="781" max="781" width="22" style="3" bestFit="1" customWidth="1"/>
    <col min="782" max="782" width="45" style="3" bestFit="1" customWidth="1"/>
    <col min="783" max="783" width="13.33203125" style="3" bestFit="1" customWidth="1"/>
    <col min="784" max="784" width="5.33203125" style="3" bestFit="1" customWidth="1"/>
    <col min="785" max="785" width="20.33203125" style="3" bestFit="1" customWidth="1"/>
    <col min="786" max="786" width="10.88671875" style="3" bestFit="1" customWidth="1"/>
    <col min="787" max="787" width="5.5546875" style="3" bestFit="1" customWidth="1"/>
    <col min="788" max="788" width="11.109375" style="3" bestFit="1" customWidth="1"/>
    <col min="789" max="789" width="11.33203125" style="3" bestFit="1" customWidth="1"/>
    <col min="790" max="790" width="19.5546875" style="3" bestFit="1" customWidth="1"/>
    <col min="791" max="791" width="9.33203125" style="3" bestFit="1" customWidth="1"/>
    <col min="792" max="792" width="10.5546875" style="3" bestFit="1" customWidth="1"/>
    <col min="793" max="793" width="16.88671875" style="3" bestFit="1" customWidth="1"/>
    <col min="794" max="794" width="11.88671875" style="3" bestFit="1" customWidth="1"/>
    <col min="795" max="1024" width="9.109375" style="3"/>
    <col min="1025" max="1025" width="13.88671875" style="3" bestFit="1" customWidth="1"/>
    <col min="1026" max="1026" width="7.88671875" style="3" bestFit="1" customWidth="1"/>
    <col min="1027" max="1027" width="10.44140625" style="3" bestFit="1" customWidth="1"/>
    <col min="1028" max="1028" width="10.88671875" style="3" bestFit="1" customWidth="1"/>
    <col min="1029" max="1029" width="16.33203125" style="3" bestFit="1" customWidth="1"/>
    <col min="1030" max="1030" width="11.44140625" style="3" bestFit="1" customWidth="1"/>
    <col min="1031" max="1031" width="16.5546875" style="3" bestFit="1" customWidth="1"/>
    <col min="1032" max="1032" width="11.6640625" style="3" bestFit="1" customWidth="1"/>
    <col min="1033" max="1033" width="14.109375" style="3" bestFit="1" customWidth="1"/>
    <col min="1034" max="1034" width="17.44140625" style="3" bestFit="1" customWidth="1"/>
    <col min="1035" max="1035" width="18.109375" style="3" bestFit="1" customWidth="1"/>
    <col min="1036" max="1036" width="13.5546875" style="3" bestFit="1" customWidth="1"/>
    <col min="1037" max="1037" width="22" style="3" bestFit="1" customWidth="1"/>
    <col min="1038" max="1038" width="45" style="3" bestFit="1" customWidth="1"/>
    <col min="1039" max="1039" width="13.33203125" style="3" bestFit="1" customWidth="1"/>
    <col min="1040" max="1040" width="5.33203125" style="3" bestFit="1" customWidth="1"/>
    <col min="1041" max="1041" width="20.33203125" style="3" bestFit="1" customWidth="1"/>
    <col min="1042" max="1042" width="10.88671875" style="3" bestFit="1" customWidth="1"/>
    <col min="1043" max="1043" width="5.5546875" style="3" bestFit="1" customWidth="1"/>
    <col min="1044" max="1044" width="11.109375" style="3" bestFit="1" customWidth="1"/>
    <col min="1045" max="1045" width="11.33203125" style="3" bestFit="1" customWidth="1"/>
    <col min="1046" max="1046" width="19.5546875" style="3" bestFit="1" customWidth="1"/>
    <col min="1047" max="1047" width="9.33203125" style="3" bestFit="1" customWidth="1"/>
    <col min="1048" max="1048" width="10.5546875" style="3" bestFit="1" customWidth="1"/>
    <col min="1049" max="1049" width="16.88671875" style="3" bestFit="1" customWidth="1"/>
    <col min="1050" max="1050" width="11.88671875" style="3" bestFit="1" customWidth="1"/>
    <col min="1051" max="1280" width="9.109375" style="3"/>
    <col min="1281" max="1281" width="13.88671875" style="3" bestFit="1" customWidth="1"/>
    <col min="1282" max="1282" width="7.88671875" style="3" bestFit="1" customWidth="1"/>
    <col min="1283" max="1283" width="10.44140625" style="3" bestFit="1" customWidth="1"/>
    <col min="1284" max="1284" width="10.88671875" style="3" bestFit="1" customWidth="1"/>
    <col min="1285" max="1285" width="16.33203125" style="3" bestFit="1" customWidth="1"/>
    <col min="1286" max="1286" width="11.44140625" style="3" bestFit="1" customWidth="1"/>
    <col min="1287" max="1287" width="16.5546875" style="3" bestFit="1" customWidth="1"/>
    <col min="1288" max="1288" width="11.6640625" style="3" bestFit="1" customWidth="1"/>
    <col min="1289" max="1289" width="14.109375" style="3" bestFit="1" customWidth="1"/>
    <col min="1290" max="1290" width="17.44140625" style="3" bestFit="1" customWidth="1"/>
    <col min="1291" max="1291" width="18.109375" style="3" bestFit="1" customWidth="1"/>
    <col min="1292" max="1292" width="13.5546875" style="3" bestFit="1" customWidth="1"/>
    <col min="1293" max="1293" width="22" style="3" bestFit="1" customWidth="1"/>
    <col min="1294" max="1294" width="45" style="3" bestFit="1" customWidth="1"/>
    <col min="1295" max="1295" width="13.33203125" style="3" bestFit="1" customWidth="1"/>
    <col min="1296" max="1296" width="5.33203125" style="3" bestFit="1" customWidth="1"/>
    <col min="1297" max="1297" width="20.33203125" style="3" bestFit="1" customWidth="1"/>
    <col min="1298" max="1298" width="10.88671875" style="3" bestFit="1" customWidth="1"/>
    <col min="1299" max="1299" width="5.5546875" style="3" bestFit="1" customWidth="1"/>
    <col min="1300" max="1300" width="11.109375" style="3" bestFit="1" customWidth="1"/>
    <col min="1301" max="1301" width="11.33203125" style="3" bestFit="1" customWidth="1"/>
    <col min="1302" max="1302" width="19.5546875" style="3" bestFit="1" customWidth="1"/>
    <col min="1303" max="1303" width="9.33203125" style="3" bestFit="1" customWidth="1"/>
    <col min="1304" max="1304" width="10.5546875" style="3" bestFit="1" customWidth="1"/>
    <col min="1305" max="1305" width="16.88671875" style="3" bestFit="1" customWidth="1"/>
    <col min="1306" max="1306" width="11.88671875" style="3" bestFit="1" customWidth="1"/>
    <col min="1307" max="1536" width="9.109375" style="3"/>
    <col min="1537" max="1537" width="13.88671875" style="3" bestFit="1" customWidth="1"/>
    <col min="1538" max="1538" width="7.88671875" style="3" bestFit="1" customWidth="1"/>
    <col min="1539" max="1539" width="10.44140625" style="3" bestFit="1" customWidth="1"/>
    <col min="1540" max="1540" width="10.88671875" style="3" bestFit="1" customWidth="1"/>
    <col min="1541" max="1541" width="16.33203125" style="3" bestFit="1" customWidth="1"/>
    <col min="1542" max="1542" width="11.44140625" style="3" bestFit="1" customWidth="1"/>
    <col min="1543" max="1543" width="16.5546875" style="3" bestFit="1" customWidth="1"/>
    <col min="1544" max="1544" width="11.6640625" style="3" bestFit="1" customWidth="1"/>
    <col min="1545" max="1545" width="14.109375" style="3" bestFit="1" customWidth="1"/>
    <col min="1546" max="1546" width="17.44140625" style="3" bestFit="1" customWidth="1"/>
    <col min="1547" max="1547" width="18.109375" style="3" bestFit="1" customWidth="1"/>
    <col min="1548" max="1548" width="13.5546875" style="3" bestFit="1" customWidth="1"/>
    <col min="1549" max="1549" width="22" style="3" bestFit="1" customWidth="1"/>
    <col min="1550" max="1550" width="45" style="3" bestFit="1" customWidth="1"/>
    <col min="1551" max="1551" width="13.33203125" style="3" bestFit="1" customWidth="1"/>
    <col min="1552" max="1552" width="5.33203125" style="3" bestFit="1" customWidth="1"/>
    <col min="1553" max="1553" width="20.33203125" style="3" bestFit="1" customWidth="1"/>
    <col min="1554" max="1554" width="10.88671875" style="3" bestFit="1" customWidth="1"/>
    <col min="1555" max="1555" width="5.5546875" style="3" bestFit="1" customWidth="1"/>
    <col min="1556" max="1556" width="11.109375" style="3" bestFit="1" customWidth="1"/>
    <col min="1557" max="1557" width="11.33203125" style="3" bestFit="1" customWidth="1"/>
    <col min="1558" max="1558" width="19.5546875" style="3" bestFit="1" customWidth="1"/>
    <col min="1559" max="1559" width="9.33203125" style="3" bestFit="1" customWidth="1"/>
    <col min="1560" max="1560" width="10.5546875" style="3" bestFit="1" customWidth="1"/>
    <col min="1561" max="1561" width="16.88671875" style="3" bestFit="1" customWidth="1"/>
    <col min="1562" max="1562" width="11.88671875" style="3" bestFit="1" customWidth="1"/>
    <col min="1563" max="1792" width="9.109375" style="3"/>
    <col min="1793" max="1793" width="13.88671875" style="3" bestFit="1" customWidth="1"/>
    <col min="1794" max="1794" width="7.88671875" style="3" bestFit="1" customWidth="1"/>
    <col min="1795" max="1795" width="10.44140625" style="3" bestFit="1" customWidth="1"/>
    <col min="1796" max="1796" width="10.88671875" style="3" bestFit="1" customWidth="1"/>
    <col min="1797" max="1797" width="16.33203125" style="3" bestFit="1" customWidth="1"/>
    <col min="1798" max="1798" width="11.44140625" style="3" bestFit="1" customWidth="1"/>
    <col min="1799" max="1799" width="16.5546875" style="3" bestFit="1" customWidth="1"/>
    <col min="1800" max="1800" width="11.6640625" style="3" bestFit="1" customWidth="1"/>
    <col min="1801" max="1801" width="14.109375" style="3" bestFit="1" customWidth="1"/>
    <col min="1802" max="1802" width="17.44140625" style="3" bestFit="1" customWidth="1"/>
    <col min="1803" max="1803" width="18.109375" style="3" bestFit="1" customWidth="1"/>
    <col min="1804" max="1804" width="13.5546875" style="3" bestFit="1" customWidth="1"/>
    <col min="1805" max="1805" width="22" style="3" bestFit="1" customWidth="1"/>
    <col min="1806" max="1806" width="45" style="3" bestFit="1" customWidth="1"/>
    <col min="1807" max="1807" width="13.33203125" style="3" bestFit="1" customWidth="1"/>
    <col min="1808" max="1808" width="5.33203125" style="3" bestFit="1" customWidth="1"/>
    <col min="1809" max="1809" width="20.33203125" style="3" bestFit="1" customWidth="1"/>
    <col min="1810" max="1810" width="10.88671875" style="3" bestFit="1" customWidth="1"/>
    <col min="1811" max="1811" width="5.5546875" style="3" bestFit="1" customWidth="1"/>
    <col min="1812" max="1812" width="11.109375" style="3" bestFit="1" customWidth="1"/>
    <col min="1813" max="1813" width="11.33203125" style="3" bestFit="1" customWidth="1"/>
    <col min="1814" max="1814" width="19.5546875" style="3" bestFit="1" customWidth="1"/>
    <col min="1815" max="1815" width="9.33203125" style="3" bestFit="1" customWidth="1"/>
    <col min="1816" max="1816" width="10.5546875" style="3" bestFit="1" customWidth="1"/>
    <col min="1817" max="1817" width="16.88671875" style="3" bestFit="1" customWidth="1"/>
    <col min="1818" max="1818" width="11.88671875" style="3" bestFit="1" customWidth="1"/>
    <col min="1819" max="2048" width="9.109375" style="3"/>
    <col min="2049" max="2049" width="13.88671875" style="3" bestFit="1" customWidth="1"/>
    <col min="2050" max="2050" width="7.88671875" style="3" bestFit="1" customWidth="1"/>
    <col min="2051" max="2051" width="10.44140625" style="3" bestFit="1" customWidth="1"/>
    <col min="2052" max="2052" width="10.88671875" style="3" bestFit="1" customWidth="1"/>
    <col min="2053" max="2053" width="16.33203125" style="3" bestFit="1" customWidth="1"/>
    <col min="2054" max="2054" width="11.44140625" style="3" bestFit="1" customWidth="1"/>
    <col min="2055" max="2055" width="16.5546875" style="3" bestFit="1" customWidth="1"/>
    <col min="2056" max="2056" width="11.6640625" style="3" bestFit="1" customWidth="1"/>
    <col min="2057" max="2057" width="14.109375" style="3" bestFit="1" customWidth="1"/>
    <col min="2058" max="2058" width="17.44140625" style="3" bestFit="1" customWidth="1"/>
    <col min="2059" max="2059" width="18.109375" style="3" bestFit="1" customWidth="1"/>
    <col min="2060" max="2060" width="13.5546875" style="3" bestFit="1" customWidth="1"/>
    <col min="2061" max="2061" width="22" style="3" bestFit="1" customWidth="1"/>
    <col min="2062" max="2062" width="45" style="3" bestFit="1" customWidth="1"/>
    <col min="2063" max="2063" width="13.33203125" style="3" bestFit="1" customWidth="1"/>
    <col min="2064" max="2064" width="5.33203125" style="3" bestFit="1" customWidth="1"/>
    <col min="2065" max="2065" width="20.33203125" style="3" bestFit="1" customWidth="1"/>
    <col min="2066" max="2066" width="10.88671875" style="3" bestFit="1" customWidth="1"/>
    <col min="2067" max="2067" width="5.5546875" style="3" bestFit="1" customWidth="1"/>
    <col min="2068" max="2068" width="11.109375" style="3" bestFit="1" customWidth="1"/>
    <col min="2069" max="2069" width="11.33203125" style="3" bestFit="1" customWidth="1"/>
    <col min="2070" max="2070" width="19.5546875" style="3" bestFit="1" customWidth="1"/>
    <col min="2071" max="2071" width="9.33203125" style="3" bestFit="1" customWidth="1"/>
    <col min="2072" max="2072" width="10.5546875" style="3" bestFit="1" customWidth="1"/>
    <col min="2073" max="2073" width="16.88671875" style="3" bestFit="1" customWidth="1"/>
    <col min="2074" max="2074" width="11.88671875" style="3" bestFit="1" customWidth="1"/>
    <col min="2075" max="2304" width="9.109375" style="3"/>
    <col min="2305" max="2305" width="13.88671875" style="3" bestFit="1" customWidth="1"/>
    <col min="2306" max="2306" width="7.88671875" style="3" bestFit="1" customWidth="1"/>
    <col min="2307" max="2307" width="10.44140625" style="3" bestFit="1" customWidth="1"/>
    <col min="2308" max="2308" width="10.88671875" style="3" bestFit="1" customWidth="1"/>
    <col min="2309" max="2309" width="16.33203125" style="3" bestFit="1" customWidth="1"/>
    <col min="2310" max="2310" width="11.44140625" style="3" bestFit="1" customWidth="1"/>
    <col min="2311" max="2311" width="16.5546875" style="3" bestFit="1" customWidth="1"/>
    <col min="2312" max="2312" width="11.6640625" style="3" bestFit="1" customWidth="1"/>
    <col min="2313" max="2313" width="14.109375" style="3" bestFit="1" customWidth="1"/>
    <col min="2314" max="2314" width="17.44140625" style="3" bestFit="1" customWidth="1"/>
    <col min="2315" max="2315" width="18.109375" style="3" bestFit="1" customWidth="1"/>
    <col min="2316" max="2316" width="13.5546875" style="3" bestFit="1" customWidth="1"/>
    <col min="2317" max="2317" width="22" style="3" bestFit="1" customWidth="1"/>
    <col min="2318" max="2318" width="45" style="3" bestFit="1" customWidth="1"/>
    <col min="2319" max="2319" width="13.33203125" style="3" bestFit="1" customWidth="1"/>
    <col min="2320" max="2320" width="5.33203125" style="3" bestFit="1" customWidth="1"/>
    <col min="2321" max="2321" width="20.33203125" style="3" bestFit="1" customWidth="1"/>
    <col min="2322" max="2322" width="10.88671875" style="3" bestFit="1" customWidth="1"/>
    <col min="2323" max="2323" width="5.5546875" style="3" bestFit="1" customWidth="1"/>
    <col min="2324" max="2324" width="11.109375" style="3" bestFit="1" customWidth="1"/>
    <col min="2325" max="2325" width="11.33203125" style="3" bestFit="1" customWidth="1"/>
    <col min="2326" max="2326" width="19.5546875" style="3" bestFit="1" customWidth="1"/>
    <col min="2327" max="2327" width="9.33203125" style="3" bestFit="1" customWidth="1"/>
    <col min="2328" max="2328" width="10.5546875" style="3" bestFit="1" customWidth="1"/>
    <col min="2329" max="2329" width="16.88671875" style="3" bestFit="1" customWidth="1"/>
    <col min="2330" max="2330" width="11.88671875" style="3" bestFit="1" customWidth="1"/>
    <col min="2331" max="2560" width="9.109375" style="3"/>
    <col min="2561" max="2561" width="13.88671875" style="3" bestFit="1" customWidth="1"/>
    <col min="2562" max="2562" width="7.88671875" style="3" bestFit="1" customWidth="1"/>
    <col min="2563" max="2563" width="10.44140625" style="3" bestFit="1" customWidth="1"/>
    <col min="2564" max="2564" width="10.88671875" style="3" bestFit="1" customWidth="1"/>
    <col min="2565" max="2565" width="16.33203125" style="3" bestFit="1" customWidth="1"/>
    <col min="2566" max="2566" width="11.44140625" style="3" bestFit="1" customWidth="1"/>
    <col min="2567" max="2567" width="16.5546875" style="3" bestFit="1" customWidth="1"/>
    <col min="2568" max="2568" width="11.6640625" style="3" bestFit="1" customWidth="1"/>
    <col min="2569" max="2569" width="14.109375" style="3" bestFit="1" customWidth="1"/>
    <col min="2570" max="2570" width="17.44140625" style="3" bestFit="1" customWidth="1"/>
    <col min="2571" max="2571" width="18.109375" style="3" bestFit="1" customWidth="1"/>
    <col min="2572" max="2572" width="13.5546875" style="3" bestFit="1" customWidth="1"/>
    <col min="2573" max="2573" width="22" style="3" bestFit="1" customWidth="1"/>
    <col min="2574" max="2574" width="45" style="3" bestFit="1" customWidth="1"/>
    <col min="2575" max="2575" width="13.33203125" style="3" bestFit="1" customWidth="1"/>
    <col min="2576" max="2576" width="5.33203125" style="3" bestFit="1" customWidth="1"/>
    <col min="2577" max="2577" width="20.33203125" style="3" bestFit="1" customWidth="1"/>
    <col min="2578" max="2578" width="10.88671875" style="3" bestFit="1" customWidth="1"/>
    <col min="2579" max="2579" width="5.5546875" style="3" bestFit="1" customWidth="1"/>
    <col min="2580" max="2580" width="11.109375" style="3" bestFit="1" customWidth="1"/>
    <col min="2581" max="2581" width="11.33203125" style="3" bestFit="1" customWidth="1"/>
    <col min="2582" max="2582" width="19.5546875" style="3" bestFit="1" customWidth="1"/>
    <col min="2583" max="2583" width="9.33203125" style="3" bestFit="1" customWidth="1"/>
    <col min="2584" max="2584" width="10.5546875" style="3" bestFit="1" customWidth="1"/>
    <col min="2585" max="2585" width="16.88671875" style="3" bestFit="1" customWidth="1"/>
    <col min="2586" max="2586" width="11.88671875" style="3" bestFit="1" customWidth="1"/>
    <col min="2587" max="2816" width="9.109375" style="3"/>
    <col min="2817" max="2817" width="13.88671875" style="3" bestFit="1" customWidth="1"/>
    <col min="2818" max="2818" width="7.88671875" style="3" bestFit="1" customWidth="1"/>
    <col min="2819" max="2819" width="10.44140625" style="3" bestFit="1" customWidth="1"/>
    <col min="2820" max="2820" width="10.88671875" style="3" bestFit="1" customWidth="1"/>
    <col min="2821" max="2821" width="16.33203125" style="3" bestFit="1" customWidth="1"/>
    <col min="2822" max="2822" width="11.44140625" style="3" bestFit="1" customWidth="1"/>
    <col min="2823" max="2823" width="16.5546875" style="3" bestFit="1" customWidth="1"/>
    <col min="2824" max="2824" width="11.6640625" style="3" bestFit="1" customWidth="1"/>
    <col min="2825" max="2825" width="14.109375" style="3" bestFit="1" customWidth="1"/>
    <col min="2826" max="2826" width="17.44140625" style="3" bestFit="1" customWidth="1"/>
    <col min="2827" max="2827" width="18.109375" style="3" bestFit="1" customWidth="1"/>
    <col min="2828" max="2828" width="13.5546875" style="3" bestFit="1" customWidth="1"/>
    <col min="2829" max="2829" width="22" style="3" bestFit="1" customWidth="1"/>
    <col min="2830" max="2830" width="45" style="3" bestFit="1" customWidth="1"/>
    <col min="2831" max="2831" width="13.33203125" style="3" bestFit="1" customWidth="1"/>
    <col min="2832" max="2832" width="5.33203125" style="3" bestFit="1" customWidth="1"/>
    <col min="2833" max="2833" width="20.33203125" style="3" bestFit="1" customWidth="1"/>
    <col min="2834" max="2834" width="10.88671875" style="3" bestFit="1" customWidth="1"/>
    <col min="2835" max="2835" width="5.5546875" style="3" bestFit="1" customWidth="1"/>
    <col min="2836" max="2836" width="11.109375" style="3" bestFit="1" customWidth="1"/>
    <col min="2837" max="2837" width="11.33203125" style="3" bestFit="1" customWidth="1"/>
    <col min="2838" max="2838" width="19.5546875" style="3" bestFit="1" customWidth="1"/>
    <col min="2839" max="2839" width="9.33203125" style="3" bestFit="1" customWidth="1"/>
    <col min="2840" max="2840" width="10.5546875" style="3" bestFit="1" customWidth="1"/>
    <col min="2841" max="2841" width="16.88671875" style="3" bestFit="1" customWidth="1"/>
    <col min="2842" max="2842" width="11.88671875" style="3" bestFit="1" customWidth="1"/>
    <col min="2843" max="3072" width="9.109375" style="3"/>
    <col min="3073" max="3073" width="13.88671875" style="3" bestFit="1" customWidth="1"/>
    <col min="3074" max="3074" width="7.88671875" style="3" bestFit="1" customWidth="1"/>
    <col min="3075" max="3075" width="10.44140625" style="3" bestFit="1" customWidth="1"/>
    <col min="3076" max="3076" width="10.88671875" style="3" bestFit="1" customWidth="1"/>
    <col min="3077" max="3077" width="16.33203125" style="3" bestFit="1" customWidth="1"/>
    <col min="3078" max="3078" width="11.44140625" style="3" bestFit="1" customWidth="1"/>
    <col min="3079" max="3079" width="16.5546875" style="3" bestFit="1" customWidth="1"/>
    <col min="3080" max="3080" width="11.6640625" style="3" bestFit="1" customWidth="1"/>
    <col min="3081" max="3081" width="14.109375" style="3" bestFit="1" customWidth="1"/>
    <col min="3082" max="3082" width="17.44140625" style="3" bestFit="1" customWidth="1"/>
    <col min="3083" max="3083" width="18.109375" style="3" bestFit="1" customWidth="1"/>
    <col min="3084" max="3084" width="13.5546875" style="3" bestFit="1" customWidth="1"/>
    <col min="3085" max="3085" width="22" style="3" bestFit="1" customWidth="1"/>
    <col min="3086" max="3086" width="45" style="3" bestFit="1" customWidth="1"/>
    <col min="3087" max="3087" width="13.33203125" style="3" bestFit="1" customWidth="1"/>
    <col min="3088" max="3088" width="5.33203125" style="3" bestFit="1" customWidth="1"/>
    <col min="3089" max="3089" width="20.33203125" style="3" bestFit="1" customWidth="1"/>
    <col min="3090" max="3090" width="10.88671875" style="3" bestFit="1" customWidth="1"/>
    <col min="3091" max="3091" width="5.5546875" style="3" bestFit="1" customWidth="1"/>
    <col min="3092" max="3092" width="11.109375" style="3" bestFit="1" customWidth="1"/>
    <col min="3093" max="3093" width="11.33203125" style="3" bestFit="1" customWidth="1"/>
    <col min="3094" max="3094" width="19.5546875" style="3" bestFit="1" customWidth="1"/>
    <col min="3095" max="3095" width="9.33203125" style="3" bestFit="1" customWidth="1"/>
    <col min="3096" max="3096" width="10.5546875" style="3" bestFit="1" customWidth="1"/>
    <col min="3097" max="3097" width="16.88671875" style="3" bestFit="1" customWidth="1"/>
    <col min="3098" max="3098" width="11.88671875" style="3" bestFit="1" customWidth="1"/>
    <col min="3099" max="3328" width="9.109375" style="3"/>
    <col min="3329" max="3329" width="13.88671875" style="3" bestFit="1" customWidth="1"/>
    <col min="3330" max="3330" width="7.88671875" style="3" bestFit="1" customWidth="1"/>
    <col min="3331" max="3331" width="10.44140625" style="3" bestFit="1" customWidth="1"/>
    <col min="3332" max="3332" width="10.88671875" style="3" bestFit="1" customWidth="1"/>
    <col min="3333" max="3333" width="16.33203125" style="3" bestFit="1" customWidth="1"/>
    <col min="3334" max="3334" width="11.44140625" style="3" bestFit="1" customWidth="1"/>
    <col min="3335" max="3335" width="16.5546875" style="3" bestFit="1" customWidth="1"/>
    <col min="3336" max="3336" width="11.6640625" style="3" bestFit="1" customWidth="1"/>
    <col min="3337" max="3337" width="14.109375" style="3" bestFit="1" customWidth="1"/>
    <col min="3338" max="3338" width="17.44140625" style="3" bestFit="1" customWidth="1"/>
    <col min="3339" max="3339" width="18.109375" style="3" bestFit="1" customWidth="1"/>
    <col min="3340" max="3340" width="13.5546875" style="3" bestFit="1" customWidth="1"/>
    <col min="3341" max="3341" width="22" style="3" bestFit="1" customWidth="1"/>
    <col min="3342" max="3342" width="45" style="3" bestFit="1" customWidth="1"/>
    <col min="3343" max="3343" width="13.33203125" style="3" bestFit="1" customWidth="1"/>
    <col min="3344" max="3344" width="5.33203125" style="3" bestFit="1" customWidth="1"/>
    <col min="3345" max="3345" width="20.33203125" style="3" bestFit="1" customWidth="1"/>
    <col min="3346" max="3346" width="10.88671875" style="3" bestFit="1" customWidth="1"/>
    <col min="3347" max="3347" width="5.5546875" style="3" bestFit="1" customWidth="1"/>
    <col min="3348" max="3348" width="11.109375" style="3" bestFit="1" customWidth="1"/>
    <col min="3349" max="3349" width="11.33203125" style="3" bestFit="1" customWidth="1"/>
    <col min="3350" max="3350" width="19.5546875" style="3" bestFit="1" customWidth="1"/>
    <col min="3351" max="3351" width="9.33203125" style="3" bestFit="1" customWidth="1"/>
    <col min="3352" max="3352" width="10.5546875" style="3" bestFit="1" customWidth="1"/>
    <col min="3353" max="3353" width="16.88671875" style="3" bestFit="1" customWidth="1"/>
    <col min="3354" max="3354" width="11.88671875" style="3" bestFit="1" customWidth="1"/>
    <col min="3355" max="3584" width="9.109375" style="3"/>
    <col min="3585" max="3585" width="13.88671875" style="3" bestFit="1" customWidth="1"/>
    <col min="3586" max="3586" width="7.88671875" style="3" bestFit="1" customWidth="1"/>
    <col min="3587" max="3587" width="10.44140625" style="3" bestFit="1" customWidth="1"/>
    <col min="3588" max="3588" width="10.88671875" style="3" bestFit="1" customWidth="1"/>
    <col min="3589" max="3589" width="16.33203125" style="3" bestFit="1" customWidth="1"/>
    <col min="3590" max="3590" width="11.44140625" style="3" bestFit="1" customWidth="1"/>
    <col min="3591" max="3591" width="16.5546875" style="3" bestFit="1" customWidth="1"/>
    <col min="3592" max="3592" width="11.6640625" style="3" bestFit="1" customWidth="1"/>
    <col min="3593" max="3593" width="14.109375" style="3" bestFit="1" customWidth="1"/>
    <col min="3594" max="3594" width="17.44140625" style="3" bestFit="1" customWidth="1"/>
    <col min="3595" max="3595" width="18.109375" style="3" bestFit="1" customWidth="1"/>
    <col min="3596" max="3596" width="13.5546875" style="3" bestFit="1" customWidth="1"/>
    <col min="3597" max="3597" width="22" style="3" bestFit="1" customWidth="1"/>
    <col min="3598" max="3598" width="45" style="3" bestFit="1" customWidth="1"/>
    <col min="3599" max="3599" width="13.33203125" style="3" bestFit="1" customWidth="1"/>
    <col min="3600" max="3600" width="5.33203125" style="3" bestFit="1" customWidth="1"/>
    <col min="3601" max="3601" width="20.33203125" style="3" bestFit="1" customWidth="1"/>
    <col min="3602" max="3602" width="10.88671875" style="3" bestFit="1" customWidth="1"/>
    <col min="3603" max="3603" width="5.5546875" style="3" bestFit="1" customWidth="1"/>
    <col min="3604" max="3604" width="11.109375" style="3" bestFit="1" customWidth="1"/>
    <col min="3605" max="3605" width="11.33203125" style="3" bestFit="1" customWidth="1"/>
    <col min="3606" max="3606" width="19.5546875" style="3" bestFit="1" customWidth="1"/>
    <col min="3607" max="3607" width="9.33203125" style="3" bestFit="1" customWidth="1"/>
    <col min="3608" max="3608" width="10.5546875" style="3" bestFit="1" customWidth="1"/>
    <col min="3609" max="3609" width="16.88671875" style="3" bestFit="1" customWidth="1"/>
    <col min="3610" max="3610" width="11.88671875" style="3" bestFit="1" customWidth="1"/>
    <col min="3611" max="3840" width="9.109375" style="3"/>
    <col min="3841" max="3841" width="13.88671875" style="3" bestFit="1" customWidth="1"/>
    <col min="3842" max="3842" width="7.88671875" style="3" bestFit="1" customWidth="1"/>
    <col min="3843" max="3843" width="10.44140625" style="3" bestFit="1" customWidth="1"/>
    <col min="3844" max="3844" width="10.88671875" style="3" bestFit="1" customWidth="1"/>
    <col min="3845" max="3845" width="16.33203125" style="3" bestFit="1" customWidth="1"/>
    <col min="3846" max="3846" width="11.44140625" style="3" bestFit="1" customWidth="1"/>
    <col min="3847" max="3847" width="16.5546875" style="3" bestFit="1" customWidth="1"/>
    <col min="3848" max="3848" width="11.6640625" style="3" bestFit="1" customWidth="1"/>
    <col min="3849" max="3849" width="14.109375" style="3" bestFit="1" customWidth="1"/>
    <col min="3850" max="3850" width="17.44140625" style="3" bestFit="1" customWidth="1"/>
    <col min="3851" max="3851" width="18.109375" style="3" bestFit="1" customWidth="1"/>
    <col min="3852" max="3852" width="13.5546875" style="3" bestFit="1" customWidth="1"/>
    <col min="3853" max="3853" width="22" style="3" bestFit="1" customWidth="1"/>
    <col min="3854" max="3854" width="45" style="3" bestFit="1" customWidth="1"/>
    <col min="3855" max="3855" width="13.33203125" style="3" bestFit="1" customWidth="1"/>
    <col min="3856" max="3856" width="5.33203125" style="3" bestFit="1" customWidth="1"/>
    <col min="3857" max="3857" width="20.33203125" style="3" bestFit="1" customWidth="1"/>
    <col min="3858" max="3858" width="10.88671875" style="3" bestFit="1" customWidth="1"/>
    <col min="3859" max="3859" width="5.5546875" style="3" bestFit="1" customWidth="1"/>
    <col min="3860" max="3860" width="11.109375" style="3" bestFit="1" customWidth="1"/>
    <col min="3861" max="3861" width="11.33203125" style="3" bestFit="1" customWidth="1"/>
    <col min="3862" max="3862" width="19.5546875" style="3" bestFit="1" customWidth="1"/>
    <col min="3863" max="3863" width="9.33203125" style="3" bestFit="1" customWidth="1"/>
    <col min="3864" max="3864" width="10.5546875" style="3" bestFit="1" customWidth="1"/>
    <col min="3865" max="3865" width="16.88671875" style="3" bestFit="1" customWidth="1"/>
    <col min="3866" max="3866" width="11.88671875" style="3" bestFit="1" customWidth="1"/>
    <col min="3867" max="4096" width="9.109375" style="3"/>
    <col min="4097" max="4097" width="13.88671875" style="3" bestFit="1" customWidth="1"/>
    <col min="4098" max="4098" width="7.88671875" style="3" bestFit="1" customWidth="1"/>
    <col min="4099" max="4099" width="10.44140625" style="3" bestFit="1" customWidth="1"/>
    <col min="4100" max="4100" width="10.88671875" style="3" bestFit="1" customWidth="1"/>
    <col min="4101" max="4101" width="16.33203125" style="3" bestFit="1" customWidth="1"/>
    <col min="4102" max="4102" width="11.44140625" style="3" bestFit="1" customWidth="1"/>
    <col min="4103" max="4103" width="16.5546875" style="3" bestFit="1" customWidth="1"/>
    <col min="4104" max="4104" width="11.6640625" style="3" bestFit="1" customWidth="1"/>
    <col min="4105" max="4105" width="14.109375" style="3" bestFit="1" customWidth="1"/>
    <col min="4106" max="4106" width="17.44140625" style="3" bestFit="1" customWidth="1"/>
    <col min="4107" max="4107" width="18.109375" style="3" bestFit="1" customWidth="1"/>
    <col min="4108" max="4108" width="13.5546875" style="3" bestFit="1" customWidth="1"/>
    <col min="4109" max="4109" width="22" style="3" bestFit="1" customWidth="1"/>
    <col min="4110" max="4110" width="45" style="3" bestFit="1" customWidth="1"/>
    <col min="4111" max="4111" width="13.33203125" style="3" bestFit="1" customWidth="1"/>
    <col min="4112" max="4112" width="5.33203125" style="3" bestFit="1" customWidth="1"/>
    <col min="4113" max="4113" width="20.33203125" style="3" bestFit="1" customWidth="1"/>
    <col min="4114" max="4114" width="10.88671875" style="3" bestFit="1" customWidth="1"/>
    <col min="4115" max="4115" width="5.5546875" style="3" bestFit="1" customWidth="1"/>
    <col min="4116" max="4116" width="11.109375" style="3" bestFit="1" customWidth="1"/>
    <col min="4117" max="4117" width="11.33203125" style="3" bestFit="1" customWidth="1"/>
    <col min="4118" max="4118" width="19.5546875" style="3" bestFit="1" customWidth="1"/>
    <col min="4119" max="4119" width="9.33203125" style="3" bestFit="1" customWidth="1"/>
    <col min="4120" max="4120" width="10.5546875" style="3" bestFit="1" customWidth="1"/>
    <col min="4121" max="4121" width="16.88671875" style="3" bestFit="1" customWidth="1"/>
    <col min="4122" max="4122" width="11.88671875" style="3" bestFit="1" customWidth="1"/>
    <col min="4123" max="4352" width="9.109375" style="3"/>
    <col min="4353" max="4353" width="13.88671875" style="3" bestFit="1" customWidth="1"/>
    <col min="4354" max="4354" width="7.88671875" style="3" bestFit="1" customWidth="1"/>
    <col min="4355" max="4355" width="10.44140625" style="3" bestFit="1" customWidth="1"/>
    <col min="4356" max="4356" width="10.88671875" style="3" bestFit="1" customWidth="1"/>
    <col min="4357" max="4357" width="16.33203125" style="3" bestFit="1" customWidth="1"/>
    <col min="4358" max="4358" width="11.44140625" style="3" bestFit="1" customWidth="1"/>
    <col min="4359" max="4359" width="16.5546875" style="3" bestFit="1" customWidth="1"/>
    <col min="4360" max="4360" width="11.6640625" style="3" bestFit="1" customWidth="1"/>
    <col min="4361" max="4361" width="14.109375" style="3" bestFit="1" customWidth="1"/>
    <col min="4362" max="4362" width="17.44140625" style="3" bestFit="1" customWidth="1"/>
    <col min="4363" max="4363" width="18.109375" style="3" bestFit="1" customWidth="1"/>
    <col min="4364" max="4364" width="13.5546875" style="3" bestFit="1" customWidth="1"/>
    <col min="4365" max="4365" width="22" style="3" bestFit="1" customWidth="1"/>
    <col min="4366" max="4366" width="45" style="3" bestFit="1" customWidth="1"/>
    <col min="4367" max="4367" width="13.33203125" style="3" bestFit="1" customWidth="1"/>
    <col min="4368" max="4368" width="5.33203125" style="3" bestFit="1" customWidth="1"/>
    <col min="4369" max="4369" width="20.33203125" style="3" bestFit="1" customWidth="1"/>
    <col min="4370" max="4370" width="10.88671875" style="3" bestFit="1" customWidth="1"/>
    <col min="4371" max="4371" width="5.5546875" style="3" bestFit="1" customWidth="1"/>
    <col min="4372" max="4372" width="11.109375" style="3" bestFit="1" customWidth="1"/>
    <col min="4373" max="4373" width="11.33203125" style="3" bestFit="1" customWidth="1"/>
    <col min="4374" max="4374" width="19.5546875" style="3" bestFit="1" customWidth="1"/>
    <col min="4375" max="4375" width="9.33203125" style="3" bestFit="1" customWidth="1"/>
    <col min="4376" max="4376" width="10.5546875" style="3" bestFit="1" customWidth="1"/>
    <col min="4377" max="4377" width="16.88671875" style="3" bestFit="1" customWidth="1"/>
    <col min="4378" max="4378" width="11.88671875" style="3" bestFit="1" customWidth="1"/>
    <col min="4379" max="4608" width="9.109375" style="3"/>
    <col min="4609" max="4609" width="13.88671875" style="3" bestFit="1" customWidth="1"/>
    <col min="4610" max="4610" width="7.88671875" style="3" bestFit="1" customWidth="1"/>
    <col min="4611" max="4611" width="10.44140625" style="3" bestFit="1" customWidth="1"/>
    <col min="4612" max="4612" width="10.88671875" style="3" bestFit="1" customWidth="1"/>
    <col min="4613" max="4613" width="16.33203125" style="3" bestFit="1" customWidth="1"/>
    <col min="4614" max="4614" width="11.44140625" style="3" bestFit="1" customWidth="1"/>
    <col min="4615" max="4615" width="16.5546875" style="3" bestFit="1" customWidth="1"/>
    <col min="4616" max="4616" width="11.6640625" style="3" bestFit="1" customWidth="1"/>
    <col min="4617" max="4617" width="14.109375" style="3" bestFit="1" customWidth="1"/>
    <col min="4618" max="4618" width="17.44140625" style="3" bestFit="1" customWidth="1"/>
    <col min="4619" max="4619" width="18.109375" style="3" bestFit="1" customWidth="1"/>
    <col min="4620" max="4620" width="13.5546875" style="3" bestFit="1" customWidth="1"/>
    <col min="4621" max="4621" width="22" style="3" bestFit="1" customWidth="1"/>
    <col min="4622" max="4622" width="45" style="3" bestFit="1" customWidth="1"/>
    <col min="4623" max="4623" width="13.33203125" style="3" bestFit="1" customWidth="1"/>
    <col min="4624" max="4624" width="5.33203125" style="3" bestFit="1" customWidth="1"/>
    <col min="4625" max="4625" width="20.33203125" style="3" bestFit="1" customWidth="1"/>
    <col min="4626" max="4626" width="10.88671875" style="3" bestFit="1" customWidth="1"/>
    <col min="4627" max="4627" width="5.5546875" style="3" bestFit="1" customWidth="1"/>
    <col min="4628" max="4628" width="11.109375" style="3" bestFit="1" customWidth="1"/>
    <col min="4629" max="4629" width="11.33203125" style="3" bestFit="1" customWidth="1"/>
    <col min="4630" max="4630" width="19.5546875" style="3" bestFit="1" customWidth="1"/>
    <col min="4631" max="4631" width="9.33203125" style="3" bestFit="1" customWidth="1"/>
    <col min="4632" max="4632" width="10.5546875" style="3" bestFit="1" customWidth="1"/>
    <col min="4633" max="4633" width="16.88671875" style="3" bestFit="1" customWidth="1"/>
    <col min="4634" max="4634" width="11.88671875" style="3" bestFit="1" customWidth="1"/>
    <col min="4635" max="4864" width="9.109375" style="3"/>
    <col min="4865" max="4865" width="13.88671875" style="3" bestFit="1" customWidth="1"/>
    <col min="4866" max="4866" width="7.88671875" style="3" bestFit="1" customWidth="1"/>
    <col min="4867" max="4867" width="10.44140625" style="3" bestFit="1" customWidth="1"/>
    <col min="4868" max="4868" width="10.88671875" style="3" bestFit="1" customWidth="1"/>
    <col min="4869" max="4869" width="16.33203125" style="3" bestFit="1" customWidth="1"/>
    <col min="4870" max="4870" width="11.44140625" style="3" bestFit="1" customWidth="1"/>
    <col min="4871" max="4871" width="16.5546875" style="3" bestFit="1" customWidth="1"/>
    <col min="4872" max="4872" width="11.6640625" style="3" bestFit="1" customWidth="1"/>
    <col min="4873" max="4873" width="14.109375" style="3" bestFit="1" customWidth="1"/>
    <col min="4874" max="4874" width="17.44140625" style="3" bestFit="1" customWidth="1"/>
    <col min="4875" max="4875" width="18.109375" style="3" bestFit="1" customWidth="1"/>
    <col min="4876" max="4876" width="13.5546875" style="3" bestFit="1" customWidth="1"/>
    <col min="4877" max="4877" width="22" style="3" bestFit="1" customWidth="1"/>
    <col min="4878" max="4878" width="45" style="3" bestFit="1" customWidth="1"/>
    <col min="4879" max="4879" width="13.33203125" style="3" bestFit="1" customWidth="1"/>
    <col min="4880" max="4880" width="5.33203125" style="3" bestFit="1" customWidth="1"/>
    <col min="4881" max="4881" width="20.33203125" style="3" bestFit="1" customWidth="1"/>
    <col min="4882" max="4882" width="10.88671875" style="3" bestFit="1" customWidth="1"/>
    <col min="4883" max="4883" width="5.5546875" style="3" bestFit="1" customWidth="1"/>
    <col min="4884" max="4884" width="11.109375" style="3" bestFit="1" customWidth="1"/>
    <col min="4885" max="4885" width="11.33203125" style="3" bestFit="1" customWidth="1"/>
    <col min="4886" max="4886" width="19.5546875" style="3" bestFit="1" customWidth="1"/>
    <col min="4887" max="4887" width="9.33203125" style="3" bestFit="1" customWidth="1"/>
    <col min="4888" max="4888" width="10.5546875" style="3" bestFit="1" customWidth="1"/>
    <col min="4889" max="4889" width="16.88671875" style="3" bestFit="1" customWidth="1"/>
    <col min="4890" max="4890" width="11.88671875" style="3" bestFit="1" customWidth="1"/>
    <col min="4891" max="5120" width="9.109375" style="3"/>
    <col min="5121" max="5121" width="13.88671875" style="3" bestFit="1" customWidth="1"/>
    <col min="5122" max="5122" width="7.88671875" style="3" bestFit="1" customWidth="1"/>
    <col min="5123" max="5123" width="10.44140625" style="3" bestFit="1" customWidth="1"/>
    <col min="5124" max="5124" width="10.88671875" style="3" bestFit="1" customWidth="1"/>
    <col min="5125" max="5125" width="16.33203125" style="3" bestFit="1" customWidth="1"/>
    <col min="5126" max="5126" width="11.44140625" style="3" bestFit="1" customWidth="1"/>
    <col min="5127" max="5127" width="16.5546875" style="3" bestFit="1" customWidth="1"/>
    <col min="5128" max="5128" width="11.6640625" style="3" bestFit="1" customWidth="1"/>
    <col min="5129" max="5129" width="14.109375" style="3" bestFit="1" customWidth="1"/>
    <col min="5130" max="5130" width="17.44140625" style="3" bestFit="1" customWidth="1"/>
    <col min="5131" max="5131" width="18.109375" style="3" bestFit="1" customWidth="1"/>
    <col min="5132" max="5132" width="13.5546875" style="3" bestFit="1" customWidth="1"/>
    <col min="5133" max="5133" width="22" style="3" bestFit="1" customWidth="1"/>
    <col min="5134" max="5134" width="45" style="3" bestFit="1" customWidth="1"/>
    <col min="5135" max="5135" width="13.33203125" style="3" bestFit="1" customWidth="1"/>
    <col min="5136" max="5136" width="5.33203125" style="3" bestFit="1" customWidth="1"/>
    <col min="5137" max="5137" width="20.33203125" style="3" bestFit="1" customWidth="1"/>
    <col min="5138" max="5138" width="10.88671875" style="3" bestFit="1" customWidth="1"/>
    <col min="5139" max="5139" width="5.5546875" style="3" bestFit="1" customWidth="1"/>
    <col min="5140" max="5140" width="11.109375" style="3" bestFit="1" customWidth="1"/>
    <col min="5141" max="5141" width="11.33203125" style="3" bestFit="1" customWidth="1"/>
    <col min="5142" max="5142" width="19.5546875" style="3" bestFit="1" customWidth="1"/>
    <col min="5143" max="5143" width="9.33203125" style="3" bestFit="1" customWidth="1"/>
    <col min="5144" max="5144" width="10.5546875" style="3" bestFit="1" customWidth="1"/>
    <col min="5145" max="5145" width="16.88671875" style="3" bestFit="1" customWidth="1"/>
    <col min="5146" max="5146" width="11.88671875" style="3" bestFit="1" customWidth="1"/>
    <col min="5147" max="5376" width="9.109375" style="3"/>
    <col min="5377" max="5377" width="13.88671875" style="3" bestFit="1" customWidth="1"/>
    <col min="5378" max="5378" width="7.88671875" style="3" bestFit="1" customWidth="1"/>
    <col min="5379" max="5379" width="10.44140625" style="3" bestFit="1" customWidth="1"/>
    <col min="5380" max="5380" width="10.88671875" style="3" bestFit="1" customWidth="1"/>
    <col min="5381" max="5381" width="16.33203125" style="3" bestFit="1" customWidth="1"/>
    <col min="5382" max="5382" width="11.44140625" style="3" bestFit="1" customWidth="1"/>
    <col min="5383" max="5383" width="16.5546875" style="3" bestFit="1" customWidth="1"/>
    <col min="5384" max="5384" width="11.6640625" style="3" bestFit="1" customWidth="1"/>
    <col min="5385" max="5385" width="14.109375" style="3" bestFit="1" customWidth="1"/>
    <col min="5386" max="5386" width="17.44140625" style="3" bestFit="1" customWidth="1"/>
    <col min="5387" max="5387" width="18.109375" style="3" bestFit="1" customWidth="1"/>
    <col min="5388" max="5388" width="13.5546875" style="3" bestFit="1" customWidth="1"/>
    <col min="5389" max="5389" width="22" style="3" bestFit="1" customWidth="1"/>
    <col min="5390" max="5390" width="45" style="3" bestFit="1" customWidth="1"/>
    <col min="5391" max="5391" width="13.33203125" style="3" bestFit="1" customWidth="1"/>
    <col min="5392" max="5392" width="5.33203125" style="3" bestFit="1" customWidth="1"/>
    <col min="5393" max="5393" width="20.33203125" style="3" bestFit="1" customWidth="1"/>
    <col min="5394" max="5394" width="10.88671875" style="3" bestFit="1" customWidth="1"/>
    <col min="5395" max="5395" width="5.5546875" style="3" bestFit="1" customWidth="1"/>
    <col min="5396" max="5396" width="11.109375" style="3" bestFit="1" customWidth="1"/>
    <col min="5397" max="5397" width="11.33203125" style="3" bestFit="1" customWidth="1"/>
    <col min="5398" max="5398" width="19.5546875" style="3" bestFit="1" customWidth="1"/>
    <col min="5399" max="5399" width="9.33203125" style="3" bestFit="1" customWidth="1"/>
    <col min="5400" max="5400" width="10.5546875" style="3" bestFit="1" customWidth="1"/>
    <col min="5401" max="5401" width="16.88671875" style="3" bestFit="1" customWidth="1"/>
    <col min="5402" max="5402" width="11.88671875" style="3" bestFit="1" customWidth="1"/>
    <col min="5403" max="5632" width="9.109375" style="3"/>
    <col min="5633" max="5633" width="13.88671875" style="3" bestFit="1" customWidth="1"/>
    <col min="5634" max="5634" width="7.88671875" style="3" bestFit="1" customWidth="1"/>
    <col min="5635" max="5635" width="10.44140625" style="3" bestFit="1" customWidth="1"/>
    <col min="5636" max="5636" width="10.88671875" style="3" bestFit="1" customWidth="1"/>
    <col min="5637" max="5637" width="16.33203125" style="3" bestFit="1" customWidth="1"/>
    <col min="5638" max="5638" width="11.44140625" style="3" bestFit="1" customWidth="1"/>
    <col min="5639" max="5639" width="16.5546875" style="3" bestFit="1" customWidth="1"/>
    <col min="5640" max="5640" width="11.6640625" style="3" bestFit="1" customWidth="1"/>
    <col min="5641" max="5641" width="14.109375" style="3" bestFit="1" customWidth="1"/>
    <col min="5642" max="5642" width="17.44140625" style="3" bestFit="1" customWidth="1"/>
    <col min="5643" max="5643" width="18.109375" style="3" bestFit="1" customWidth="1"/>
    <col min="5644" max="5644" width="13.5546875" style="3" bestFit="1" customWidth="1"/>
    <col min="5645" max="5645" width="22" style="3" bestFit="1" customWidth="1"/>
    <col min="5646" max="5646" width="45" style="3" bestFit="1" customWidth="1"/>
    <col min="5647" max="5647" width="13.33203125" style="3" bestFit="1" customWidth="1"/>
    <col min="5648" max="5648" width="5.33203125" style="3" bestFit="1" customWidth="1"/>
    <col min="5649" max="5649" width="20.33203125" style="3" bestFit="1" customWidth="1"/>
    <col min="5650" max="5650" width="10.88671875" style="3" bestFit="1" customWidth="1"/>
    <col min="5651" max="5651" width="5.5546875" style="3" bestFit="1" customWidth="1"/>
    <col min="5652" max="5652" width="11.109375" style="3" bestFit="1" customWidth="1"/>
    <col min="5653" max="5653" width="11.33203125" style="3" bestFit="1" customWidth="1"/>
    <col min="5654" max="5654" width="19.5546875" style="3" bestFit="1" customWidth="1"/>
    <col min="5655" max="5655" width="9.33203125" style="3" bestFit="1" customWidth="1"/>
    <col min="5656" max="5656" width="10.5546875" style="3" bestFit="1" customWidth="1"/>
    <col min="5657" max="5657" width="16.88671875" style="3" bestFit="1" customWidth="1"/>
    <col min="5658" max="5658" width="11.88671875" style="3" bestFit="1" customWidth="1"/>
    <col min="5659" max="5888" width="9.109375" style="3"/>
    <col min="5889" max="5889" width="13.88671875" style="3" bestFit="1" customWidth="1"/>
    <col min="5890" max="5890" width="7.88671875" style="3" bestFit="1" customWidth="1"/>
    <col min="5891" max="5891" width="10.44140625" style="3" bestFit="1" customWidth="1"/>
    <col min="5892" max="5892" width="10.88671875" style="3" bestFit="1" customWidth="1"/>
    <col min="5893" max="5893" width="16.33203125" style="3" bestFit="1" customWidth="1"/>
    <col min="5894" max="5894" width="11.44140625" style="3" bestFit="1" customWidth="1"/>
    <col min="5895" max="5895" width="16.5546875" style="3" bestFit="1" customWidth="1"/>
    <col min="5896" max="5896" width="11.6640625" style="3" bestFit="1" customWidth="1"/>
    <col min="5897" max="5897" width="14.109375" style="3" bestFit="1" customWidth="1"/>
    <col min="5898" max="5898" width="17.44140625" style="3" bestFit="1" customWidth="1"/>
    <col min="5899" max="5899" width="18.109375" style="3" bestFit="1" customWidth="1"/>
    <col min="5900" max="5900" width="13.5546875" style="3" bestFit="1" customWidth="1"/>
    <col min="5901" max="5901" width="22" style="3" bestFit="1" customWidth="1"/>
    <col min="5902" max="5902" width="45" style="3" bestFit="1" customWidth="1"/>
    <col min="5903" max="5903" width="13.33203125" style="3" bestFit="1" customWidth="1"/>
    <col min="5904" max="5904" width="5.33203125" style="3" bestFit="1" customWidth="1"/>
    <col min="5905" max="5905" width="20.33203125" style="3" bestFit="1" customWidth="1"/>
    <col min="5906" max="5906" width="10.88671875" style="3" bestFit="1" customWidth="1"/>
    <col min="5907" max="5907" width="5.5546875" style="3" bestFit="1" customWidth="1"/>
    <col min="5908" max="5908" width="11.109375" style="3" bestFit="1" customWidth="1"/>
    <col min="5909" max="5909" width="11.33203125" style="3" bestFit="1" customWidth="1"/>
    <col min="5910" max="5910" width="19.5546875" style="3" bestFit="1" customWidth="1"/>
    <col min="5911" max="5911" width="9.33203125" style="3" bestFit="1" customWidth="1"/>
    <col min="5912" max="5912" width="10.5546875" style="3" bestFit="1" customWidth="1"/>
    <col min="5913" max="5913" width="16.88671875" style="3" bestFit="1" customWidth="1"/>
    <col min="5914" max="5914" width="11.88671875" style="3" bestFit="1" customWidth="1"/>
    <col min="5915" max="6144" width="9.109375" style="3"/>
    <col min="6145" max="6145" width="13.88671875" style="3" bestFit="1" customWidth="1"/>
    <col min="6146" max="6146" width="7.88671875" style="3" bestFit="1" customWidth="1"/>
    <col min="6147" max="6147" width="10.44140625" style="3" bestFit="1" customWidth="1"/>
    <col min="6148" max="6148" width="10.88671875" style="3" bestFit="1" customWidth="1"/>
    <col min="6149" max="6149" width="16.33203125" style="3" bestFit="1" customWidth="1"/>
    <col min="6150" max="6150" width="11.44140625" style="3" bestFit="1" customWidth="1"/>
    <col min="6151" max="6151" width="16.5546875" style="3" bestFit="1" customWidth="1"/>
    <col min="6152" max="6152" width="11.6640625" style="3" bestFit="1" customWidth="1"/>
    <col min="6153" max="6153" width="14.109375" style="3" bestFit="1" customWidth="1"/>
    <col min="6154" max="6154" width="17.44140625" style="3" bestFit="1" customWidth="1"/>
    <col min="6155" max="6155" width="18.109375" style="3" bestFit="1" customWidth="1"/>
    <col min="6156" max="6156" width="13.5546875" style="3" bestFit="1" customWidth="1"/>
    <col min="6157" max="6157" width="22" style="3" bestFit="1" customWidth="1"/>
    <col min="6158" max="6158" width="45" style="3" bestFit="1" customWidth="1"/>
    <col min="6159" max="6159" width="13.33203125" style="3" bestFit="1" customWidth="1"/>
    <col min="6160" max="6160" width="5.33203125" style="3" bestFit="1" customWidth="1"/>
    <col min="6161" max="6161" width="20.33203125" style="3" bestFit="1" customWidth="1"/>
    <col min="6162" max="6162" width="10.88671875" style="3" bestFit="1" customWidth="1"/>
    <col min="6163" max="6163" width="5.5546875" style="3" bestFit="1" customWidth="1"/>
    <col min="6164" max="6164" width="11.109375" style="3" bestFit="1" customWidth="1"/>
    <col min="6165" max="6165" width="11.33203125" style="3" bestFit="1" customWidth="1"/>
    <col min="6166" max="6166" width="19.5546875" style="3" bestFit="1" customWidth="1"/>
    <col min="6167" max="6167" width="9.33203125" style="3" bestFit="1" customWidth="1"/>
    <col min="6168" max="6168" width="10.5546875" style="3" bestFit="1" customWidth="1"/>
    <col min="6169" max="6169" width="16.88671875" style="3" bestFit="1" customWidth="1"/>
    <col min="6170" max="6170" width="11.88671875" style="3" bestFit="1" customWidth="1"/>
    <col min="6171" max="6400" width="9.109375" style="3"/>
    <col min="6401" max="6401" width="13.88671875" style="3" bestFit="1" customWidth="1"/>
    <col min="6402" max="6402" width="7.88671875" style="3" bestFit="1" customWidth="1"/>
    <col min="6403" max="6403" width="10.44140625" style="3" bestFit="1" customWidth="1"/>
    <col min="6404" max="6404" width="10.88671875" style="3" bestFit="1" customWidth="1"/>
    <col min="6405" max="6405" width="16.33203125" style="3" bestFit="1" customWidth="1"/>
    <col min="6406" max="6406" width="11.44140625" style="3" bestFit="1" customWidth="1"/>
    <col min="6407" max="6407" width="16.5546875" style="3" bestFit="1" customWidth="1"/>
    <col min="6408" max="6408" width="11.6640625" style="3" bestFit="1" customWidth="1"/>
    <col min="6409" max="6409" width="14.109375" style="3" bestFit="1" customWidth="1"/>
    <col min="6410" max="6410" width="17.44140625" style="3" bestFit="1" customWidth="1"/>
    <col min="6411" max="6411" width="18.109375" style="3" bestFit="1" customWidth="1"/>
    <col min="6412" max="6412" width="13.5546875" style="3" bestFit="1" customWidth="1"/>
    <col min="6413" max="6413" width="22" style="3" bestFit="1" customWidth="1"/>
    <col min="6414" max="6414" width="45" style="3" bestFit="1" customWidth="1"/>
    <col min="6415" max="6415" width="13.33203125" style="3" bestFit="1" customWidth="1"/>
    <col min="6416" max="6416" width="5.33203125" style="3" bestFit="1" customWidth="1"/>
    <col min="6417" max="6417" width="20.33203125" style="3" bestFit="1" customWidth="1"/>
    <col min="6418" max="6418" width="10.88671875" style="3" bestFit="1" customWidth="1"/>
    <col min="6419" max="6419" width="5.5546875" style="3" bestFit="1" customWidth="1"/>
    <col min="6420" max="6420" width="11.109375" style="3" bestFit="1" customWidth="1"/>
    <col min="6421" max="6421" width="11.33203125" style="3" bestFit="1" customWidth="1"/>
    <col min="6422" max="6422" width="19.5546875" style="3" bestFit="1" customWidth="1"/>
    <col min="6423" max="6423" width="9.33203125" style="3" bestFit="1" customWidth="1"/>
    <col min="6424" max="6424" width="10.5546875" style="3" bestFit="1" customWidth="1"/>
    <col min="6425" max="6425" width="16.88671875" style="3" bestFit="1" customWidth="1"/>
    <col min="6426" max="6426" width="11.88671875" style="3" bestFit="1" customWidth="1"/>
    <col min="6427" max="6656" width="9.109375" style="3"/>
    <col min="6657" max="6657" width="13.88671875" style="3" bestFit="1" customWidth="1"/>
    <col min="6658" max="6658" width="7.88671875" style="3" bestFit="1" customWidth="1"/>
    <col min="6659" max="6659" width="10.44140625" style="3" bestFit="1" customWidth="1"/>
    <col min="6660" max="6660" width="10.88671875" style="3" bestFit="1" customWidth="1"/>
    <col min="6661" max="6661" width="16.33203125" style="3" bestFit="1" customWidth="1"/>
    <col min="6662" max="6662" width="11.44140625" style="3" bestFit="1" customWidth="1"/>
    <col min="6663" max="6663" width="16.5546875" style="3" bestFit="1" customWidth="1"/>
    <col min="6664" max="6664" width="11.6640625" style="3" bestFit="1" customWidth="1"/>
    <col min="6665" max="6665" width="14.109375" style="3" bestFit="1" customWidth="1"/>
    <col min="6666" max="6666" width="17.44140625" style="3" bestFit="1" customWidth="1"/>
    <col min="6667" max="6667" width="18.109375" style="3" bestFit="1" customWidth="1"/>
    <col min="6668" max="6668" width="13.5546875" style="3" bestFit="1" customWidth="1"/>
    <col min="6669" max="6669" width="22" style="3" bestFit="1" customWidth="1"/>
    <col min="6670" max="6670" width="45" style="3" bestFit="1" customWidth="1"/>
    <col min="6671" max="6671" width="13.33203125" style="3" bestFit="1" customWidth="1"/>
    <col min="6672" max="6672" width="5.33203125" style="3" bestFit="1" customWidth="1"/>
    <col min="6673" max="6673" width="20.33203125" style="3" bestFit="1" customWidth="1"/>
    <col min="6674" max="6674" width="10.88671875" style="3" bestFit="1" customWidth="1"/>
    <col min="6675" max="6675" width="5.5546875" style="3" bestFit="1" customWidth="1"/>
    <col min="6676" max="6676" width="11.109375" style="3" bestFit="1" customWidth="1"/>
    <col min="6677" max="6677" width="11.33203125" style="3" bestFit="1" customWidth="1"/>
    <col min="6678" max="6678" width="19.5546875" style="3" bestFit="1" customWidth="1"/>
    <col min="6679" max="6679" width="9.33203125" style="3" bestFit="1" customWidth="1"/>
    <col min="6680" max="6680" width="10.5546875" style="3" bestFit="1" customWidth="1"/>
    <col min="6681" max="6681" width="16.88671875" style="3" bestFit="1" customWidth="1"/>
    <col min="6682" max="6682" width="11.88671875" style="3" bestFit="1" customWidth="1"/>
    <col min="6683" max="6912" width="9.109375" style="3"/>
    <col min="6913" max="6913" width="13.88671875" style="3" bestFit="1" customWidth="1"/>
    <col min="6914" max="6914" width="7.88671875" style="3" bestFit="1" customWidth="1"/>
    <col min="6915" max="6915" width="10.44140625" style="3" bestFit="1" customWidth="1"/>
    <col min="6916" max="6916" width="10.88671875" style="3" bestFit="1" customWidth="1"/>
    <col min="6917" max="6917" width="16.33203125" style="3" bestFit="1" customWidth="1"/>
    <col min="6918" max="6918" width="11.44140625" style="3" bestFit="1" customWidth="1"/>
    <col min="6919" max="6919" width="16.5546875" style="3" bestFit="1" customWidth="1"/>
    <col min="6920" max="6920" width="11.6640625" style="3" bestFit="1" customWidth="1"/>
    <col min="6921" max="6921" width="14.109375" style="3" bestFit="1" customWidth="1"/>
    <col min="6922" max="6922" width="17.44140625" style="3" bestFit="1" customWidth="1"/>
    <col min="6923" max="6923" width="18.109375" style="3" bestFit="1" customWidth="1"/>
    <col min="6924" max="6924" width="13.5546875" style="3" bestFit="1" customWidth="1"/>
    <col min="6925" max="6925" width="22" style="3" bestFit="1" customWidth="1"/>
    <col min="6926" max="6926" width="45" style="3" bestFit="1" customWidth="1"/>
    <col min="6927" max="6927" width="13.33203125" style="3" bestFit="1" customWidth="1"/>
    <col min="6928" max="6928" width="5.33203125" style="3" bestFit="1" customWidth="1"/>
    <col min="6929" max="6929" width="20.33203125" style="3" bestFit="1" customWidth="1"/>
    <col min="6930" max="6930" width="10.88671875" style="3" bestFit="1" customWidth="1"/>
    <col min="6931" max="6931" width="5.5546875" style="3" bestFit="1" customWidth="1"/>
    <col min="6932" max="6932" width="11.109375" style="3" bestFit="1" customWidth="1"/>
    <col min="6933" max="6933" width="11.33203125" style="3" bestFit="1" customWidth="1"/>
    <col min="6934" max="6934" width="19.5546875" style="3" bestFit="1" customWidth="1"/>
    <col min="6935" max="6935" width="9.33203125" style="3" bestFit="1" customWidth="1"/>
    <col min="6936" max="6936" width="10.5546875" style="3" bestFit="1" customWidth="1"/>
    <col min="6937" max="6937" width="16.88671875" style="3" bestFit="1" customWidth="1"/>
    <col min="6938" max="6938" width="11.88671875" style="3" bestFit="1" customWidth="1"/>
    <col min="6939" max="7168" width="9.109375" style="3"/>
    <col min="7169" max="7169" width="13.88671875" style="3" bestFit="1" customWidth="1"/>
    <col min="7170" max="7170" width="7.88671875" style="3" bestFit="1" customWidth="1"/>
    <col min="7171" max="7171" width="10.44140625" style="3" bestFit="1" customWidth="1"/>
    <col min="7172" max="7172" width="10.88671875" style="3" bestFit="1" customWidth="1"/>
    <col min="7173" max="7173" width="16.33203125" style="3" bestFit="1" customWidth="1"/>
    <col min="7174" max="7174" width="11.44140625" style="3" bestFit="1" customWidth="1"/>
    <col min="7175" max="7175" width="16.5546875" style="3" bestFit="1" customWidth="1"/>
    <col min="7176" max="7176" width="11.6640625" style="3" bestFit="1" customWidth="1"/>
    <col min="7177" max="7177" width="14.109375" style="3" bestFit="1" customWidth="1"/>
    <col min="7178" max="7178" width="17.44140625" style="3" bestFit="1" customWidth="1"/>
    <col min="7179" max="7179" width="18.109375" style="3" bestFit="1" customWidth="1"/>
    <col min="7180" max="7180" width="13.5546875" style="3" bestFit="1" customWidth="1"/>
    <col min="7181" max="7181" width="22" style="3" bestFit="1" customWidth="1"/>
    <col min="7182" max="7182" width="45" style="3" bestFit="1" customWidth="1"/>
    <col min="7183" max="7183" width="13.33203125" style="3" bestFit="1" customWidth="1"/>
    <col min="7184" max="7184" width="5.33203125" style="3" bestFit="1" customWidth="1"/>
    <col min="7185" max="7185" width="20.33203125" style="3" bestFit="1" customWidth="1"/>
    <col min="7186" max="7186" width="10.88671875" style="3" bestFit="1" customWidth="1"/>
    <col min="7187" max="7187" width="5.5546875" style="3" bestFit="1" customWidth="1"/>
    <col min="7188" max="7188" width="11.109375" style="3" bestFit="1" customWidth="1"/>
    <col min="7189" max="7189" width="11.33203125" style="3" bestFit="1" customWidth="1"/>
    <col min="7190" max="7190" width="19.5546875" style="3" bestFit="1" customWidth="1"/>
    <col min="7191" max="7191" width="9.33203125" style="3" bestFit="1" customWidth="1"/>
    <col min="7192" max="7192" width="10.5546875" style="3" bestFit="1" customWidth="1"/>
    <col min="7193" max="7193" width="16.88671875" style="3" bestFit="1" customWidth="1"/>
    <col min="7194" max="7194" width="11.88671875" style="3" bestFit="1" customWidth="1"/>
    <col min="7195" max="7424" width="9.109375" style="3"/>
    <col min="7425" max="7425" width="13.88671875" style="3" bestFit="1" customWidth="1"/>
    <col min="7426" max="7426" width="7.88671875" style="3" bestFit="1" customWidth="1"/>
    <col min="7427" max="7427" width="10.44140625" style="3" bestFit="1" customWidth="1"/>
    <col min="7428" max="7428" width="10.88671875" style="3" bestFit="1" customWidth="1"/>
    <col min="7429" max="7429" width="16.33203125" style="3" bestFit="1" customWidth="1"/>
    <col min="7430" max="7430" width="11.44140625" style="3" bestFit="1" customWidth="1"/>
    <col min="7431" max="7431" width="16.5546875" style="3" bestFit="1" customWidth="1"/>
    <col min="7432" max="7432" width="11.6640625" style="3" bestFit="1" customWidth="1"/>
    <col min="7433" max="7433" width="14.109375" style="3" bestFit="1" customWidth="1"/>
    <col min="7434" max="7434" width="17.44140625" style="3" bestFit="1" customWidth="1"/>
    <col min="7435" max="7435" width="18.109375" style="3" bestFit="1" customWidth="1"/>
    <col min="7436" max="7436" width="13.5546875" style="3" bestFit="1" customWidth="1"/>
    <col min="7437" max="7437" width="22" style="3" bestFit="1" customWidth="1"/>
    <col min="7438" max="7438" width="45" style="3" bestFit="1" customWidth="1"/>
    <col min="7439" max="7439" width="13.33203125" style="3" bestFit="1" customWidth="1"/>
    <col min="7440" max="7440" width="5.33203125" style="3" bestFit="1" customWidth="1"/>
    <col min="7441" max="7441" width="20.33203125" style="3" bestFit="1" customWidth="1"/>
    <col min="7442" max="7442" width="10.88671875" style="3" bestFit="1" customWidth="1"/>
    <col min="7443" max="7443" width="5.5546875" style="3" bestFit="1" customWidth="1"/>
    <col min="7444" max="7444" width="11.109375" style="3" bestFit="1" customWidth="1"/>
    <col min="7445" max="7445" width="11.33203125" style="3" bestFit="1" customWidth="1"/>
    <col min="7446" max="7446" width="19.5546875" style="3" bestFit="1" customWidth="1"/>
    <col min="7447" max="7447" width="9.33203125" style="3" bestFit="1" customWidth="1"/>
    <col min="7448" max="7448" width="10.5546875" style="3" bestFit="1" customWidth="1"/>
    <col min="7449" max="7449" width="16.88671875" style="3" bestFit="1" customWidth="1"/>
    <col min="7450" max="7450" width="11.88671875" style="3" bestFit="1" customWidth="1"/>
    <col min="7451" max="7680" width="9.109375" style="3"/>
    <col min="7681" max="7681" width="13.88671875" style="3" bestFit="1" customWidth="1"/>
    <col min="7682" max="7682" width="7.88671875" style="3" bestFit="1" customWidth="1"/>
    <col min="7683" max="7683" width="10.44140625" style="3" bestFit="1" customWidth="1"/>
    <col min="7684" max="7684" width="10.88671875" style="3" bestFit="1" customWidth="1"/>
    <col min="7685" max="7685" width="16.33203125" style="3" bestFit="1" customWidth="1"/>
    <col min="7686" max="7686" width="11.44140625" style="3" bestFit="1" customWidth="1"/>
    <col min="7687" max="7687" width="16.5546875" style="3" bestFit="1" customWidth="1"/>
    <col min="7688" max="7688" width="11.6640625" style="3" bestFit="1" customWidth="1"/>
    <col min="7689" max="7689" width="14.109375" style="3" bestFit="1" customWidth="1"/>
    <col min="7690" max="7690" width="17.44140625" style="3" bestFit="1" customWidth="1"/>
    <col min="7691" max="7691" width="18.109375" style="3" bestFit="1" customWidth="1"/>
    <col min="7692" max="7692" width="13.5546875" style="3" bestFit="1" customWidth="1"/>
    <col min="7693" max="7693" width="22" style="3" bestFit="1" customWidth="1"/>
    <col min="7694" max="7694" width="45" style="3" bestFit="1" customWidth="1"/>
    <col min="7695" max="7695" width="13.33203125" style="3" bestFit="1" customWidth="1"/>
    <col min="7696" max="7696" width="5.33203125" style="3" bestFit="1" customWidth="1"/>
    <col min="7697" max="7697" width="20.33203125" style="3" bestFit="1" customWidth="1"/>
    <col min="7698" max="7698" width="10.88671875" style="3" bestFit="1" customWidth="1"/>
    <col min="7699" max="7699" width="5.5546875" style="3" bestFit="1" customWidth="1"/>
    <col min="7700" max="7700" width="11.109375" style="3" bestFit="1" customWidth="1"/>
    <col min="7701" max="7701" width="11.33203125" style="3" bestFit="1" customWidth="1"/>
    <col min="7702" max="7702" width="19.5546875" style="3" bestFit="1" customWidth="1"/>
    <col min="7703" max="7703" width="9.33203125" style="3" bestFit="1" customWidth="1"/>
    <col min="7704" max="7704" width="10.5546875" style="3" bestFit="1" customWidth="1"/>
    <col min="7705" max="7705" width="16.88671875" style="3" bestFit="1" customWidth="1"/>
    <col min="7706" max="7706" width="11.88671875" style="3" bestFit="1" customWidth="1"/>
    <col min="7707" max="7936" width="9.109375" style="3"/>
    <col min="7937" max="7937" width="13.88671875" style="3" bestFit="1" customWidth="1"/>
    <col min="7938" max="7938" width="7.88671875" style="3" bestFit="1" customWidth="1"/>
    <col min="7939" max="7939" width="10.44140625" style="3" bestFit="1" customWidth="1"/>
    <col min="7940" max="7940" width="10.88671875" style="3" bestFit="1" customWidth="1"/>
    <col min="7941" max="7941" width="16.33203125" style="3" bestFit="1" customWidth="1"/>
    <col min="7942" max="7942" width="11.44140625" style="3" bestFit="1" customWidth="1"/>
    <col min="7943" max="7943" width="16.5546875" style="3" bestFit="1" customWidth="1"/>
    <col min="7944" max="7944" width="11.6640625" style="3" bestFit="1" customWidth="1"/>
    <col min="7945" max="7945" width="14.109375" style="3" bestFit="1" customWidth="1"/>
    <col min="7946" max="7946" width="17.44140625" style="3" bestFit="1" customWidth="1"/>
    <col min="7947" max="7947" width="18.109375" style="3" bestFit="1" customWidth="1"/>
    <col min="7948" max="7948" width="13.5546875" style="3" bestFit="1" customWidth="1"/>
    <col min="7949" max="7949" width="22" style="3" bestFit="1" customWidth="1"/>
    <col min="7950" max="7950" width="45" style="3" bestFit="1" customWidth="1"/>
    <col min="7951" max="7951" width="13.33203125" style="3" bestFit="1" customWidth="1"/>
    <col min="7952" max="7952" width="5.33203125" style="3" bestFit="1" customWidth="1"/>
    <col min="7953" max="7953" width="20.33203125" style="3" bestFit="1" customWidth="1"/>
    <col min="7954" max="7954" width="10.88671875" style="3" bestFit="1" customWidth="1"/>
    <col min="7955" max="7955" width="5.5546875" style="3" bestFit="1" customWidth="1"/>
    <col min="7956" max="7956" width="11.109375" style="3" bestFit="1" customWidth="1"/>
    <col min="7957" max="7957" width="11.33203125" style="3" bestFit="1" customWidth="1"/>
    <col min="7958" max="7958" width="19.5546875" style="3" bestFit="1" customWidth="1"/>
    <col min="7959" max="7959" width="9.33203125" style="3" bestFit="1" customWidth="1"/>
    <col min="7960" max="7960" width="10.5546875" style="3" bestFit="1" customWidth="1"/>
    <col min="7961" max="7961" width="16.88671875" style="3" bestFit="1" customWidth="1"/>
    <col min="7962" max="7962" width="11.88671875" style="3" bestFit="1" customWidth="1"/>
    <col min="7963" max="8192" width="9.109375" style="3"/>
    <col min="8193" max="8193" width="13.88671875" style="3" bestFit="1" customWidth="1"/>
    <col min="8194" max="8194" width="7.88671875" style="3" bestFit="1" customWidth="1"/>
    <col min="8195" max="8195" width="10.44140625" style="3" bestFit="1" customWidth="1"/>
    <col min="8196" max="8196" width="10.88671875" style="3" bestFit="1" customWidth="1"/>
    <col min="8197" max="8197" width="16.33203125" style="3" bestFit="1" customWidth="1"/>
    <col min="8198" max="8198" width="11.44140625" style="3" bestFit="1" customWidth="1"/>
    <col min="8199" max="8199" width="16.5546875" style="3" bestFit="1" customWidth="1"/>
    <col min="8200" max="8200" width="11.6640625" style="3" bestFit="1" customWidth="1"/>
    <col min="8201" max="8201" width="14.109375" style="3" bestFit="1" customWidth="1"/>
    <col min="8202" max="8202" width="17.44140625" style="3" bestFit="1" customWidth="1"/>
    <col min="8203" max="8203" width="18.109375" style="3" bestFit="1" customWidth="1"/>
    <col min="8204" max="8204" width="13.5546875" style="3" bestFit="1" customWidth="1"/>
    <col min="8205" max="8205" width="22" style="3" bestFit="1" customWidth="1"/>
    <col min="8206" max="8206" width="45" style="3" bestFit="1" customWidth="1"/>
    <col min="8207" max="8207" width="13.33203125" style="3" bestFit="1" customWidth="1"/>
    <col min="8208" max="8208" width="5.33203125" style="3" bestFit="1" customWidth="1"/>
    <col min="8209" max="8209" width="20.33203125" style="3" bestFit="1" customWidth="1"/>
    <col min="8210" max="8210" width="10.88671875" style="3" bestFit="1" customWidth="1"/>
    <col min="8211" max="8211" width="5.5546875" style="3" bestFit="1" customWidth="1"/>
    <col min="8212" max="8212" width="11.109375" style="3" bestFit="1" customWidth="1"/>
    <col min="8213" max="8213" width="11.33203125" style="3" bestFit="1" customWidth="1"/>
    <col min="8214" max="8214" width="19.5546875" style="3" bestFit="1" customWidth="1"/>
    <col min="8215" max="8215" width="9.33203125" style="3" bestFit="1" customWidth="1"/>
    <col min="8216" max="8216" width="10.5546875" style="3" bestFit="1" customWidth="1"/>
    <col min="8217" max="8217" width="16.88671875" style="3" bestFit="1" customWidth="1"/>
    <col min="8218" max="8218" width="11.88671875" style="3" bestFit="1" customWidth="1"/>
    <col min="8219" max="8448" width="9.109375" style="3"/>
    <col min="8449" max="8449" width="13.88671875" style="3" bestFit="1" customWidth="1"/>
    <col min="8450" max="8450" width="7.88671875" style="3" bestFit="1" customWidth="1"/>
    <col min="8451" max="8451" width="10.44140625" style="3" bestFit="1" customWidth="1"/>
    <col min="8452" max="8452" width="10.88671875" style="3" bestFit="1" customWidth="1"/>
    <col min="8453" max="8453" width="16.33203125" style="3" bestFit="1" customWidth="1"/>
    <col min="8454" max="8454" width="11.44140625" style="3" bestFit="1" customWidth="1"/>
    <col min="8455" max="8455" width="16.5546875" style="3" bestFit="1" customWidth="1"/>
    <col min="8456" max="8456" width="11.6640625" style="3" bestFit="1" customWidth="1"/>
    <col min="8457" max="8457" width="14.109375" style="3" bestFit="1" customWidth="1"/>
    <col min="8458" max="8458" width="17.44140625" style="3" bestFit="1" customWidth="1"/>
    <col min="8459" max="8459" width="18.109375" style="3" bestFit="1" customWidth="1"/>
    <col min="8460" max="8460" width="13.5546875" style="3" bestFit="1" customWidth="1"/>
    <col min="8461" max="8461" width="22" style="3" bestFit="1" customWidth="1"/>
    <col min="8462" max="8462" width="45" style="3" bestFit="1" customWidth="1"/>
    <col min="8463" max="8463" width="13.33203125" style="3" bestFit="1" customWidth="1"/>
    <col min="8464" max="8464" width="5.33203125" style="3" bestFit="1" customWidth="1"/>
    <col min="8465" max="8465" width="20.33203125" style="3" bestFit="1" customWidth="1"/>
    <col min="8466" max="8466" width="10.88671875" style="3" bestFit="1" customWidth="1"/>
    <col min="8467" max="8467" width="5.5546875" style="3" bestFit="1" customWidth="1"/>
    <col min="8468" max="8468" width="11.109375" style="3" bestFit="1" customWidth="1"/>
    <col min="8469" max="8469" width="11.33203125" style="3" bestFit="1" customWidth="1"/>
    <col min="8470" max="8470" width="19.5546875" style="3" bestFit="1" customWidth="1"/>
    <col min="8471" max="8471" width="9.33203125" style="3" bestFit="1" customWidth="1"/>
    <col min="8472" max="8472" width="10.5546875" style="3" bestFit="1" customWidth="1"/>
    <col min="8473" max="8473" width="16.88671875" style="3" bestFit="1" customWidth="1"/>
    <col min="8474" max="8474" width="11.88671875" style="3" bestFit="1" customWidth="1"/>
    <col min="8475" max="8704" width="9.109375" style="3"/>
    <col min="8705" max="8705" width="13.88671875" style="3" bestFit="1" customWidth="1"/>
    <col min="8706" max="8706" width="7.88671875" style="3" bestFit="1" customWidth="1"/>
    <col min="8707" max="8707" width="10.44140625" style="3" bestFit="1" customWidth="1"/>
    <col min="8708" max="8708" width="10.88671875" style="3" bestFit="1" customWidth="1"/>
    <col min="8709" max="8709" width="16.33203125" style="3" bestFit="1" customWidth="1"/>
    <col min="8710" max="8710" width="11.44140625" style="3" bestFit="1" customWidth="1"/>
    <col min="8711" max="8711" width="16.5546875" style="3" bestFit="1" customWidth="1"/>
    <col min="8712" max="8712" width="11.6640625" style="3" bestFit="1" customWidth="1"/>
    <col min="8713" max="8713" width="14.109375" style="3" bestFit="1" customWidth="1"/>
    <col min="8714" max="8714" width="17.44140625" style="3" bestFit="1" customWidth="1"/>
    <col min="8715" max="8715" width="18.109375" style="3" bestFit="1" customWidth="1"/>
    <col min="8716" max="8716" width="13.5546875" style="3" bestFit="1" customWidth="1"/>
    <col min="8717" max="8717" width="22" style="3" bestFit="1" customWidth="1"/>
    <col min="8718" max="8718" width="45" style="3" bestFit="1" customWidth="1"/>
    <col min="8719" max="8719" width="13.33203125" style="3" bestFit="1" customWidth="1"/>
    <col min="8720" max="8720" width="5.33203125" style="3" bestFit="1" customWidth="1"/>
    <col min="8721" max="8721" width="20.33203125" style="3" bestFit="1" customWidth="1"/>
    <col min="8722" max="8722" width="10.88671875" style="3" bestFit="1" customWidth="1"/>
    <col min="8723" max="8723" width="5.5546875" style="3" bestFit="1" customWidth="1"/>
    <col min="8724" max="8724" width="11.109375" style="3" bestFit="1" customWidth="1"/>
    <col min="8725" max="8725" width="11.33203125" style="3" bestFit="1" customWidth="1"/>
    <col min="8726" max="8726" width="19.5546875" style="3" bestFit="1" customWidth="1"/>
    <col min="8727" max="8727" width="9.33203125" style="3" bestFit="1" customWidth="1"/>
    <col min="8728" max="8728" width="10.5546875" style="3" bestFit="1" customWidth="1"/>
    <col min="8729" max="8729" width="16.88671875" style="3" bestFit="1" customWidth="1"/>
    <col min="8730" max="8730" width="11.88671875" style="3" bestFit="1" customWidth="1"/>
    <col min="8731" max="8960" width="9.109375" style="3"/>
    <col min="8961" max="8961" width="13.88671875" style="3" bestFit="1" customWidth="1"/>
    <col min="8962" max="8962" width="7.88671875" style="3" bestFit="1" customWidth="1"/>
    <col min="8963" max="8963" width="10.44140625" style="3" bestFit="1" customWidth="1"/>
    <col min="8964" max="8964" width="10.88671875" style="3" bestFit="1" customWidth="1"/>
    <col min="8965" max="8965" width="16.33203125" style="3" bestFit="1" customWidth="1"/>
    <col min="8966" max="8966" width="11.44140625" style="3" bestFit="1" customWidth="1"/>
    <col min="8967" max="8967" width="16.5546875" style="3" bestFit="1" customWidth="1"/>
    <col min="8968" max="8968" width="11.6640625" style="3" bestFit="1" customWidth="1"/>
    <col min="8969" max="8969" width="14.109375" style="3" bestFit="1" customWidth="1"/>
    <col min="8970" max="8970" width="17.44140625" style="3" bestFit="1" customWidth="1"/>
    <col min="8971" max="8971" width="18.109375" style="3" bestFit="1" customWidth="1"/>
    <col min="8972" max="8972" width="13.5546875" style="3" bestFit="1" customWidth="1"/>
    <col min="8973" max="8973" width="22" style="3" bestFit="1" customWidth="1"/>
    <col min="8974" max="8974" width="45" style="3" bestFit="1" customWidth="1"/>
    <col min="8975" max="8975" width="13.33203125" style="3" bestFit="1" customWidth="1"/>
    <col min="8976" max="8976" width="5.33203125" style="3" bestFit="1" customWidth="1"/>
    <col min="8977" max="8977" width="20.33203125" style="3" bestFit="1" customWidth="1"/>
    <col min="8978" max="8978" width="10.88671875" style="3" bestFit="1" customWidth="1"/>
    <col min="8979" max="8979" width="5.5546875" style="3" bestFit="1" customWidth="1"/>
    <col min="8980" max="8980" width="11.109375" style="3" bestFit="1" customWidth="1"/>
    <col min="8981" max="8981" width="11.33203125" style="3" bestFit="1" customWidth="1"/>
    <col min="8982" max="8982" width="19.5546875" style="3" bestFit="1" customWidth="1"/>
    <col min="8983" max="8983" width="9.33203125" style="3" bestFit="1" customWidth="1"/>
    <col min="8984" max="8984" width="10.5546875" style="3" bestFit="1" customWidth="1"/>
    <col min="8985" max="8985" width="16.88671875" style="3" bestFit="1" customWidth="1"/>
    <col min="8986" max="8986" width="11.88671875" style="3" bestFit="1" customWidth="1"/>
    <col min="8987" max="9216" width="9.109375" style="3"/>
    <col min="9217" max="9217" width="13.88671875" style="3" bestFit="1" customWidth="1"/>
    <col min="9218" max="9218" width="7.88671875" style="3" bestFit="1" customWidth="1"/>
    <col min="9219" max="9219" width="10.44140625" style="3" bestFit="1" customWidth="1"/>
    <col min="9220" max="9220" width="10.88671875" style="3" bestFit="1" customWidth="1"/>
    <col min="9221" max="9221" width="16.33203125" style="3" bestFit="1" customWidth="1"/>
    <col min="9222" max="9222" width="11.44140625" style="3" bestFit="1" customWidth="1"/>
    <col min="9223" max="9223" width="16.5546875" style="3" bestFit="1" customWidth="1"/>
    <col min="9224" max="9224" width="11.6640625" style="3" bestFit="1" customWidth="1"/>
    <col min="9225" max="9225" width="14.109375" style="3" bestFit="1" customWidth="1"/>
    <col min="9226" max="9226" width="17.44140625" style="3" bestFit="1" customWidth="1"/>
    <col min="9227" max="9227" width="18.109375" style="3" bestFit="1" customWidth="1"/>
    <col min="9228" max="9228" width="13.5546875" style="3" bestFit="1" customWidth="1"/>
    <col min="9229" max="9229" width="22" style="3" bestFit="1" customWidth="1"/>
    <col min="9230" max="9230" width="45" style="3" bestFit="1" customWidth="1"/>
    <col min="9231" max="9231" width="13.33203125" style="3" bestFit="1" customWidth="1"/>
    <col min="9232" max="9232" width="5.33203125" style="3" bestFit="1" customWidth="1"/>
    <col min="9233" max="9233" width="20.33203125" style="3" bestFit="1" customWidth="1"/>
    <col min="9234" max="9234" width="10.88671875" style="3" bestFit="1" customWidth="1"/>
    <col min="9235" max="9235" width="5.5546875" style="3" bestFit="1" customWidth="1"/>
    <col min="9236" max="9236" width="11.109375" style="3" bestFit="1" customWidth="1"/>
    <col min="9237" max="9237" width="11.33203125" style="3" bestFit="1" customWidth="1"/>
    <col min="9238" max="9238" width="19.5546875" style="3" bestFit="1" customWidth="1"/>
    <col min="9239" max="9239" width="9.33203125" style="3" bestFit="1" customWidth="1"/>
    <col min="9240" max="9240" width="10.5546875" style="3" bestFit="1" customWidth="1"/>
    <col min="9241" max="9241" width="16.88671875" style="3" bestFit="1" customWidth="1"/>
    <col min="9242" max="9242" width="11.88671875" style="3" bestFit="1" customWidth="1"/>
    <col min="9243" max="9472" width="9.109375" style="3"/>
    <col min="9473" max="9473" width="13.88671875" style="3" bestFit="1" customWidth="1"/>
    <col min="9474" max="9474" width="7.88671875" style="3" bestFit="1" customWidth="1"/>
    <col min="9475" max="9475" width="10.44140625" style="3" bestFit="1" customWidth="1"/>
    <col min="9476" max="9476" width="10.88671875" style="3" bestFit="1" customWidth="1"/>
    <col min="9477" max="9477" width="16.33203125" style="3" bestFit="1" customWidth="1"/>
    <col min="9478" max="9478" width="11.44140625" style="3" bestFit="1" customWidth="1"/>
    <col min="9479" max="9479" width="16.5546875" style="3" bestFit="1" customWidth="1"/>
    <col min="9480" max="9480" width="11.6640625" style="3" bestFit="1" customWidth="1"/>
    <col min="9481" max="9481" width="14.109375" style="3" bestFit="1" customWidth="1"/>
    <col min="9482" max="9482" width="17.44140625" style="3" bestFit="1" customWidth="1"/>
    <col min="9483" max="9483" width="18.109375" style="3" bestFit="1" customWidth="1"/>
    <col min="9484" max="9484" width="13.5546875" style="3" bestFit="1" customWidth="1"/>
    <col min="9485" max="9485" width="22" style="3" bestFit="1" customWidth="1"/>
    <col min="9486" max="9486" width="45" style="3" bestFit="1" customWidth="1"/>
    <col min="9487" max="9487" width="13.33203125" style="3" bestFit="1" customWidth="1"/>
    <col min="9488" max="9488" width="5.33203125" style="3" bestFit="1" customWidth="1"/>
    <col min="9489" max="9489" width="20.33203125" style="3" bestFit="1" customWidth="1"/>
    <col min="9490" max="9490" width="10.88671875" style="3" bestFit="1" customWidth="1"/>
    <col min="9491" max="9491" width="5.5546875" style="3" bestFit="1" customWidth="1"/>
    <col min="9492" max="9492" width="11.109375" style="3" bestFit="1" customWidth="1"/>
    <col min="9493" max="9493" width="11.33203125" style="3" bestFit="1" customWidth="1"/>
    <col min="9494" max="9494" width="19.5546875" style="3" bestFit="1" customWidth="1"/>
    <col min="9495" max="9495" width="9.33203125" style="3" bestFit="1" customWidth="1"/>
    <col min="9496" max="9496" width="10.5546875" style="3" bestFit="1" customWidth="1"/>
    <col min="9497" max="9497" width="16.88671875" style="3" bestFit="1" customWidth="1"/>
    <col min="9498" max="9498" width="11.88671875" style="3" bestFit="1" customWidth="1"/>
    <col min="9499" max="9728" width="9.109375" style="3"/>
    <col min="9729" max="9729" width="13.88671875" style="3" bestFit="1" customWidth="1"/>
    <col min="9730" max="9730" width="7.88671875" style="3" bestFit="1" customWidth="1"/>
    <col min="9731" max="9731" width="10.44140625" style="3" bestFit="1" customWidth="1"/>
    <col min="9732" max="9732" width="10.88671875" style="3" bestFit="1" customWidth="1"/>
    <col min="9733" max="9733" width="16.33203125" style="3" bestFit="1" customWidth="1"/>
    <col min="9734" max="9734" width="11.44140625" style="3" bestFit="1" customWidth="1"/>
    <col min="9735" max="9735" width="16.5546875" style="3" bestFit="1" customWidth="1"/>
    <col min="9736" max="9736" width="11.6640625" style="3" bestFit="1" customWidth="1"/>
    <col min="9737" max="9737" width="14.109375" style="3" bestFit="1" customWidth="1"/>
    <col min="9738" max="9738" width="17.44140625" style="3" bestFit="1" customWidth="1"/>
    <col min="9739" max="9739" width="18.109375" style="3" bestFit="1" customWidth="1"/>
    <col min="9740" max="9740" width="13.5546875" style="3" bestFit="1" customWidth="1"/>
    <col min="9741" max="9741" width="22" style="3" bestFit="1" customWidth="1"/>
    <col min="9742" max="9742" width="45" style="3" bestFit="1" customWidth="1"/>
    <col min="9743" max="9743" width="13.33203125" style="3" bestFit="1" customWidth="1"/>
    <col min="9744" max="9744" width="5.33203125" style="3" bestFit="1" customWidth="1"/>
    <col min="9745" max="9745" width="20.33203125" style="3" bestFit="1" customWidth="1"/>
    <col min="9746" max="9746" width="10.88671875" style="3" bestFit="1" customWidth="1"/>
    <col min="9747" max="9747" width="5.5546875" style="3" bestFit="1" customWidth="1"/>
    <col min="9748" max="9748" width="11.109375" style="3" bestFit="1" customWidth="1"/>
    <col min="9749" max="9749" width="11.33203125" style="3" bestFit="1" customWidth="1"/>
    <col min="9750" max="9750" width="19.5546875" style="3" bestFit="1" customWidth="1"/>
    <col min="9751" max="9751" width="9.33203125" style="3" bestFit="1" customWidth="1"/>
    <col min="9752" max="9752" width="10.5546875" style="3" bestFit="1" customWidth="1"/>
    <col min="9753" max="9753" width="16.88671875" style="3" bestFit="1" customWidth="1"/>
    <col min="9754" max="9754" width="11.88671875" style="3" bestFit="1" customWidth="1"/>
    <col min="9755" max="9984" width="9.109375" style="3"/>
    <col min="9985" max="9985" width="13.88671875" style="3" bestFit="1" customWidth="1"/>
    <col min="9986" max="9986" width="7.88671875" style="3" bestFit="1" customWidth="1"/>
    <col min="9987" max="9987" width="10.44140625" style="3" bestFit="1" customWidth="1"/>
    <col min="9988" max="9988" width="10.88671875" style="3" bestFit="1" customWidth="1"/>
    <col min="9989" max="9989" width="16.33203125" style="3" bestFit="1" customWidth="1"/>
    <col min="9990" max="9990" width="11.44140625" style="3" bestFit="1" customWidth="1"/>
    <col min="9991" max="9991" width="16.5546875" style="3" bestFit="1" customWidth="1"/>
    <col min="9992" max="9992" width="11.6640625" style="3" bestFit="1" customWidth="1"/>
    <col min="9993" max="9993" width="14.109375" style="3" bestFit="1" customWidth="1"/>
    <col min="9994" max="9994" width="17.44140625" style="3" bestFit="1" customWidth="1"/>
    <col min="9995" max="9995" width="18.109375" style="3" bestFit="1" customWidth="1"/>
    <col min="9996" max="9996" width="13.5546875" style="3" bestFit="1" customWidth="1"/>
    <col min="9997" max="9997" width="22" style="3" bestFit="1" customWidth="1"/>
    <col min="9998" max="9998" width="45" style="3" bestFit="1" customWidth="1"/>
    <col min="9999" max="9999" width="13.33203125" style="3" bestFit="1" customWidth="1"/>
    <col min="10000" max="10000" width="5.33203125" style="3" bestFit="1" customWidth="1"/>
    <col min="10001" max="10001" width="20.33203125" style="3" bestFit="1" customWidth="1"/>
    <col min="10002" max="10002" width="10.88671875" style="3" bestFit="1" customWidth="1"/>
    <col min="10003" max="10003" width="5.5546875" style="3" bestFit="1" customWidth="1"/>
    <col min="10004" max="10004" width="11.109375" style="3" bestFit="1" customWidth="1"/>
    <col min="10005" max="10005" width="11.33203125" style="3" bestFit="1" customWidth="1"/>
    <col min="10006" max="10006" width="19.5546875" style="3" bestFit="1" customWidth="1"/>
    <col min="10007" max="10007" width="9.33203125" style="3" bestFit="1" customWidth="1"/>
    <col min="10008" max="10008" width="10.5546875" style="3" bestFit="1" customWidth="1"/>
    <col min="10009" max="10009" width="16.88671875" style="3" bestFit="1" customWidth="1"/>
    <col min="10010" max="10010" width="11.88671875" style="3" bestFit="1" customWidth="1"/>
    <col min="10011" max="10240" width="9.109375" style="3"/>
    <col min="10241" max="10241" width="13.88671875" style="3" bestFit="1" customWidth="1"/>
    <col min="10242" max="10242" width="7.88671875" style="3" bestFit="1" customWidth="1"/>
    <col min="10243" max="10243" width="10.44140625" style="3" bestFit="1" customWidth="1"/>
    <col min="10244" max="10244" width="10.88671875" style="3" bestFit="1" customWidth="1"/>
    <col min="10245" max="10245" width="16.33203125" style="3" bestFit="1" customWidth="1"/>
    <col min="10246" max="10246" width="11.44140625" style="3" bestFit="1" customWidth="1"/>
    <col min="10247" max="10247" width="16.5546875" style="3" bestFit="1" customWidth="1"/>
    <col min="10248" max="10248" width="11.6640625" style="3" bestFit="1" customWidth="1"/>
    <col min="10249" max="10249" width="14.109375" style="3" bestFit="1" customWidth="1"/>
    <col min="10250" max="10250" width="17.44140625" style="3" bestFit="1" customWidth="1"/>
    <col min="10251" max="10251" width="18.109375" style="3" bestFit="1" customWidth="1"/>
    <col min="10252" max="10252" width="13.5546875" style="3" bestFit="1" customWidth="1"/>
    <col min="10253" max="10253" width="22" style="3" bestFit="1" customWidth="1"/>
    <col min="10254" max="10254" width="45" style="3" bestFit="1" customWidth="1"/>
    <col min="10255" max="10255" width="13.33203125" style="3" bestFit="1" customWidth="1"/>
    <col min="10256" max="10256" width="5.33203125" style="3" bestFit="1" customWidth="1"/>
    <col min="10257" max="10257" width="20.33203125" style="3" bestFit="1" customWidth="1"/>
    <col min="10258" max="10258" width="10.88671875" style="3" bestFit="1" customWidth="1"/>
    <col min="10259" max="10259" width="5.5546875" style="3" bestFit="1" customWidth="1"/>
    <col min="10260" max="10260" width="11.109375" style="3" bestFit="1" customWidth="1"/>
    <col min="10261" max="10261" width="11.33203125" style="3" bestFit="1" customWidth="1"/>
    <col min="10262" max="10262" width="19.5546875" style="3" bestFit="1" customWidth="1"/>
    <col min="10263" max="10263" width="9.33203125" style="3" bestFit="1" customWidth="1"/>
    <col min="10264" max="10264" width="10.5546875" style="3" bestFit="1" customWidth="1"/>
    <col min="10265" max="10265" width="16.88671875" style="3" bestFit="1" customWidth="1"/>
    <col min="10266" max="10266" width="11.88671875" style="3" bestFit="1" customWidth="1"/>
    <col min="10267" max="10496" width="9.109375" style="3"/>
    <col min="10497" max="10497" width="13.88671875" style="3" bestFit="1" customWidth="1"/>
    <col min="10498" max="10498" width="7.88671875" style="3" bestFit="1" customWidth="1"/>
    <col min="10499" max="10499" width="10.44140625" style="3" bestFit="1" customWidth="1"/>
    <col min="10500" max="10500" width="10.88671875" style="3" bestFit="1" customWidth="1"/>
    <col min="10501" max="10501" width="16.33203125" style="3" bestFit="1" customWidth="1"/>
    <col min="10502" max="10502" width="11.44140625" style="3" bestFit="1" customWidth="1"/>
    <col min="10503" max="10503" width="16.5546875" style="3" bestFit="1" customWidth="1"/>
    <col min="10504" max="10504" width="11.6640625" style="3" bestFit="1" customWidth="1"/>
    <col min="10505" max="10505" width="14.109375" style="3" bestFit="1" customWidth="1"/>
    <col min="10506" max="10506" width="17.44140625" style="3" bestFit="1" customWidth="1"/>
    <col min="10507" max="10507" width="18.109375" style="3" bestFit="1" customWidth="1"/>
    <col min="10508" max="10508" width="13.5546875" style="3" bestFit="1" customWidth="1"/>
    <col min="10509" max="10509" width="22" style="3" bestFit="1" customWidth="1"/>
    <col min="10510" max="10510" width="45" style="3" bestFit="1" customWidth="1"/>
    <col min="10511" max="10511" width="13.33203125" style="3" bestFit="1" customWidth="1"/>
    <col min="10512" max="10512" width="5.33203125" style="3" bestFit="1" customWidth="1"/>
    <col min="10513" max="10513" width="20.33203125" style="3" bestFit="1" customWidth="1"/>
    <col min="10514" max="10514" width="10.88671875" style="3" bestFit="1" customWidth="1"/>
    <col min="10515" max="10515" width="5.5546875" style="3" bestFit="1" customWidth="1"/>
    <col min="10516" max="10516" width="11.109375" style="3" bestFit="1" customWidth="1"/>
    <col min="10517" max="10517" width="11.33203125" style="3" bestFit="1" customWidth="1"/>
    <col min="10518" max="10518" width="19.5546875" style="3" bestFit="1" customWidth="1"/>
    <col min="10519" max="10519" width="9.33203125" style="3" bestFit="1" customWidth="1"/>
    <col min="10520" max="10520" width="10.5546875" style="3" bestFit="1" customWidth="1"/>
    <col min="10521" max="10521" width="16.88671875" style="3" bestFit="1" customWidth="1"/>
    <col min="10522" max="10522" width="11.88671875" style="3" bestFit="1" customWidth="1"/>
    <col min="10523" max="10752" width="9.109375" style="3"/>
    <col min="10753" max="10753" width="13.88671875" style="3" bestFit="1" customWidth="1"/>
    <col min="10754" max="10754" width="7.88671875" style="3" bestFit="1" customWidth="1"/>
    <col min="10755" max="10755" width="10.44140625" style="3" bestFit="1" customWidth="1"/>
    <col min="10756" max="10756" width="10.88671875" style="3" bestFit="1" customWidth="1"/>
    <col min="10757" max="10757" width="16.33203125" style="3" bestFit="1" customWidth="1"/>
    <col min="10758" max="10758" width="11.44140625" style="3" bestFit="1" customWidth="1"/>
    <col min="10759" max="10759" width="16.5546875" style="3" bestFit="1" customWidth="1"/>
    <col min="10760" max="10760" width="11.6640625" style="3" bestFit="1" customWidth="1"/>
    <col min="10761" max="10761" width="14.109375" style="3" bestFit="1" customWidth="1"/>
    <col min="10762" max="10762" width="17.44140625" style="3" bestFit="1" customWidth="1"/>
    <col min="10763" max="10763" width="18.109375" style="3" bestFit="1" customWidth="1"/>
    <col min="10764" max="10764" width="13.5546875" style="3" bestFit="1" customWidth="1"/>
    <col min="10765" max="10765" width="22" style="3" bestFit="1" customWidth="1"/>
    <col min="10766" max="10766" width="45" style="3" bestFit="1" customWidth="1"/>
    <col min="10767" max="10767" width="13.33203125" style="3" bestFit="1" customWidth="1"/>
    <col min="10768" max="10768" width="5.33203125" style="3" bestFit="1" customWidth="1"/>
    <col min="10769" max="10769" width="20.33203125" style="3" bestFit="1" customWidth="1"/>
    <col min="10770" max="10770" width="10.88671875" style="3" bestFit="1" customWidth="1"/>
    <col min="10771" max="10771" width="5.5546875" style="3" bestFit="1" customWidth="1"/>
    <col min="10772" max="10772" width="11.109375" style="3" bestFit="1" customWidth="1"/>
    <col min="10773" max="10773" width="11.33203125" style="3" bestFit="1" customWidth="1"/>
    <col min="10774" max="10774" width="19.5546875" style="3" bestFit="1" customWidth="1"/>
    <col min="10775" max="10775" width="9.33203125" style="3" bestFit="1" customWidth="1"/>
    <col min="10776" max="10776" width="10.5546875" style="3" bestFit="1" customWidth="1"/>
    <col min="10777" max="10777" width="16.88671875" style="3" bestFit="1" customWidth="1"/>
    <col min="10778" max="10778" width="11.88671875" style="3" bestFit="1" customWidth="1"/>
    <col min="10779" max="11008" width="9.109375" style="3"/>
    <col min="11009" max="11009" width="13.88671875" style="3" bestFit="1" customWidth="1"/>
    <col min="11010" max="11010" width="7.88671875" style="3" bestFit="1" customWidth="1"/>
    <col min="11011" max="11011" width="10.44140625" style="3" bestFit="1" customWidth="1"/>
    <col min="11012" max="11012" width="10.88671875" style="3" bestFit="1" customWidth="1"/>
    <col min="11013" max="11013" width="16.33203125" style="3" bestFit="1" customWidth="1"/>
    <col min="11014" max="11014" width="11.44140625" style="3" bestFit="1" customWidth="1"/>
    <col min="11015" max="11015" width="16.5546875" style="3" bestFit="1" customWidth="1"/>
    <col min="11016" max="11016" width="11.6640625" style="3" bestFit="1" customWidth="1"/>
    <col min="11017" max="11017" width="14.109375" style="3" bestFit="1" customWidth="1"/>
    <col min="11018" max="11018" width="17.44140625" style="3" bestFit="1" customWidth="1"/>
    <col min="11019" max="11019" width="18.109375" style="3" bestFit="1" customWidth="1"/>
    <col min="11020" max="11020" width="13.5546875" style="3" bestFit="1" customWidth="1"/>
    <col min="11021" max="11021" width="22" style="3" bestFit="1" customWidth="1"/>
    <col min="11022" max="11022" width="45" style="3" bestFit="1" customWidth="1"/>
    <col min="11023" max="11023" width="13.33203125" style="3" bestFit="1" customWidth="1"/>
    <col min="11024" max="11024" width="5.33203125" style="3" bestFit="1" customWidth="1"/>
    <col min="11025" max="11025" width="20.33203125" style="3" bestFit="1" customWidth="1"/>
    <col min="11026" max="11026" width="10.88671875" style="3" bestFit="1" customWidth="1"/>
    <col min="11027" max="11027" width="5.5546875" style="3" bestFit="1" customWidth="1"/>
    <col min="11028" max="11028" width="11.109375" style="3" bestFit="1" customWidth="1"/>
    <col min="11029" max="11029" width="11.33203125" style="3" bestFit="1" customWidth="1"/>
    <col min="11030" max="11030" width="19.5546875" style="3" bestFit="1" customWidth="1"/>
    <col min="11031" max="11031" width="9.33203125" style="3" bestFit="1" customWidth="1"/>
    <col min="11032" max="11032" width="10.5546875" style="3" bestFit="1" customWidth="1"/>
    <col min="11033" max="11033" width="16.88671875" style="3" bestFit="1" customWidth="1"/>
    <col min="11034" max="11034" width="11.88671875" style="3" bestFit="1" customWidth="1"/>
    <col min="11035" max="11264" width="9.109375" style="3"/>
    <col min="11265" max="11265" width="13.88671875" style="3" bestFit="1" customWidth="1"/>
    <col min="11266" max="11266" width="7.88671875" style="3" bestFit="1" customWidth="1"/>
    <col min="11267" max="11267" width="10.44140625" style="3" bestFit="1" customWidth="1"/>
    <col min="11268" max="11268" width="10.88671875" style="3" bestFit="1" customWidth="1"/>
    <col min="11269" max="11269" width="16.33203125" style="3" bestFit="1" customWidth="1"/>
    <col min="11270" max="11270" width="11.44140625" style="3" bestFit="1" customWidth="1"/>
    <col min="11271" max="11271" width="16.5546875" style="3" bestFit="1" customWidth="1"/>
    <col min="11272" max="11272" width="11.6640625" style="3" bestFit="1" customWidth="1"/>
    <col min="11273" max="11273" width="14.109375" style="3" bestFit="1" customWidth="1"/>
    <col min="11274" max="11274" width="17.44140625" style="3" bestFit="1" customWidth="1"/>
    <col min="11275" max="11275" width="18.109375" style="3" bestFit="1" customWidth="1"/>
    <col min="11276" max="11276" width="13.5546875" style="3" bestFit="1" customWidth="1"/>
    <col min="11277" max="11277" width="22" style="3" bestFit="1" customWidth="1"/>
    <col min="11278" max="11278" width="45" style="3" bestFit="1" customWidth="1"/>
    <col min="11279" max="11279" width="13.33203125" style="3" bestFit="1" customWidth="1"/>
    <col min="11280" max="11280" width="5.33203125" style="3" bestFit="1" customWidth="1"/>
    <col min="11281" max="11281" width="20.33203125" style="3" bestFit="1" customWidth="1"/>
    <col min="11282" max="11282" width="10.88671875" style="3" bestFit="1" customWidth="1"/>
    <col min="11283" max="11283" width="5.5546875" style="3" bestFit="1" customWidth="1"/>
    <col min="11284" max="11284" width="11.109375" style="3" bestFit="1" customWidth="1"/>
    <col min="11285" max="11285" width="11.33203125" style="3" bestFit="1" customWidth="1"/>
    <col min="11286" max="11286" width="19.5546875" style="3" bestFit="1" customWidth="1"/>
    <col min="11287" max="11287" width="9.33203125" style="3" bestFit="1" customWidth="1"/>
    <col min="11288" max="11288" width="10.5546875" style="3" bestFit="1" customWidth="1"/>
    <col min="11289" max="11289" width="16.88671875" style="3" bestFit="1" customWidth="1"/>
    <col min="11290" max="11290" width="11.88671875" style="3" bestFit="1" customWidth="1"/>
    <col min="11291" max="11520" width="9.109375" style="3"/>
    <col min="11521" max="11521" width="13.88671875" style="3" bestFit="1" customWidth="1"/>
    <col min="11522" max="11522" width="7.88671875" style="3" bestFit="1" customWidth="1"/>
    <col min="11523" max="11523" width="10.44140625" style="3" bestFit="1" customWidth="1"/>
    <col min="11524" max="11524" width="10.88671875" style="3" bestFit="1" customWidth="1"/>
    <col min="11525" max="11525" width="16.33203125" style="3" bestFit="1" customWidth="1"/>
    <col min="11526" max="11526" width="11.44140625" style="3" bestFit="1" customWidth="1"/>
    <col min="11527" max="11527" width="16.5546875" style="3" bestFit="1" customWidth="1"/>
    <col min="11528" max="11528" width="11.6640625" style="3" bestFit="1" customWidth="1"/>
    <col min="11529" max="11529" width="14.109375" style="3" bestFit="1" customWidth="1"/>
    <col min="11530" max="11530" width="17.44140625" style="3" bestFit="1" customWidth="1"/>
    <col min="11531" max="11531" width="18.109375" style="3" bestFit="1" customWidth="1"/>
    <col min="11532" max="11532" width="13.5546875" style="3" bestFit="1" customWidth="1"/>
    <col min="11533" max="11533" width="22" style="3" bestFit="1" customWidth="1"/>
    <col min="11534" max="11534" width="45" style="3" bestFit="1" customWidth="1"/>
    <col min="11535" max="11535" width="13.33203125" style="3" bestFit="1" customWidth="1"/>
    <col min="11536" max="11536" width="5.33203125" style="3" bestFit="1" customWidth="1"/>
    <col min="11537" max="11537" width="20.33203125" style="3" bestFit="1" customWidth="1"/>
    <col min="11538" max="11538" width="10.88671875" style="3" bestFit="1" customWidth="1"/>
    <col min="11539" max="11539" width="5.5546875" style="3" bestFit="1" customWidth="1"/>
    <col min="11540" max="11540" width="11.109375" style="3" bestFit="1" customWidth="1"/>
    <col min="11541" max="11541" width="11.33203125" style="3" bestFit="1" customWidth="1"/>
    <col min="11542" max="11542" width="19.5546875" style="3" bestFit="1" customWidth="1"/>
    <col min="11543" max="11543" width="9.33203125" style="3" bestFit="1" customWidth="1"/>
    <col min="11544" max="11544" width="10.5546875" style="3" bestFit="1" customWidth="1"/>
    <col min="11545" max="11545" width="16.88671875" style="3" bestFit="1" customWidth="1"/>
    <col min="11546" max="11546" width="11.88671875" style="3" bestFit="1" customWidth="1"/>
    <col min="11547" max="11776" width="9.109375" style="3"/>
    <col min="11777" max="11777" width="13.88671875" style="3" bestFit="1" customWidth="1"/>
    <col min="11778" max="11778" width="7.88671875" style="3" bestFit="1" customWidth="1"/>
    <col min="11779" max="11779" width="10.44140625" style="3" bestFit="1" customWidth="1"/>
    <col min="11780" max="11780" width="10.88671875" style="3" bestFit="1" customWidth="1"/>
    <col min="11781" max="11781" width="16.33203125" style="3" bestFit="1" customWidth="1"/>
    <col min="11782" max="11782" width="11.44140625" style="3" bestFit="1" customWidth="1"/>
    <col min="11783" max="11783" width="16.5546875" style="3" bestFit="1" customWidth="1"/>
    <col min="11784" max="11784" width="11.6640625" style="3" bestFit="1" customWidth="1"/>
    <col min="11785" max="11785" width="14.109375" style="3" bestFit="1" customWidth="1"/>
    <col min="11786" max="11786" width="17.44140625" style="3" bestFit="1" customWidth="1"/>
    <col min="11787" max="11787" width="18.109375" style="3" bestFit="1" customWidth="1"/>
    <col min="11788" max="11788" width="13.5546875" style="3" bestFit="1" customWidth="1"/>
    <col min="11789" max="11789" width="22" style="3" bestFit="1" customWidth="1"/>
    <col min="11790" max="11790" width="45" style="3" bestFit="1" customWidth="1"/>
    <col min="11791" max="11791" width="13.33203125" style="3" bestFit="1" customWidth="1"/>
    <col min="11792" max="11792" width="5.33203125" style="3" bestFit="1" customWidth="1"/>
    <col min="11793" max="11793" width="20.33203125" style="3" bestFit="1" customWidth="1"/>
    <col min="11794" max="11794" width="10.88671875" style="3" bestFit="1" customWidth="1"/>
    <col min="11795" max="11795" width="5.5546875" style="3" bestFit="1" customWidth="1"/>
    <col min="11796" max="11796" width="11.109375" style="3" bestFit="1" customWidth="1"/>
    <col min="11797" max="11797" width="11.33203125" style="3" bestFit="1" customWidth="1"/>
    <col min="11798" max="11798" width="19.5546875" style="3" bestFit="1" customWidth="1"/>
    <col min="11799" max="11799" width="9.33203125" style="3" bestFit="1" customWidth="1"/>
    <col min="11800" max="11800" width="10.5546875" style="3" bestFit="1" customWidth="1"/>
    <col min="11801" max="11801" width="16.88671875" style="3" bestFit="1" customWidth="1"/>
    <col min="11802" max="11802" width="11.88671875" style="3" bestFit="1" customWidth="1"/>
    <col min="11803" max="12032" width="9.109375" style="3"/>
    <col min="12033" max="12033" width="13.88671875" style="3" bestFit="1" customWidth="1"/>
    <col min="12034" max="12034" width="7.88671875" style="3" bestFit="1" customWidth="1"/>
    <col min="12035" max="12035" width="10.44140625" style="3" bestFit="1" customWidth="1"/>
    <col min="12036" max="12036" width="10.88671875" style="3" bestFit="1" customWidth="1"/>
    <col min="12037" max="12037" width="16.33203125" style="3" bestFit="1" customWidth="1"/>
    <col min="12038" max="12038" width="11.44140625" style="3" bestFit="1" customWidth="1"/>
    <col min="12039" max="12039" width="16.5546875" style="3" bestFit="1" customWidth="1"/>
    <col min="12040" max="12040" width="11.6640625" style="3" bestFit="1" customWidth="1"/>
    <col min="12041" max="12041" width="14.109375" style="3" bestFit="1" customWidth="1"/>
    <col min="12042" max="12042" width="17.44140625" style="3" bestFit="1" customWidth="1"/>
    <col min="12043" max="12043" width="18.109375" style="3" bestFit="1" customWidth="1"/>
    <col min="12044" max="12044" width="13.5546875" style="3" bestFit="1" customWidth="1"/>
    <col min="12045" max="12045" width="22" style="3" bestFit="1" customWidth="1"/>
    <col min="12046" max="12046" width="45" style="3" bestFit="1" customWidth="1"/>
    <col min="12047" max="12047" width="13.33203125" style="3" bestFit="1" customWidth="1"/>
    <col min="12048" max="12048" width="5.33203125" style="3" bestFit="1" customWidth="1"/>
    <col min="12049" max="12049" width="20.33203125" style="3" bestFit="1" customWidth="1"/>
    <col min="12050" max="12050" width="10.88671875" style="3" bestFit="1" customWidth="1"/>
    <col min="12051" max="12051" width="5.5546875" style="3" bestFit="1" customWidth="1"/>
    <col min="12052" max="12052" width="11.109375" style="3" bestFit="1" customWidth="1"/>
    <col min="12053" max="12053" width="11.33203125" style="3" bestFit="1" customWidth="1"/>
    <col min="12054" max="12054" width="19.5546875" style="3" bestFit="1" customWidth="1"/>
    <col min="12055" max="12055" width="9.33203125" style="3" bestFit="1" customWidth="1"/>
    <col min="12056" max="12056" width="10.5546875" style="3" bestFit="1" customWidth="1"/>
    <col min="12057" max="12057" width="16.88671875" style="3" bestFit="1" customWidth="1"/>
    <col min="12058" max="12058" width="11.88671875" style="3" bestFit="1" customWidth="1"/>
    <col min="12059" max="12288" width="9.109375" style="3"/>
    <col min="12289" max="12289" width="13.88671875" style="3" bestFit="1" customWidth="1"/>
    <col min="12290" max="12290" width="7.88671875" style="3" bestFit="1" customWidth="1"/>
    <col min="12291" max="12291" width="10.44140625" style="3" bestFit="1" customWidth="1"/>
    <col min="12292" max="12292" width="10.88671875" style="3" bestFit="1" customWidth="1"/>
    <col min="12293" max="12293" width="16.33203125" style="3" bestFit="1" customWidth="1"/>
    <col min="12294" max="12294" width="11.44140625" style="3" bestFit="1" customWidth="1"/>
    <col min="12295" max="12295" width="16.5546875" style="3" bestFit="1" customWidth="1"/>
    <col min="12296" max="12296" width="11.6640625" style="3" bestFit="1" customWidth="1"/>
    <col min="12297" max="12297" width="14.109375" style="3" bestFit="1" customWidth="1"/>
    <col min="12298" max="12298" width="17.44140625" style="3" bestFit="1" customWidth="1"/>
    <col min="12299" max="12299" width="18.109375" style="3" bestFit="1" customWidth="1"/>
    <col min="12300" max="12300" width="13.5546875" style="3" bestFit="1" customWidth="1"/>
    <col min="12301" max="12301" width="22" style="3" bestFit="1" customWidth="1"/>
    <col min="12302" max="12302" width="45" style="3" bestFit="1" customWidth="1"/>
    <col min="12303" max="12303" width="13.33203125" style="3" bestFit="1" customWidth="1"/>
    <col min="12304" max="12304" width="5.33203125" style="3" bestFit="1" customWidth="1"/>
    <col min="12305" max="12305" width="20.33203125" style="3" bestFit="1" customWidth="1"/>
    <col min="12306" max="12306" width="10.88671875" style="3" bestFit="1" customWidth="1"/>
    <col min="12307" max="12307" width="5.5546875" style="3" bestFit="1" customWidth="1"/>
    <col min="12308" max="12308" width="11.109375" style="3" bestFit="1" customWidth="1"/>
    <col min="12309" max="12309" width="11.33203125" style="3" bestFit="1" customWidth="1"/>
    <col min="12310" max="12310" width="19.5546875" style="3" bestFit="1" customWidth="1"/>
    <col min="12311" max="12311" width="9.33203125" style="3" bestFit="1" customWidth="1"/>
    <col min="12312" max="12312" width="10.5546875" style="3" bestFit="1" customWidth="1"/>
    <col min="12313" max="12313" width="16.88671875" style="3" bestFit="1" customWidth="1"/>
    <col min="12314" max="12314" width="11.88671875" style="3" bestFit="1" customWidth="1"/>
    <col min="12315" max="12544" width="9.109375" style="3"/>
    <col min="12545" max="12545" width="13.88671875" style="3" bestFit="1" customWidth="1"/>
    <col min="12546" max="12546" width="7.88671875" style="3" bestFit="1" customWidth="1"/>
    <col min="12547" max="12547" width="10.44140625" style="3" bestFit="1" customWidth="1"/>
    <col min="12548" max="12548" width="10.88671875" style="3" bestFit="1" customWidth="1"/>
    <col min="12549" max="12549" width="16.33203125" style="3" bestFit="1" customWidth="1"/>
    <col min="12550" max="12550" width="11.44140625" style="3" bestFit="1" customWidth="1"/>
    <col min="12551" max="12551" width="16.5546875" style="3" bestFit="1" customWidth="1"/>
    <col min="12552" max="12552" width="11.6640625" style="3" bestFit="1" customWidth="1"/>
    <col min="12553" max="12553" width="14.109375" style="3" bestFit="1" customWidth="1"/>
    <col min="12554" max="12554" width="17.44140625" style="3" bestFit="1" customWidth="1"/>
    <col min="12555" max="12555" width="18.109375" style="3" bestFit="1" customWidth="1"/>
    <col min="12556" max="12556" width="13.5546875" style="3" bestFit="1" customWidth="1"/>
    <col min="12557" max="12557" width="22" style="3" bestFit="1" customWidth="1"/>
    <col min="12558" max="12558" width="45" style="3" bestFit="1" customWidth="1"/>
    <col min="12559" max="12559" width="13.33203125" style="3" bestFit="1" customWidth="1"/>
    <col min="12560" max="12560" width="5.33203125" style="3" bestFit="1" customWidth="1"/>
    <col min="12561" max="12561" width="20.33203125" style="3" bestFit="1" customWidth="1"/>
    <col min="12562" max="12562" width="10.88671875" style="3" bestFit="1" customWidth="1"/>
    <col min="12563" max="12563" width="5.5546875" style="3" bestFit="1" customWidth="1"/>
    <col min="12564" max="12564" width="11.109375" style="3" bestFit="1" customWidth="1"/>
    <col min="12565" max="12565" width="11.33203125" style="3" bestFit="1" customWidth="1"/>
    <col min="12566" max="12566" width="19.5546875" style="3" bestFit="1" customWidth="1"/>
    <col min="12567" max="12567" width="9.33203125" style="3" bestFit="1" customWidth="1"/>
    <col min="12568" max="12568" width="10.5546875" style="3" bestFit="1" customWidth="1"/>
    <col min="12569" max="12569" width="16.88671875" style="3" bestFit="1" customWidth="1"/>
    <col min="12570" max="12570" width="11.88671875" style="3" bestFit="1" customWidth="1"/>
    <col min="12571" max="12800" width="9.109375" style="3"/>
    <col min="12801" max="12801" width="13.88671875" style="3" bestFit="1" customWidth="1"/>
    <col min="12802" max="12802" width="7.88671875" style="3" bestFit="1" customWidth="1"/>
    <col min="12803" max="12803" width="10.44140625" style="3" bestFit="1" customWidth="1"/>
    <col min="12804" max="12804" width="10.88671875" style="3" bestFit="1" customWidth="1"/>
    <col min="12805" max="12805" width="16.33203125" style="3" bestFit="1" customWidth="1"/>
    <col min="12806" max="12806" width="11.44140625" style="3" bestFit="1" customWidth="1"/>
    <col min="12807" max="12807" width="16.5546875" style="3" bestFit="1" customWidth="1"/>
    <col min="12808" max="12808" width="11.6640625" style="3" bestFit="1" customWidth="1"/>
    <col min="12809" max="12809" width="14.109375" style="3" bestFit="1" customWidth="1"/>
    <col min="12810" max="12810" width="17.44140625" style="3" bestFit="1" customWidth="1"/>
    <col min="12811" max="12811" width="18.109375" style="3" bestFit="1" customWidth="1"/>
    <col min="12812" max="12812" width="13.5546875" style="3" bestFit="1" customWidth="1"/>
    <col min="12813" max="12813" width="22" style="3" bestFit="1" customWidth="1"/>
    <col min="12814" max="12814" width="45" style="3" bestFit="1" customWidth="1"/>
    <col min="12815" max="12815" width="13.33203125" style="3" bestFit="1" customWidth="1"/>
    <col min="12816" max="12816" width="5.33203125" style="3" bestFit="1" customWidth="1"/>
    <col min="12817" max="12817" width="20.33203125" style="3" bestFit="1" customWidth="1"/>
    <col min="12818" max="12818" width="10.88671875" style="3" bestFit="1" customWidth="1"/>
    <col min="12819" max="12819" width="5.5546875" style="3" bestFit="1" customWidth="1"/>
    <col min="12820" max="12820" width="11.109375" style="3" bestFit="1" customWidth="1"/>
    <col min="12821" max="12821" width="11.33203125" style="3" bestFit="1" customWidth="1"/>
    <col min="12822" max="12822" width="19.5546875" style="3" bestFit="1" customWidth="1"/>
    <col min="12823" max="12823" width="9.33203125" style="3" bestFit="1" customWidth="1"/>
    <col min="12824" max="12824" width="10.5546875" style="3" bestFit="1" customWidth="1"/>
    <col min="12825" max="12825" width="16.88671875" style="3" bestFit="1" customWidth="1"/>
    <col min="12826" max="12826" width="11.88671875" style="3" bestFit="1" customWidth="1"/>
    <col min="12827" max="13056" width="9.109375" style="3"/>
    <col min="13057" max="13057" width="13.88671875" style="3" bestFit="1" customWidth="1"/>
    <col min="13058" max="13058" width="7.88671875" style="3" bestFit="1" customWidth="1"/>
    <col min="13059" max="13059" width="10.44140625" style="3" bestFit="1" customWidth="1"/>
    <col min="13060" max="13060" width="10.88671875" style="3" bestFit="1" customWidth="1"/>
    <col min="13061" max="13061" width="16.33203125" style="3" bestFit="1" customWidth="1"/>
    <col min="13062" max="13062" width="11.44140625" style="3" bestFit="1" customWidth="1"/>
    <col min="13063" max="13063" width="16.5546875" style="3" bestFit="1" customWidth="1"/>
    <col min="13064" max="13064" width="11.6640625" style="3" bestFit="1" customWidth="1"/>
    <col min="13065" max="13065" width="14.109375" style="3" bestFit="1" customWidth="1"/>
    <col min="13066" max="13066" width="17.44140625" style="3" bestFit="1" customWidth="1"/>
    <col min="13067" max="13067" width="18.109375" style="3" bestFit="1" customWidth="1"/>
    <col min="13068" max="13068" width="13.5546875" style="3" bestFit="1" customWidth="1"/>
    <col min="13069" max="13069" width="22" style="3" bestFit="1" customWidth="1"/>
    <col min="13070" max="13070" width="45" style="3" bestFit="1" customWidth="1"/>
    <col min="13071" max="13071" width="13.33203125" style="3" bestFit="1" customWidth="1"/>
    <col min="13072" max="13072" width="5.33203125" style="3" bestFit="1" customWidth="1"/>
    <col min="13073" max="13073" width="20.33203125" style="3" bestFit="1" customWidth="1"/>
    <col min="13074" max="13074" width="10.88671875" style="3" bestFit="1" customWidth="1"/>
    <col min="13075" max="13075" width="5.5546875" style="3" bestFit="1" customWidth="1"/>
    <col min="13076" max="13076" width="11.109375" style="3" bestFit="1" customWidth="1"/>
    <col min="13077" max="13077" width="11.33203125" style="3" bestFit="1" customWidth="1"/>
    <col min="13078" max="13078" width="19.5546875" style="3" bestFit="1" customWidth="1"/>
    <col min="13079" max="13079" width="9.33203125" style="3" bestFit="1" customWidth="1"/>
    <col min="13080" max="13080" width="10.5546875" style="3" bestFit="1" customWidth="1"/>
    <col min="13081" max="13081" width="16.88671875" style="3" bestFit="1" customWidth="1"/>
    <col min="13082" max="13082" width="11.88671875" style="3" bestFit="1" customWidth="1"/>
    <col min="13083" max="13312" width="9.109375" style="3"/>
    <col min="13313" max="13313" width="13.88671875" style="3" bestFit="1" customWidth="1"/>
    <col min="13314" max="13314" width="7.88671875" style="3" bestFit="1" customWidth="1"/>
    <col min="13315" max="13315" width="10.44140625" style="3" bestFit="1" customWidth="1"/>
    <col min="13316" max="13316" width="10.88671875" style="3" bestFit="1" customWidth="1"/>
    <col min="13317" max="13317" width="16.33203125" style="3" bestFit="1" customWidth="1"/>
    <col min="13318" max="13318" width="11.44140625" style="3" bestFit="1" customWidth="1"/>
    <col min="13319" max="13319" width="16.5546875" style="3" bestFit="1" customWidth="1"/>
    <col min="13320" max="13320" width="11.6640625" style="3" bestFit="1" customWidth="1"/>
    <col min="13321" max="13321" width="14.109375" style="3" bestFit="1" customWidth="1"/>
    <col min="13322" max="13322" width="17.44140625" style="3" bestFit="1" customWidth="1"/>
    <col min="13323" max="13323" width="18.109375" style="3" bestFit="1" customWidth="1"/>
    <col min="13324" max="13324" width="13.5546875" style="3" bestFit="1" customWidth="1"/>
    <col min="13325" max="13325" width="22" style="3" bestFit="1" customWidth="1"/>
    <col min="13326" max="13326" width="45" style="3" bestFit="1" customWidth="1"/>
    <col min="13327" max="13327" width="13.33203125" style="3" bestFit="1" customWidth="1"/>
    <col min="13328" max="13328" width="5.33203125" style="3" bestFit="1" customWidth="1"/>
    <col min="13329" max="13329" width="20.33203125" style="3" bestFit="1" customWidth="1"/>
    <col min="13330" max="13330" width="10.88671875" style="3" bestFit="1" customWidth="1"/>
    <col min="13331" max="13331" width="5.5546875" style="3" bestFit="1" customWidth="1"/>
    <col min="13332" max="13332" width="11.109375" style="3" bestFit="1" customWidth="1"/>
    <col min="13333" max="13333" width="11.33203125" style="3" bestFit="1" customWidth="1"/>
    <col min="13334" max="13334" width="19.5546875" style="3" bestFit="1" customWidth="1"/>
    <col min="13335" max="13335" width="9.33203125" style="3" bestFit="1" customWidth="1"/>
    <col min="13336" max="13336" width="10.5546875" style="3" bestFit="1" customWidth="1"/>
    <col min="13337" max="13337" width="16.88671875" style="3" bestFit="1" customWidth="1"/>
    <col min="13338" max="13338" width="11.88671875" style="3" bestFit="1" customWidth="1"/>
    <col min="13339" max="13568" width="9.109375" style="3"/>
    <col min="13569" max="13569" width="13.88671875" style="3" bestFit="1" customWidth="1"/>
    <col min="13570" max="13570" width="7.88671875" style="3" bestFit="1" customWidth="1"/>
    <col min="13571" max="13571" width="10.44140625" style="3" bestFit="1" customWidth="1"/>
    <col min="13572" max="13572" width="10.88671875" style="3" bestFit="1" customWidth="1"/>
    <col min="13573" max="13573" width="16.33203125" style="3" bestFit="1" customWidth="1"/>
    <col min="13574" max="13574" width="11.44140625" style="3" bestFit="1" customWidth="1"/>
    <col min="13575" max="13575" width="16.5546875" style="3" bestFit="1" customWidth="1"/>
    <col min="13576" max="13576" width="11.6640625" style="3" bestFit="1" customWidth="1"/>
    <col min="13577" max="13577" width="14.109375" style="3" bestFit="1" customWidth="1"/>
    <col min="13578" max="13578" width="17.44140625" style="3" bestFit="1" customWidth="1"/>
    <col min="13579" max="13579" width="18.109375" style="3" bestFit="1" customWidth="1"/>
    <col min="13580" max="13580" width="13.5546875" style="3" bestFit="1" customWidth="1"/>
    <col min="13581" max="13581" width="22" style="3" bestFit="1" customWidth="1"/>
    <col min="13582" max="13582" width="45" style="3" bestFit="1" customWidth="1"/>
    <col min="13583" max="13583" width="13.33203125" style="3" bestFit="1" customWidth="1"/>
    <col min="13584" max="13584" width="5.33203125" style="3" bestFit="1" customWidth="1"/>
    <col min="13585" max="13585" width="20.33203125" style="3" bestFit="1" customWidth="1"/>
    <col min="13586" max="13586" width="10.88671875" style="3" bestFit="1" customWidth="1"/>
    <col min="13587" max="13587" width="5.5546875" style="3" bestFit="1" customWidth="1"/>
    <col min="13588" max="13588" width="11.109375" style="3" bestFit="1" customWidth="1"/>
    <col min="13589" max="13589" width="11.33203125" style="3" bestFit="1" customWidth="1"/>
    <col min="13590" max="13590" width="19.5546875" style="3" bestFit="1" customWidth="1"/>
    <col min="13591" max="13591" width="9.33203125" style="3" bestFit="1" customWidth="1"/>
    <col min="13592" max="13592" width="10.5546875" style="3" bestFit="1" customWidth="1"/>
    <col min="13593" max="13593" width="16.88671875" style="3" bestFit="1" customWidth="1"/>
    <col min="13594" max="13594" width="11.88671875" style="3" bestFit="1" customWidth="1"/>
    <col min="13595" max="13824" width="9.109375" style="3"/>
    <col min="13825" max="13825" width="13.88671875" style="3" bestFit="1" customWidth="1"/>
    <col min="13826" max="13826" width="7.88671875" style="3" bestFit="1" customWidth="1"/>
    <col min="13827" max="13827" width="10.44140625" style="3" bestFit="1" customWidth="1"/>
    <col min="13828" max="13828" width="10.88671875" style="3" bestFit="1" customWidth="1"/>
    <col min="13829" max="13829" width="16.33203125" style="3" bestFit="1" customWidth="1"/>
    <col min="13830" max="13830" width="11.44140625" style="3" bestFit="1" customWidth="1"/>
    <col min="13831" max="13831" width="16.5546875" style="3" bestFit="1" customWidth="1"/>
    <col min="13832" max="13832" width="11.6640625" style="3" bestFit="1" customWidth="1"/>
    <col min="13833" max="13833" width="14.109375" style="3" bestFit="1" customWidth="1"/>
    <col min="13834" max="13834" width="17.44140625" style="3" bestFit="1" customWidth="1"/>
    <col min="13835" max="13835" width="18.109375" style="3" bestFit="1" customWidth="1"/>
    <col min="13836" max="13836" width="13.5546875" style="3" bestFit="1" customWidth="1"/>
    <col min="13837" max="13837" width="22" style="3" bestFit="1" customWidth="1"/>
    <col min="13838" max="13838" width="45" style="3" bestFit="1" customWidth="1"/>
    <col min="13839" max="13839" width="13.33203125" style="3" bestFit="1" customWidth="1"/>
    <col min="13840" max="13840" width="5.33203125" style="3" bestFit="1" customWidth="1"/>
    <col min="13841" max="13841" width="20.33203125" style="3" bestFit="1" customWidth="1"/>
    <col min="13842" max="13842" width="10.88671875" style="3" bestFit="1" customWidth="1"/>
    <col min="13843" max="13843" width="5.5546875" style="3" bestFit="1" customWidth="1"/>
    <col min="13844" max="13844" width="11.109375" style="3" bestFit="1" customWidth="1"/>
    <col min="13845" max="13845" width="11.33203125" style="3" bestFit="1" customWidth="1"/>
    <col min="13846" max="13846" width="19.5546875" style="3" bestFit="1" customWidth="1"/>
    <col min="13847" max="13847" width="9.33203125" style="3" bestFit="1" customWidth="1"/>
    <col min="13848" max="13848" width="10.5546875" style="3" bestFit="1" customWidth="1"/>
    <col min="13849" max="13849" width="16.88671875" style="3" bestFit="1" customWidth="1"/>
    <col min="13850" max="13850" width="11.88671875" style="3" bestFit="1" customWidth="1"/>
    <col min="13851" max="14080" width="9.109375" style="3"/>
    <col min="14081" max="14081" width="13.88671875" style="3" bestFit="1" customWidth="1"/>
    <col min="14082" max="14082" width="7.88671875" style="3" bestFit="1" customWidth="1"/>
    <col min="14083" max="14083" width="10.44140625" style="3" bestFit="1" customWidth="1"/>
    <col min="14084" max="14084" width="10.88671875" style="3" bestFit="1" customWidth="1"/>
    <col min="14085" max="14085" width="16.33203125" style="3" bestFit="1" customWidth="1"/>
    <col min="14086" max="14086" width="11.44140625" style="3" bestFit="1" customWidth="1"/>
    <col min="14087" max="14087" width="16.5546875" style="3" bestFit="1" customWidth="1"/>
    <col min="14088" max="14088" width="11.6640625" style="3" bestFit="1" customWidth="1"/>
    <col min="14089" max="14089" width="14.109375" style="3" bestFit="1" customWidth="1"/>
    <col min="14090" max="14090" width="17.44140625" style="3" bestFit="1" customWidth="1"/>
    <col min="14091" max="14091" width="18.109375" style="3" bestFit="1" customWidth="1"/>
    <col min="14092" max="14092" width="13.5546875" style="3" bestFit="1" customWidth="1"/>
    <col min="14093" max="14093" width="22" style="3" bestFit="1" customWidth="1"/>
    <col min="14094" max="14094" width="45" style="3" bestFit="1" customWidth="1"/>
    <col min="14095" max="14095" width="13.33203125" style="3" bestFit="1" customWidth="1"/>
    <col min="14096" max="14096" width="5.33203125" style="3" bestFit="1" customWidth="1"/>
    <col min="14097" max="14097" width="20.33203125" style="3" bestFit="1" customWidth="1"/>
    <col min="14098" max="14098" width="10.88671875" style="3" bestFit="1" customWidth="1"/>
    <col min="14099" max="14099" width="5.5546875" style="3" bestFit="1" customWidth="1"/>
    <col min="14100" max="14100" width="11.109375" style="3" bestFit="1" customWidth="1"/>
    <col min="14101" max="14101" width="11.33203125" style="3" bestFit="1" customWidth="1"/>
    <col min="14102" max="14102" width="19.5546875" style="3" bestFit="1" customWidth="1"/>
    <col min="14103" max="14103" width="9.33203125" style="3" bestFit="1" customWidth="1"/>
    <col min="14104" max="14104" width="10.5546875" style="3" bestFit="1" customWidth="1"/>
    <col min="14105" max="14105" width="16.88671875" style="3" bestFit="1" customWidth="1"/>
    <col min="14106" max="14106" width="11.88671875" style="3" bestFit="1" customWidth="1"/>
    <col min="14107" max="14336" width="9.109375" style="3"/>
    <col min="14337" max="14337" width="13.88671875" style="3" bestFit="1" customWidth="1"/>
    <col min="14338" max="14338" width="7.88671875" style="3" bestFit="1" customWidth="1"/>
    <col min="14339" max="14339" width="10.44140625" style="3" bestFit="1" customWidth="1"/>
    <col min="14340" max="14340" width="10.88671875" style="3" bestFit="1" customWidth="1"/>
    <col min="14341" max="14341" width="16.33203125" style="3" bestFit="1" customWidth="1"/>
    <col min="14342" max="14342" width="11.44140625" style="3" bestFit="1" customWidth="1"/>
    <col min="14343" max="14343" width="16.5546875" style="3" bestFit="1" customWidth="1"/>
    <col min="14344" max="14344" width="11.6640625" style="3" bestFit="1" customWidth="1"/>
    <col min="14345" max="14345" width="14.109375" style="3" bestFit="1" customWidth="1"/>
    <col min="14346" max="14346" width="17.44140625" style="3" bestFit="1" customWidth="1"/>
    <col min="14347" max="14347" width="18.109375" style="3" bestFit="1" customWidth="1"/>
    <col min="14348" max="14348" width="13.5546875" style="3" bestFit="1" customWidth="1"/>
    <col min="14349" max="14349" width="22" style="3" bestFit="1" customWidth="1"/>
    <col min="14350" max="14350" width="45" style="3" bestFit="1" customWidth="1"/>
    <col min="14351" max="14351" width="13.33203125" style="3" bestFit="1" customWidth="1"/>
    <col min="14352" max="14352" width="5.33203125" style="3" bestFit="1" customWidth="1"/>
    <col min="14353" max="14353" width="20.33203125" style="3" bestFit="1" customWidth="1"/>
    <col min="14354" max="14354" width="10.88671875" style="3" bestFit="1" customWidth="1"/>
    <col min="14355" max="14355" width="5.5546875" style="3" bestFit="1" customWidth="1"/>
    <col min="14356" max="14356" width="11.109375" style="3" bestFit="1" customWidth="1"/>
    <col min="14357" max="14357" width="11.33203125" style="3" bestFit="1" customWidth="1"/>
    <col min="14358" max="14358" width="19.5546875" style="3" bestFit="1" customWidth="1"/>
    <col min="14359" max="14359" width="9.33203125" style="3" bestFit="1" customWidth="1"/>
    <col min="14360" max="14360" width="10.5546875" style="3" bestFit="1" customWidth="1"/>
    <col min="14361" max="14361" width="16.88671875" style="3" bestFit="1" customWidth="1"/>
    <col min="14362" max="14362" width="11.88671875" style="3" bestFit="1" customWidth="1"/>
    <col min="14363" max="14592" width="9.109375" style="3"/>
    <col min="14593" max="14593" width="13.88671875" style="3" bestFit="1" customWidth="1"/>
    <col min="14594" max="14594" width="7.88671875" style="3" bestFit="1" customWidth="1"/>
    <col min="14595" max="14595" width="10.44140625" style="3" bestFit="1" customWidth="1"/>
    <col min="14596" max="14596" width="10.88671875" style="3" bestFit="1" customWidth="1"/>
    <col min="14597" max="14597" width="16.33203125" style="3" bestFit="1" customWidth="1"/>
    <col min="14598" max="14598" width="11.44140625" style="3" bestFit="1" customWidth="1"/>
    <col min="14599" max="14599" width="16.5546875" style="3" bestFit="1" customWidth="1"/>
    <col min="14600" max="14600" width="11.6640625" style="3" bestFit="1" customWidth="1"/>
    <col min="14601" max="14601" width="14.109375" style="3" bestFit="1" customWidth="1"/>
    <col min="14602" max="14602" width="17.44140625" style="3" bestFit="1" customWidth="1"/>
    <col min="14603" max="14603" width="18.109375" style="3" bestFit="1" customWidth="1"/>
    <col min="14604" max="14604" width="13.5546875" style="3" bestFit="1" customWidth="1"/>
    <col min="14605" max="14605" width="22" style="3" bestFit="1" customWidth="1"/>
    <col min="14606" max="14606" width="45" style="3" bestFit="1" customWidth="1"/>
    <col min="14607" max="14607" width="13.33203125" style="3" bestFit="1" customWidth="1"/>
    <col min="14608" max="14608" width="5.33203125" style="3" bestFit="1" customWidth="1"/>
    <col min="14609" max="14609" width="20.33203125" style="3" bestFit="1" customWidth="1"/>
    <col min="14610" max="14610" width="10.88671875" style="3" bestFit="1" customWidth="1"/>
    <col min="14611" max="14611" width="5.5546875" style="3" bestFit="1" customWidth="1"/>
    <col min="14612" max="14612" width="11.109375" style="3" bestFit="1" customWidth="1"/>
    <col min="14613" max="14613" width="11.33203125" style="3" bestFit="1" customWidth="1"/>
    <col min="14614" max="14614" width="19.5546875" style="3" bestFit="1" customWidth="1"/>
    <col min="14615" max="14615" width="9.33203125" style="3" bestFit="1" customWidth="1"/>
    <col min="14616" max="14616" width="10.5546875" style="3" bestFit="1" customWidth="1"/>
    <col min="14617" max="14617" width="16.88671875" style="3" bestFit="1" customWidth="1"/>
    <col min="14618" max="14618" width="11.88671875" style="3" bestFit="1" customWidth="1"/>
    <col min="14619" max="14848" width="9.109375" style="3"/>
    <col min="14849" max="14849" width="13.88671875" style="3" bestFit="1" customWidth="1"/>
    <col min="14850" max="14850" width="7.88671875" style="3" bestFit="1" customWidth="1"/>
    <col min="14851" max="14851" width="10.44140625" style="3" bestFit="1" customWidth="1"/>
    <col min="14852" max="14852" width="10.88671875" style="3" bestFit="1" customWidth="1"/>
    <col min="14853" max="14853" width="16.33203125" style="3" bestFit="1" customWidth="1"/>
    <col min="14854" max="14854" width="11.44140625" style="3" bestFit="1" customWidth="1"/>
    <col min="14855" max="14855" width="16.5546875" style="3" bestFit="1" customWidth="1"/>
    <col min="14856" max="14856" width="11.6640625" style="3" bestFit="1" customWidth="1"/>
    <col min="14857" max="14857" width="14.109375" style="3" bestFit="1" customWidth="1"/>
    <col min="14858" max="14858" width="17.44140625" style="3" bestFit="1" customWidth="1"/>
    <col min="14859" max="14859" width="18.109375" style="3" bestFit="1" customWidth="1"/>
    <col min="14860" max="14860" width="13.5546875" style="3" bestFit="1" customWidth="1"/>
    <col min="14861" max="14861" width="22" style="3" bestFit="1" customWidth="1"/>
    <col min="14862" max="14862" width="45" style="3" bestFit="1" customWidth="1"/>
    <col min="14863" max="14863" width="13.33203125" style="3" bestFit="1" customWidth="1"/>
    <col min="14864" max="14864" width="5.33203125" style="3" bestFit="1" customWidth="1"/>
    <col min="14865" max="14865" width="20.33203125" style="3" bestFit="1" customWidth="1"/>
    <col min="14866" max="14866" width="10.88671875" style="3" bestFit="1" customWidth="1"/>
    <col min="14867" max="14867" width="5.5546875" style="3" bestFit="1" customWidth="1"/>
    <col min="14868" max="14868" width="11.109375" style="3" bestFit="1" customWidth="1"/>
    <col min="14869" max="14869" width="11.33203125" style="3" bestFit="1" customWidth="1"/>
    <col min="14870" max="14870" width="19.5546875" style="3" bestFit="1" customWidth="1"/>
    <col min="14871" max="14871" width="9.33203125" style="3" bestFit="1" customWidth="1"/>
    <col min="14872" max="14872" width="10.5546875" style="3" bestFit="1" customWidth="1"/>
    <col min="14873" max="14873" width="16.88671875" style="3" bestFit="1" customWidth="1"/>
    <col min="14874" max="14874" width="11.88671875" style="3" bestFit="1" customWidth="1"/>
    <col min="14875" max="15104" width="9.109375" style="3"/>
    <col min="15105" max="15105" width="13.88671875" style="3" bestFit="1" customWidth="1"/>
    <col min="15106" max="15106" width="7.88671875" style="3" bestFit="1" customWidth="1"/>
    <col min="15107" max="15107" width="10.44140625" style="3" bestFit="1" customWidth="1"/>
    <col min="15108" max="15108" width="10.88671875" style="3" bestFit="1" customWidth="1"/>
    <col min="15109" max="15109" width="16.33203125" style="3" bestFit="1" customWidth="1"/>
    <col min="15110" max="15110" width="11.44140625" style="3" bestFit="1" customWidth="1"/>
    <col min="15111" max="15111" width="16.5546875" style="3" bestFit="1" customWidth="1"/>
    <col min="15112" max="15112" width="11.6640625" style="3" bestFit="1" customWidth="1"/>
    <col min="15113" max="15113" width="14.109375" style="3" bestFit="1" customWidth="1"/>
    <col min="15114" max="15114" width="17.44140625" style="3" bestFit="1" customWidth="1"/>
    <col min="15115" max="15115" width="18.109375" style="3" bestFit="1" customWidth="1"/>
    <col min="15116" max="15116" width="13.5546875" style="3" bestFit="1" customWidth="1"/>
    <col min="15117" max="15117" width="22" style="3" bestFit="1" customWidth="1"/>
    <col min="15118" max="15118" width="45" style="3" bestFit="1" customWidth="1"/>
    <col min="15119" max="15119" width="13.33203125" style="3" bestFit="1" customWidth="1"/>
    <col min="15120" max="15120" width="5.33203125" style="3" bestFit="1" customWidth="1"/>
    <col min="15121" max="15121" width="20.33203125" style="3" bestFit="1" customWidth="1"/>
    <col min="15122" max="15122" width="10.88671875" style="3" bestFit="1" customWidth="1"/>
    <col min="15123" max="15123" width="5.5546875" style="3" bestFit="1" customWidth="1"/>
    <col min="15124" max="15124" width="11.109375" style="3" bestFit="1" customWidth="1"/>
    <col min="15125" max="15125" width="11.33203125" style="3" bestFit="1" customWidth="1"/>
    <col min="15126" max="15126" width="19.5546875" style="3" bestFit="1" customWidth="1"/>
    <col min="15127" max="15127" width="9.33203125" style="3" bestFit="1" customWidth="1"/>
    <col min="15128" max="15128" width="10.5546875" style="3" bestFit="1" customWidth="1"/>
    <col min="15129" max="15129" width="16.88671875" style="3" bestFit="1" customWidth="1"/>
    <col min="15130" max="15130" width="11.88671875" style="3" bestFit="1" customWidth="1"/>
    <col min="15131" max="15360" width="9.109375" style="3"/>
    <col min="15361" max="15361" width="13.88671875" style="3" bestFit="1" customWidth="1"/>
    <col min="15362" max="15362" width="7.88671875" style="3" bestFit="1" customWidth="1"/>
    <col min="15363" max="15363" width="10.44140625" style="3" bestFit="1" customWidth="1"/>
    <col min="15364" max="15364" width="10.88671875" style="3" bestFit="1" customWidth="1"/>
    <col min="15365" max="15365" width="16.33203125" style="3" bestFit="1" customWidth="1"/>
    <col min="15366" max="15366" width="11.44140625" style="3" bestFit="1" customWidth="1"/>
    <col min="15367" max="15367" width="16.5546875" style="3" bestFit="1" customWidth="1"/>
    <col min="15368" max="15368" width="11.6640625" style="3" bestFit="1" customWidth="1"/>
    <col min="15369" max="15369" width="14.109375" style="3" bestFit="1" customWidth="1"/>
    <col min="15370" max="15370" width="17.44140625" style="3" bestFit="1" customWidth="1"/>
    <col min="15371" max="15371" width="18.109375" style="3" bestFit="1" customWidth="1"/>
    <col min="15372" max="15372" width="13.5546875" style="3" bestFit="1" customWidth="1"/>
    <col min="15373" max="15373" width="22" style="3" bestFit="1" customWidth="1"/>
    <col min="15374" max="15374" width="45" style="3" bestFit="1" customWidth="1"/>
    <col min="15375" max="15375" width="13.33203125" style="3" bestFit="1" customWidth="1"/>
    <col min="15376" max="15376" width="5.33203125" style="3" bestFit="1" customWidth="1"/>
    <col min="15377" max="15377" width="20.33203125" style="3" bestFit="1" customWidth="1"/>
    <col min="15378" max="15378" width="10.88671875" style="3" bestFit="1" customWidth="1"/>
    <col min="15379" max="15379" width="5.5546875" style="3" bestFit="1" customWidth="1"/>
    <col min="15380" max="15380" width="11.109375" style="3" bestFit="1" customWidth="1"/>
    <col min="15381" max="15381" width="11.33203125" style="3" bestFit="1" customWidth="1"/>
    <col min="15382" max="15382" width="19.5546875" style="3" bestFit="1" customWidth="1"/>
    <col min="15383" max="15383" width="9.33203125" style="3" bestFit="1" customWidth="1"/>
    <col min="15384" max="15384" width="10.5546875" style="3" bestFit="1" customWidth="1"/>
    <col min="15385" max="15385" width="16.88671875" style="3" bestFit="1" customWidth="1"/>
    <col min="15386" max="15386" width="11.88671875" style="3" bestFit="1" customWidth="1"/>
    <col min="15387" max="15616" width="9.109375" style="3"/>
    <col min="15617" max="15617" width="13.88671875" style="3" bestFit="1" customWidth="1"/>
    <col min="15618" max="15618" width="7.88671875" style="3" bestFit="1" customWidth="1"/>
    <col min="15619" max="15619" width="10.44140625" style="3" bestFit="1" customWidth="1"/>
    <col min="15620" max="15620" width="10.88671875" style="3" bestFit="1" customWidth="1"/>
    <col min="15621" max="15621" width="16.33203125" style="3" bestFit="1" customWidth="1"/>
    <col min="15622" max="15622" width="11.44140625" style="3" bestFit="1" customWidth="1"/>
    <col min="15623" max="15623" width="16.5546875" style="3" bestFit="1" customWidth="1"/>
    <col min="15624" max="15624" width="11.6640625" style="3" bestFit="1" customWidth="1"/>
    <col min="15625" max="15625" width="14.109375" style="3" bestFit="1" customWidth="1"/>
    <col min="15626" max="15626" width="17.44140625" style="3" bestFit="1" customWidth="1"/>
    <col min="15627" max="15627" width="18.109375" style="3" bestFit="1" customWidth="1"/>
    <col min="15628" max="15628" width="13.5546875" style="3" bestFit="1" customWidth="1"/>
    <col min="15629" max="15629" width="22" style="3" bestFit="1" customWidth="1"/>
    <col min="15630" max="15630" width="45" style="3" bestFit="1" customWidth="1"/>
    <col min="15631" max="15631" width="13.33203125" style="3" bestFit="1" customWidth="1"/>
    <col min="15632" max="15632" width="5.33203125" style="3" bestFit="1" customWidth="1"/>
    <col min="15633" max="15633" width="20.33203125" style="3" bestFit="1" customWidth="1"/>
    <col min="15634" max="15634" width="10.88671875" style="3" bestFit="1" customWidth="1"/>
    <col min="15635" max="15635" width="5.5546875" style="3" bestFit="1" customWidth="1"/>
    <col min="15636" max="15636" width="11.109375" style="3" bestFit="1" customWidth="1"/>
    <col min="15637" max="15637" width="11.33203125" style="3" bestFit="1" customWidth="1"/>
    <col min="15638" max="15638" width="19.5546875" style="3" bestFit="1" customWidth="1"/>
    <col min="15639" max="15639" width="9.33203125" style="3" bestFit="1" customWidth="1"/>
    <col min="15640" max="15640" width="10.5546875" style="3" bestFit="1" customWidth="1"/>
    <col min="15641" max="15641" width="16.88671875" style="3" bestFit="1" customWidth="1"/>
    <col min="15642" max="15642" width="11.88671875" style="3" bestFit="1" customWidth="1"/>
    <col min="15643" max="15872" width="9.109375" style="3"/>
    <col min="15873" max="15873" width="13.88671875" style="3" bestFit="1" customWidth="1"/>
    <col min="15874" max="15874" width="7.88671875" style="3" bestFit="1" customWidth="1"/>
    <col min="15875" max="15875" width="10.44140625" style="3" bestFit="1" customWidth="1"/>
    <col min="15876" max="15876" width="10.88671875" style="3" bestFit="1" customWidth="1"/>
    <col min="15877" max="15877" width="16.33203125" style="3" bestFit="1" customWidth="1"/>
    <col min="15878" max="15878" width="11.44140625" style="3" bestFit="1" customWidth="1"/>
    <col min="15879" max="15879" width="16.5546875" style="3" bestFit="1" customWidth="1"/>
    <col min="15880" max="15880" width="11.6640625" style="3" bestFit="1" customWidth="1"/>
    <col min="15881" max="15881" width="14.109375" style="3" bestFit="1" customWidth="1"/>
    <col min="15882" max="15882" width="17.44140625" style="3" bestFit="1" customWidth="1"/>
    <col min="15883" max="15883" width="18.109375" style="3" bestFit="1" customWidth="1"/>
    <col min="15884" max="15884" width="13.5546875" style="3" bestFit="1" customWidth="1"/>
    <col min="15885" max="15885" width="22" style="3" bestFit="1" customWidth="1"/>
    <col min="15886" max="15886" width="45" style="3" bestFit="1" customWidth="1"/>
    <col min="15887" max="15887" width="13.33203125" style="3" bestFit="1" customWidth="1"/>
    <col min="15888" max="15888" width="5.33203125" style="3" bestFit="1" customWidth="1"/>
    <col min="15889" max="15889" width="20.33203125" style="3" bestFit="1" customWidth="1"/>
    <col min="15890" max="15890" width="10.88671875" style="3" bestFit="1" customWidth="1"/>
    <col min="15891" max="15891" width="5.5546875" style="3" bestFit="1" customWidth="1"/>
    <col min="15892" max="15892" width="11.109375" style="3" bestFit="1" customWidth="1"/>
    <col min="15893" max="15893" width="11.33203125" style="3" bestFit="1" customWidth="1"/>
    <col min="15894" max="15894" width="19.5546875" style="3" bestFit="1" customWidth="1"/>
    <col min="15895" max="15895" width="9.33203125" style="3" bestFit="1" customWidth="1"/>
    <col min="15896" max="15896" width="10.5546875" style="3" bestFit="1" customWidth="1"/>
    <col min="15897" max="15897" width="16.88671875" style="3" bestFit="1" customWidth="1"/>
    <col min="15898" max="15898" width="11.88671875" style="3" bestFit="1" customWidth="1"/>
    <col min="15899" max="16128" width="9.109375" style="3"/>
    <col min="16129" max="16129" width="13.88671875" style="3" bestFit="1" customWidth="1"/>
    <col min="16130" max="16130" width="7.88671875" style="3" bestFit="1" customWidth="1"/>
    <col min="16131" max="16131" width="10.44140625" style="3" bestFit="1" customWidth="1"/>
    <col min="16132" max="16132" width="10.88671875" style="3" bestFit="1" customWidth="1"/>
    <col min="16133" max="16133" width="16.33203125" style="3" bestFit="1" customWidth="1"/>
    <col min="16134" max="16134" width="11.44140625" style="3" bestFit="1" customWidth="1"/>
    <col min="16135" max="16135" width="16.5546875" style="3" bestFit="1" customWidth="1"/>
    <col min="16136" max="16136" width="11.6640625" style="3" bestFit="1" customWidth="1"/>
    <col min="16137" max="16137" width="14.109375" style="3" bestFit="1" customWidth="1"/>
    <col min="16138" max="16138" width="17.44140625" style="3" bestFit="1" customWidth="1"/>
    <col min="16139" max="16139" width="18.109375" style="3" bestFit="1" customWidth="1"/>
    <col min="16140" max="16140" width="13.5546875" style="3" bestFit="1" customWidth="1"/>
    <col min="16141" max="16141" width="22" style="3" bestFit="1" customWidth="1"/>
    <col min="16142" max="16142" width="45" style="3" bestFit="1" customWidth="1"/>
    <col min="16143" max="16143" width="13.33203125" style="3" bestFit="1" customWidth="1"/>
    <col min="16144" max="16144" width="5.33203125" style="3" bestFit="1" customWidth="1"/>
    <col min="16145" max="16145" width="20.33203125" style="3" bestFit="1" customWidth="1"/>
    <col min="16146" max="16146" width="10.88671875" style="3" bestFit="1" customWidth="1"/>
    <col min="16147" max="16147" width="5.5546875" style="3" bestFit="1" customWidth="1"/>
    <col min="16148" max="16148" width="11.109375" style="3" bestFit="1" customWidth="1"/>
    <col min="16149" max="16149" width="11.33203125" style="3" bestFit="1" customWidth="1"/>
    <col min="16150" max="16150" width="19.5546875" style="3" bestFit="1" customWidth="1"/>
    <col min="16151" max="16151" width="9.33203125" style="3" bestFit="1" customWidth="1"/>
    <col min="16152" max="16152" width="10.5546875" style="3" bestFit="1" customWidth="1"/>
    <col min="16153" max="16153" width="16.88671875" style="3" bestFit="1" customWidth="1"/>
    <col min="16154" max="16154" width="11.88671875" style="3" bestFit="1" customWidth="1"/>
    <col min="16155" max="16384" width="9.109375" style="3"/>
  </cols>
  <sheetData>
    <row r="1" spans="1:26" x14ac:dyDescent="0.25">
      <c r="A1" s="97" t="s">
        <v>589</v>
      </c>
      <c r="B1" s="97" t="s">
        <v>590</v>
      </c>
      <c r="C1" s="97" t="s">
        <v>591</v>
      </c>
      <c r="D1" s="97" t="s">
        <v>592</v>
      </c>
      <c r="E1" s="97" t="s">
        <v>593</v>
      </c>
      <c r="F1" s="97" t="s">
        <v>594</v>
      </c>
      <c r="G1" s="97" t="s">
        <v>595</v>
      </c>
      <c r="H1" s="97" t="s">
        <v>9</v>
      </c>
      <c r="I1" s="97" t="s">
        <v>596</v>
      </c>
      <c r="J1" s="97" t="s">
        <v>597</v>
      </c>
      <c r="K1" s="97" t="s">
        <v>598</v>
      </c>
      <c r="L1" s="97" t="s">
        <v>52</v>
      </c>
      <c r="M1" s="97" t="s">
        <v>599</v>
      </c>
      <c r="N1" s="97" t="s">
        <v>116</v>
      </c>
      <c r="O1" s="97" t="s">
        <v>109</v>
      </c>
      <c r="P1" s="97" t="s">
        <v>44</v>
      </c>
      <c r="Q1" s="97" t="s">
        <v>11</v>
      </c>
      <c r="R1" s="97" t="s">
        <v>600</v>
      </c>
      <c r="S1" s="97" t="s">
        <v>601</v>
      </c>
      <c r="T1" s="97" t="s">
        <v>90</v>
      </c>
      <c r="U1" s="97" t="s">
        <v>602</v>
      </c>
      <c r="V1" s="97" t="s">
        <v>603</v>
      </c>
      <c r="W1" s="97" t="s">
        <v>604</v>
      </c>
      <c r="X1" s="97" t="s">
        <v>605</v>
      </c>
      <c r="Y1" s="97" t="s">
        <v>606</v>
      </c>
      <c r="Z1" s="97" t="s">
        <v>607</v>
      </c>
    </row>
    <row r="2" spans="1:26" x14ac:dyDescent="0.25">
      <c r="A2" s="3" t="s">
        <v>126</v>
      </c>
      <c r="B2" s="3" t="s">
        <v>608</v>
      </c>
      <c r="C2" s="3" t="s">
        <v>609</v>
      </c>
      <c r="D2" s="3" t="s">
        <v>610</v>
      </c>
      <c r="E2" s="3" t="s">
        <v>611</v>
      </c>
      <c r="F2" s="3" t="s">
        <v>608</v>
      </c>
      <c r="G2" s="3" t="s">
        <v>612</v>
      </c>
      <c r="H2" s="98">
        <v>43921</v>
      </c>
      <c r="I2" s="3" t="s">
        <v>613</v>
      </c>
      <c r="J2" s="3" t="s">
        <v>36</v>
      </c>
      <c r="K2" s="99">
        <v>1383.65</v>
      </c>
      <c r="L2" s="3" t="s">
        <v>53</v>
      </c>
      <c r="M2" s="99">
        <v>104583.55</v>
      </c>
      <c r="N2" s="3" t="s">
        <v>614</v>
      </c>
      <c r="O2" s="3" t="s">
        <v>615</v>
      </c>
      <c r="Q2" s="3" t="s">
        <v>616</v>
      </c>
      <c r="T2" s="3" t="s">
        <v>617</v>
      </c>
      <c r="U2" s="3" t="s">
        <v>618</v>
      </c>
      <c r="X2" s="3" t="s">
        <v>619</v>
      </c>
      <c r="Z2" s="98"/>
    </row>
    <row r="3" spans="1:26" x14ac:dyDescent="0.25">
      <c r="A3" s="3" t="s">
        <v>126</v>
      </c>
      <c r="B3" s="3" t="s">
        <v>608</v>
      </c>
      <c r="C3" s="3" t="s">
        <v>609</v>
      </c>
      <c r="D3" s="3" t="s">
        <v>610</v>
      </c>
      <c r="E3" s="3" t="s">
        <v>620</v>
      </c>
      <c r="F3" s="3" t="s">
        <v>608</v>
      </c>
      <c r="G3" s="3" t="s">
        <v>621</v>
      </c>
      <c r="H3" s="98">
        <v>43921</v>
      </c>
      <c r="I3" s="3" t="s">
        <v>613</v>
      </c>
      <c r="J3" s="3" t="s">
        <v>36</v>
      </c>
      <c r="K3" s="99">
        <v>189357.39</v>
      </c>
      <c r="L3" s="3" t="s">
        <v>53</v>
      </c>
      <c r="M3" s="99">
        <v>14312578.32</v>
      </c>
      <c r="N3" s="3" t="s">
        <v>614</v>
      </c>
      <c r="O3" s="3" t="s">
        <v>615</v>
      </c>
      <c r="Q3" s="3" t="s">
        <v>622</v>
      </c>
      <c r="T3" s="3" t="s">
        <v>617</v>
      </c>
      <c r="U3" s="3" t="s">
        <v>618</v>
      </c>
      <c r="X3" s="3" t="s">
        <v>619</v>
      </c>
      <c r="Z3" s="98"/>
    </row>
    <row r="4" spans="1:26" x14ac:dyDescent="0.25">
      <c r="K4" s="100">
        <f>SUM(K2:K3)</f>
        <v>190741.04</v>
      </c>
      <c r="M4" s="100">
        <f>SUM(M2:M3)</f>
        <v>14417161.870000001</v>
      </c>
      <c r="O4" s="101">
        <f>M4/K4</f>
        <v>75.585001895764023</v>
      </c>
    </row>
    <row r="5" spans="1:26" x14ac:dyDescent="0.25">
      <c r="K5" s="100"/>
    </row>
    <row r="6" spans="1:26" x14ac:dyDescent="0.25">
      <c r="A6" s="3" t="s">
        <v>126</v>
      </c>
      <c r="B6" s="3" t="s">
        <v>608</v>
      </c>
      <c r="C6" s="3" t="s">
        <v>609</v>
      </c>
      <c r="D6" s="3" t="s">
        <v>610</v>
      </c>
      <c r="E6" s="3" t="s">
        <v>623</v>
      </c>
      <c r="F6" s="3" t="s">
        <v>608</v>
      </c>
      <c r="G6" s="3" t="s">
        <v>624</v>
      </c>
      <c r="H6" s="98">
        <v>43921</v>
      </c>
      <c r="I6" s="3" t="s">
        <v>613</v>
      </c>
      <c r="J6" s="3" t="s">
        <v>522</v>
      </c>
      <c r="K6" s="99">
        <v>714305.69</v>
      </c>
      <c r="L6" s="3" t="s">
        <v>53</v>
      </c>
      <c r="M6" s="99">
        <v>285722.28000000003</v>
      </c>
      <c r="N6" s="3" t="s">
        <v>625</v>
      </c>
      <c r="O6" s="3" t="s">
        <v>626</v>
      </c>
      <c r="Q6" s="3" t="s">
        <v>627</v>
      </c>
      <c r="T6" s="3" t="s">
        <v>617</v>
      </c>
      <c r="U6" s="3" t="s">
        <v>618</v>
      </c>
      <c r="X6" s="3" t="s">
        <v>619</v>
      </c>
      <c r="Z6" s="98"/>
    </row>
    <row r="10" spans="1:26" x14ac:dyDescent="0.25">
      <c r="M10" s="102"/>
    </row>
  </sheetData>
  <pageMargins left="0.75" right="0.75" top="1" bottom="1" header="0.5" footer="0.5"/>
  <pageSetup paperSize="9" orientation="portrait" r:id="rId1"/>
  <headerFooter alignWithMargins="0">
    <oddFooter>&amp;L&amp;1#&amp;"Calibri"&amp;9&amp;K000000Marico Information classification: Official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18"/>
  <sheetViews>
    <sheetView topLeftCell="S10" workbookViewId="0">
      <selection activeCell="X14" sqref="X14"/>
    </sheetView>
  </sheetViews>
  <sheetFormatPr defaultColWidth="9.109375" defaultRowHeight="14.4" x14ac:dyDescent="0.3"/>
  <cols>
    <col min="1" max="1" width="5.109375" style="53" bestFit="1" customWidth="1"/>
    <col min="2" max="2" width="8.33203125" style="53" bestFit="1" customWidth="1"/>
    <col min="3" max="3" width="8" style="53" bestFit="1" customWidth="1"/>
    <col min="4" max="4" width="23.44140625" style="53" bestFit="1" customWidth="1"/>
    <col min="5" max="5" width="13.109375" style="53" bestFit="1" customWidth="1"/>
    <col min="6" max="6" width="37.5546875" style="53" bestFit="1" customWidth="1"/>
    <col min="7" max="7" width="11" style="53" bestFit="1" customWidth="1"/>
    <col min="8" max="8" width="4.6640625" style="53" bestFit="1" customWidth="1"/>
    <col min="9" max="9" width="36.6640625" style="53" bestFit="1" customWidth="1"/>
    <col min="10" max="11" width="9.5546875" style="53" bestFit="1" customWidth="1"/>
    <col min="12" max="12" width="9.88671875" style="53" bestFit="1" customWidth="1"/>
    <col min="13" max="13" width="11" style="53" bestFit="1" customWidth="1"/>
    <col min="14" max="14" width="6.109375" style="53" bestFit="1" customWidth="1"/>
    <col min="15" max="15" width="10.5546875" style="53" bestFit="1" customWidth="1"/>
    <col min="16" max="16" width="26.109375" style="53" bestFit="1" customWidth="1"/>
    <col min="17" max="17" width="6.109375" style="53" bestFit="1" customWidth="1"/>
    <col min="18" max="18" width="11.5546875" style="53" bestFit="1" customWidth="1"/>
    <col min="19" max="19" width="4.5546875" style="53" bestFit="1" customWidth="1"/>
    <col min="20" max="20" width="11.6640625" style="53" bestFit="1" customWidth="1"/>
    <col min="21" max="21" width="12.33203125" style="53" bestFit="1" customWidth="1"/>
    <col min="22" max="22" width="27.6640625" style="53" bestFit="1" customWidth="1"/>
    <col min="23" max="23" width="12.5546875" style="53" bestFit="1" customWidth="1"/>
    <col min="24" max="24" width="10.88671875" style="53" bestFit="1" customWidth="1"/>
    <col min="25" max="25" width="23.44140625" style="53" bestFit="1" customWidth="1"/>
    <col min="26" max="26" width="21.5546875" style="53" bestFit="1" customWidth="1"/>
    <col min="27" max="27" width="13.33203125" style="53" bestFit="1" customWidth="1"/>
    <col min="28" max="28" width="13.6640625" style="53" bestFit="1" customWidth="1"/>
    <col min="29" max="29" width="20" style="53" bestFit="1" customWidth="1"/>
    <col min="30" max="30" width="26.109375" style="53" bestFit="1" customWidth="1"/>
    <col min="31" max="31" width="5.109375" style="53" bestFit="1" customWidth="1"/>
    <col min="32" max="32" width="5" style="53" bestFit="1" customWidth="1"/>
    <col min="33" max="34" width="11.5546875" style="53" bestFit="1" customWidth="1"/>
    <col min="35" max="35" width="9.88671875" style="53" bestFit="1" customWidth="1"/>
    <col min="36" max="36" width="4.6640625" style="53" bestFit="1" customWidth="1"/>
    <col min="37" max="37" width="6.5546875" style="53" bestFit="1" customWidth="1"/>
    <col min="38" max="38" width="4.109375" style="53" bestFit="1" customWidth="1"/>
    <col min="39" max="39" width="8.109375" style="53" bestFit="1" customWidth="1"/>
    <col min="40" max="40" width="10.88671875" style="53" bestFit="1" customWidth="1"/>
    <col min="41" max="41" width="21.5546875" style="53" bestFit="1" customWidth="1"/>
    <col min="42" max="16384" width="9.109375" style="53"/>
  </cols>
  <sheetData>
    <row r="1" spans="1:41" ht="11.25" customHeight="1" x14ac:dyDescent="0.3">
      <c r="A1" s="56"/>
      <c r="B1" s="56"/>
      <c r="C1" s="57"/>
      <c r="D1" s="56"/>
      <c r="E1" s="56"/>
      <c r="F1" s="56"/>
      <c r="G1" s="56"/>
      <c r="H1" s="56"/>
      <c r="I1" s="56"/>
      <c r="J1" s="58"/>
      <c r="K1" s="58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5"/>
      <c r="AL1" s="55"/>
      <c r="AM1" s="55"/>
      <c r="AN1" s="55"/>
      <c r="AO1" s="55"/>
    </row>
    <row r="2" spans="1:41" x14ac:dyDescent="0.3">
      <c r="A2" s="55"/>
      <c r="B2" s="55"/>
      <c r="C2" s="59"/>
      <c r="D2" s="55"/>
      <c r="E2" s="55"/>
      <c r="F2" s="55"/>
      <c r="G2" s="55"/>
      <c r="H2" s="55"/>
      <c r="I2" s="55"/>
      <c r="J2" s="60"/>
      <c r="K2" s="60"/>
      <c r="L2" s="61"/>
      <c r="M2" s="55"/>
      <c r="N2" s="55"/>
      <c r="O2" s="55"/>
      <c r="P2" s="55"/>
      <c r="Q2" s="59"/>
      <c r="R2" s="55"/>
      <c r="S2" s="55"/>
      <c r="T2" s="62"/>
      <c r="U2" s="62"/>
      <c r="V2" s="55"/>
      <c r="W2" s="55"/>
      <c r="X2" s="55"/>
      <c r="Y2" s="55"/>
      <c r="Z2" s="63"/>
      <c r="AA2" s="55"/>
      <c r="AB2" s="55"/>
      <c r="AC2" s="55"/>
      <c r="AD2" s="55"/>
      <c r="AE2" s="55"/>
      <c r="AF2" s="55"/>
      <c r="AG2" s="55"/>
      <c r="AH2" s="55"/>
      <c r="AI2" s="64"/>
      <c r="AJ2" s="55"/>
      <c r="AK2" s="55"/>
      <c r="AL2" s="55"/>
      <c r="AM2" s="55"/>
      <c r="AN2" s="55"/>
      <c r="AO2" s="55"/>
    </row>
    <row r="3" spans="1:41" x14ac:dyDescent="0.3">
      <c r="A3" s="55"/>
      <c r="B3" s="55"/>
      <c r="C3" s="59"/>
      <c r="D3" s="55"/>
      <c r="E3" s="55"/>
      <c r="F3" s="55"/>
      <c r="G3" s="55"/>
      <c r="H3" s="55"/>
      <c r="I3" s="55"/>
      <c r="J3" s="60"/>
      <c r="K3" s="60"/>
      <c r="L3" s="61"/>
      <c r="M3" s="55"/>
      <c r="N3" s="55"/>
      <c r="O3" s="55"/>
      <c r="P3" s="55"/>
      <c r="Q3" s="59"/>
      <c r="R3" s="55"/>
      <c r="S3" s="55"/>
      <c r="T3" s="62"/>
      <c r="U3" s="62"/>
      <c r="V3" s="55"/>
      <c r="W3" s="55"/>
      <c r="X3" s="55"/>
      <c r="Y3" s="55"/>
      <c r="Z3" s="63"/>
      <c r="AA3" s="55"/>
      <c r="AB3" s="55"/>
      <c r="AC3" s="55"/>
      <c r="AD3" s="55"/>
      <c r="AE3" s="55"/>
      <c r="AF3" s="55"/>
      <c r="AG3" s="55"/>
      <c r="AH3" s="55"/>
      <c r="AI3" s="64"/>
      <c r="AJ3" s="55"/>
      <c r="AK3" s="55"/>
      <c r="AL3" s="55"/>
      <c r="AM3" s="55"/>
      <c r="AN3" s="55"/>
      <c r="AO3" s="55"/>
    </row>
    <row r="4" spans="1:41" x14ac:dyDescent="0.3">
      <c r="A4" s="55"/>
      <c r="B4" s="55"/>
      <c r="C4" s="59"/>
      <c r="D4" s="55"/>
      <c r="E4" s="55"/>
      <c r="F4" s="55"/>
      <c r="G4" s="55"/>
      <c r="H4" s="55"/>
      <c r="I4" s="55"/>
      <c r="J4" s="60"/>
      <c r="K4" s="60"/>
      <c r="L4" s="61"/>
      <c r="M4" s="55"/>
      <c r="N4" s="55"/>
      <c r="O4" s="55"/>
      <c r="P4" s="55"/>
      <c r="Q4" s="59"/>
      <c r="R4" s="55"/>
      <c r="S4" s="55"/>
      <c r="T4" s="62"/>
      <c r="U4" s="62"/>
      <c r="V4" s="55"/>
      <c r="W4" s="55"/>
      <c r="X4" s="55"/>
      <c r="Y4" s="55"/>
      <c r="Z4" s="63"/>
      <c r="AA4" s="55"/>
      <c r="AB4" s="55"/>
      <c r="AC4" s="55"/>
      <c r="AD4" s="55"/>
      <c r="AE4" s="55"/>
      <c r="AF4" s="55"/>
      <c r="AG4" s="55"/>
      <c r="AH4" s="55"/>
      <c r="AI4" s="64"/>
      <c r="AJ4" s="55"/>
      <c r="AK4" s="55"/>
      <c r="AL4" s="55"/>
      <c r="AM4" s="55"/>
      <c r="AN4" s="55"/>
      <c r="AO4" s="55"/>
    </row>
    <row r="5" spans="1:41" x14ac:dyDescent="0.3">
      <c r="A5" s="55"/>
      <c r="B5" s="55"/>
      <c r="C5" s="59"/>
      <c r="D5" s="55"/>
      <c r="E5" s="55"/>
      <c r="F5" s="55"/>
      <c r="G5" s="55"/>
      <c r="H5" s="55"/>
      <c r="I5" s="55"/>
      <c r="J5" s="60"/>
      <c r="K5" s="60"/>
      <c r="L5" s="61"/>
      <c r="M5" s="55"/>
      <c r="N5" s="55"/>
      <c r="O5" s="55"/>
      <c r="P5" s="55"/>
      <c r="Q5" s="59"/>
      <c r="R5" s="55"/>
      <c r="S5" s="55"/>
      <c r="T5" s="62"/>
      <c r="U5" s="62"/>
      <c r="V5" s="55"/>
      <c r="W5" s="55"/>
      <c r="X5" s="55"/>
      <c r="Y5" s="55"/>
      <c r="Z5" s="63"/>
      <c r="AA5" s="55"/>
      <c r="AB5" s="55"/>
      <c r="AC5" s="55"/>
      <c r="AD5" s="55"/>
      <c r="AE5" s="55"/>
      <c r="AF5" s="55"/>
      <c r="AG5" s="55"/>
      <c r="AH5" s="55"/>
      <c r="AI5" s="64"/>
      <c r="AJ5" s="55"/>
      <c r="AK5" s="55"/>
      <c r="AL5" s="55"/>
      <c r="AM5" s="55"/>
      <c r="AN5" s="55"/>
      <c r="AO5" s="55"/>
    </row>
    <row r="6" spans="1:41" x14ac:dyDescent="0.3">
      <c r="AI6" s="65"/>
    </row>
    <row r="12" spans="1:41" ht="15" thickBot="1" x14ac:dyDescent="0.35"/>
    <row r="13" spans="1:41" ht="15" thickBot="1" x14ac:dyDescent="0.35">
      <c r="T13" s="66" t="s">
        <v>9</v>
      </c>
      <c r="U13" s="67" t="s">
        <v>628</v>
      </c>
      <c r="V13" s="67" t="s">
        <v>629</v>
      </c>
      <c r="W13" s="67" t="s">
        <v>630</v>
      </c>
      <c r="X13" s="67" t="s">
        <v>112</v>
      </c>
      <c r="Y13" s="67" t="s">
        <v>631</v>
      </c>
      <c r="Z13" s="67" t="s">
        <v>632</v>
      </c>
      <c r="AA13" s="67" t="s">
        <v>109</v>
      </c>
      <c r="AB13" s="67" t="s">
        <v>633</v>
      </c>
      <c r="AC13" s="67" t="s">
        <v>634</v>
      </c>
      <c r="AD13" s="68" t="s">
        <v>635</v>
      </c>
    </row>
    <row r="14" spans="1:41" ht="15" thickBot="1" x14ac:dyDescent="0.35">
      <c r="T14" s="69">
        <v>44071</v>
      </c>
      <c r="U14" s="70">
        <v>21444</v>
      </c>
      <c r="V14" s="71" t="s">
        <v>636</v>
      </c>
      <c r="W14" s="72">
        <v>42144.13</v>
      </c>
      <c r="X14" s="71" t="s">
        <v>637</v>
      </c>
      <c r="Y14" s="71" t="s">
        <v>638</v>
      </c>
      <c r="Z14" s="71"/>
      <c r="AA14" s="71" t="s">
        <v>639</v>
      </c>
      <c r="AB14" s="71" t="s">
        <v>640</v>
      </c>
      <c r="AC14" s="70">
        <v>9032042122</v>
      </c>
      <c r="AD14" s="73" t="s">
        <v>20</v>
      </c>
    </row>
    <row r="15" spans="1:41" ht="15" thickBot="1" x14ac:dyDescent="0.35">
      <c r="T15" s="69">
        <v>44071</v>
      </c>
      <c r="U15" s="70">
        <v>20915</v>
      </c>
      <c r="V15" s="71" t="s">
        <v>641</v>
      </c>
      <c r="W15" s="72">
        <v>52500</v>
      </c>
      <c r="X15" s="71" t="s">
        <v>637</v>
      </c>
      <c r="Y15" s="71" t="s">
        <v>642</v>
      </c>
      <c r="Z15" s="71"/>
      <c r="AA15" s="71" t="s">
        <v>639</v>
      </c>
      <c r="AB15" s="71" t="s">
        <v>640</v>
      </c>
      <c r="AC15" s="70">
        <v>9032042149</v>
      </c>
      <c r="AD15" s="73" t="s">
        <v>643</v>
      </c>
    </row>
    <row r="17" spans="21:21" ht="15" thickBot="1" x14ac:dyDescent="0.35">
      <c r="U17" s="70">
        <v>21444</v>
      </c>
    </row>
    <row r="18" spans="21:21" ht="15" thickBot="1" x14ac:dyDescent="0.35">
      <c r="U18" s="70">
        <v>21444</v>
      </c>
    </row>
  </sheetData>
  <hyperlinks>
    <hyperlink ref="AD14" r:id="rId1" display="mailto:sandip.varkhade@marico.com" xr:uid="{00000000-0004-0000-0400-000000000000}"/>
    <hyperlink ref="AD15" r:id="rId2" display="mailto:tara.pandey@marico.com" xr:uid="{00000000-0004-0000-0400-000001000000}"/>
  </hyperlinks>
  <pageMargins left="0.7" right="0.7" top="0.75" bottom="0.75" header="0.3" footer="0.3"/>
  <pageSetup paperSize="9" orientation="portrait" r:id="rId3"/>
  <headerFooter>
    <oddFooter>&amp;L&amp;1#&amp;"Calibri"&amp;9&amp;K000000Marico Information classification: Official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JV</vt:lpstr>
      <vt:lpstr>MSAL FY 21</vt:lpstr>
      <vt:lpstr>MSAL</vt:lpstr>
      <vt:lpstr>MIL GL</vt:lpstr>
      <vt:lpstr>Supporting</vt:lpstr>
    </vt:vector>
  </TitlesOfParts>
  <Manager/>
  <Company>Capgemini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vrengara</dc:creator>
  <cp:keywords/>
  <dc:description/>
  <cp:lastModifiedBy>Anuj Garg</cp:lastModifiedBy>
  <cp:revision/>
  <dcterms:created xsi:type="dcterms:W3CDTF">2015-01-14T09:28:05Z</dcterms:created>
  <dcterms:modified xsi:type="dcterms:W3CDTF">2021-10-20T15:53:21Z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c97d63-d641-4b81-b623-f86200cecf98_Enabled">
    <vt:lpwstr>true</vt:lpwstr>
  </property>
  <property fmtid="{D5CDD505-2E9C-101B-9397-08002B2CF9AE}" pid="3" name="MSIP_Label_8cc97d63-d641-4b81-b623-f86200cecf98_SetDate">
    <vt:lpwstr>2021-08-27T11:19:15Z</vt:lpwstr>
  </property>
  <property fmtid="{D5CDD505-2E9C-101B-9397-08002B2CF9AE}" pid="4" name="MSIP_Label_8cc97d63-d641-4b81-b623-f86200cecf98_Method">
    <vt:lpwstr>Privileged</vt:lpwstr>
  </property>
  <property fmtid="{D5CDD505-2E9C-101B-9397-08002B2CF9AE}" pid="5" name="MSIP_Label_8cc97d63-d641-4b81-b623-f86200cecf98_Name">
    <vt:lpwstr>Official - IT</vt:lpwstr>
  </property>
  <property fmtid="{D5CDD505-2E9C-101B-9397-08002B2CF9AE}" pid="6" name="MSIP_Label_8cc97d63-d641-4b81-b623-f86200cecf98_SiteId">
    <vt:lpwstr>5635d8b8-c9b9-4d9a-8a4d-f7cad74dc82a</vt:lpwstr>
  </property>
  <property fmtid="{D5CDD505-2E9C-101B-9397-08002B2CF9AE}" pid="7" name="MSIP_Label_8cc97d63-d641-4b81-b623-f86200cecf98_ActionId">
    <vt:lpwstr>f5f8fb54-75e2-43a8-87c4-dcc9611e76cf</vt:lpwstr>
  </property>
  <property fmtid="{D5CDD505-2E9C-101B-9397-08002B2CF9AE}" pid="8" name="MSIP_Label_8cc97d63-d641-4b81-b623-f86200cecf98_ContentBits">
    <vt:lpwstr>2</vt:lpwstr>
  </property>
</Properties>
</file>