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5"/>
  </bookViews>
  <sheets>
    <sheet name="clock calc" sheetId="1" r:id="rId1"/>
    <sheet name="smb debug" sheetId="3" r:id="rId2"/>
    <sheet name="emu-info" sheetId="4" r:id="rId3"/>
    <sheet name="vram-set" sheetId="5" r:id="rId4"/>
    <sheet name="sim" sheetId="6" r:id="rId5"/>
    <sheet name="more" sheetId="7" r:id="rId6"/>
  </sheets>
  <calcPr calcId="125725"/>
</workbook>
</file>

<file path=xl/calcChain.xml><?xml version="1.0" encoding="utf-8"?>
<calcChain xmlns="http://schemas.openxmlformats.org/spreadsheetml/2006/main">
  <c r="B223" i="6"/>
  <c r="L192"/>
  <c r="H217"/>
  <c r="A217" s="1"/>
  <c r="H216"/>
  <c r="A216" s="1"/>
  <c r="H215"/>
  <c r="A215" s="1"/>
  <c r="H214"/>
  <c r="A214" s="1"/>
  <c r="H213"/>
  <c r="A213" s="1"/>
  <c r="H212"/>
  <c r="A212" s="1"/>
  <c r="H211"/>
  <c r="A211" s="1"/>
  <c r="H210"/>
  <c r="A210" s="1"/>
  <c r="H209"/>
  <c r="A209" s="1"/>
  <c r="H208"/>
  <c r="A208" s="1"/>
  <c r="H207"/>
  <c r="A207" s="1"/>
  <c r="H206"/>
  <c r="A206" s="1"/>
  <c r="H205"/>
  <c r="A205" s="1"/>
  <c r="H204"/>
  <c r="A204" s="1"/>
  <c r="H203"/>
  <c r="A203" s="1"/>
  <c r="H202"/>
  <c r="A202" s="1"/>
  <c r="H201"/>
  <c r="A201" s="1"/>
  <c r="H200"/>
  <c r="A200" s="1"/>
  <c r="H199"/>
  <c r="A199" s="1"/>
  <c r="H198"/>
  <c r="A198" s="1"/>
  <c r="H197"/>
  <c r="A197" s="1"/>
  <c r="H196"/>
  <c r="A196" s="1"/>
  <c r="H195"/>
  <c r="A195" s="1"/>
  <c r="H194"/>
  <c r="A194" s="1"/>
  <c r="H193"/>
  <c r="A193" s="1"/>
  <c r="H192"/>
  <c r="H191"/>
  <c r="H190"/>
  <c r="B190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U67" i="4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C9" l="1"/>
  <c r="C8"/>
  <c r="C7"/>
  <c r="C6"/>
  <c r="G27" i="1"/>
  <c r="I27"/>
  <c r="C14" l="1"/>
  <c r="C17" l="1"/>
  <c r="D17" s="1"/>
  <c r="C15"/>
  <c r="D15" s="1"/>
  <c r="G3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<sst xmlns="http://schemas.openxmlformats.org/spreadsheetml/2006/main" count="34361" uniqueCount="28199">
  <si>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</si>
  <si>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</si>
  <si>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</si>
  <si>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</si>
  <si>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</si>
  <si>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</si>
  <si>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</si>
  <si>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</si>
  <si>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</si>
  <si>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</si>
  <si>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</si>
  <si>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</si>
  <si>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</si>
  <si>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</si>
  <si>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</si>
  <si>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</si>
  <si>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</si>
  <si>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</si>
  <si>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</si>
  <si>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</si>
  <si>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</si>
  <si>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</si>
  <si>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</si>
  <si>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</si>
  <si>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</si>
  <si>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</si>
  <si>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</si>
  <si>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</si>
  <si>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</si>
  <si>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</si>
  <si>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</si>
  <si>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</si>
  <si>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</si>
  <si>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</si>
  <si>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</si>
  <si>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</si>
  <si>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</si>
  <si>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</si>
  <si>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</si>
  <si>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</si>
  <si>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</si>
  <si>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</si>
  <si>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</si>
  <si>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</si>
  <si>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</si>
  <si>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</si>
  <si>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</si>
  <si>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</si>
  <si>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</si>
  <si>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</si>
  <si>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</si>
  <si>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</si>
  <si>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</si>
  <si>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</si>
  <si>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</si>
  <si>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</si>
  <si>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</si>
  <si>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</si>
  <si>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</si>
  <si>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</si>
  <si>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</si>
  <si>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</si>
  <si>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</si>
  <si>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</si>
  <si>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</si>
  <si>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</si>
  <si>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</si>
  <si>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</si>
  <si>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</si>
  <si>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</si>
  <si>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</si>
  <si>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</si>
  <si>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</si>
  <si>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</si>
  <si>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</si>
  <si>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</si>
  <si>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</si>
  <si>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</si>
  <si>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</si>
  <si>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</si>
  <si>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</si>
  <si>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</si>
  <si>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</si>
  <si>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</si>
  <si>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</si>
  <si>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</si>
  <si>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</si>
  <si>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</si>
  <si>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</si>
  <si>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</si>
  <si>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</si>
  <si>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</si>
  <si>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</si>
  <si>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</si>
  <si>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</si>
  <si>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</si>
  <si>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</si>
  <si>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</si>
  <si>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</si>
  <si>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</si>
  <si>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</si>
  <si>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</si>
  <si>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</si>
  <si>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</si>
  <si>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</si>
  <si>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</si>
  <si>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</si>
  <si>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</si>
  <si>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</si>
  <si>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</si>
  <si>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</si>
  <si>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</si>
  <si>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</si>
  <si>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</si>
  <si>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</si>
  <si>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</si>
  <si>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</si>
  <si>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</si>
  <si>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</si>
  <si>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</si>
  <si>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</si>
  <si>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</si>
  <si>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</si>
  <si>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</si>
  <si>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</si>
  <si>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</si>
  <si>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</si>
  <si>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</si>
  <si>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</si>
  <si>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</si>
  <si>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</si>
  <si>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</si>
  <si>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</si>
  <si>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</si>
  <si>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</si>
  <si>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</si>
  <si>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</si>
  <si>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</si>
  <si>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</si>
  <si>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</si>
  <si>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</si>
  <si>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</si>
  <si>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</si>
  <si>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</si>
  <si>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</si>
  <si>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</si>
  <si>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</si>
  <si>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</si>
  <si>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</si>
  <si>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</si>
  <si>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</si>
  <si>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</si>
  <si>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</si>
  <si>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</si>
  <si>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</si>
  <si>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</si>
  <si>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</si>
  <si>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</si>
  <si>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</si>
  <si>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</si>
  <si>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</si>
  <si>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</si>
  <si>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</si>
  <si>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</si>
  <si>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</si>
  <si>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</si>
  <si>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</si>
  <si>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</si>
  <si>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</si>
  <si>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</si>
  <si>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</si>
  <si>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</si>
  <si>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</si>
  <si>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</si>
  <si>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</si>
  <si>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</si>
  <si>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</si>
  <si>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</si>
  <si>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</si>
  <si>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</si>
  <si>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</si>
  <si>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</si>
  <si>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</si>
  <si>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</si>
  <si>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</si>
  <si>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</si>
  <si>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</si>
  <si>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</si>
  <si>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</si>
  <si>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</si>
  <si>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</si>
  <si>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</si>
  <si>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</si>
  <si>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</si>
  <si>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</si>
  <si>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</si>
  <si>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</si>
  <si>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</si>
  <si>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</si>
  <si>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</si>
  <si>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</si>
  <si>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</si>
  <si>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</si>
  <si>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</si>
  <si>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</si>
  <si>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</si>
  <si>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</si>
  <si>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</si>
  <si>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</si>
  <si>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</si>
  <si>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</si>
  <si>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</si>
  <si>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</si>
  <si>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</si>
  <si>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</si>
  <si>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</si>
  <si>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</si>
  <si>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</si>
  <si>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</si>
  <si>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</si>
  <si>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</si>
  <si>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</si>
  <si>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</si>
  <si>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</si>
  <si>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</si>
  <si>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</si>
  <si>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</si>
  <si>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</si>
  <si>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</si>
  <si>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</si>
  <si>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</si>
  <si>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</si>
  <si>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</si>
  <si>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</si>
  <si>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</si>
  <si>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</si>
  <si>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</si>
  <si>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</si>
  <si>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</si>
  <si>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</si>
  <si>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</si>
  <si>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</si>
  <si>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</si>
  <si>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</si>
  <si>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</si>
  <si>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</si>
  <si>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</si>
  <si>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</si>
  <si>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</si>
  <si>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</si>
  <si>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</si>
  <si>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</si>
  <si>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</si>
  <si>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</si>
  <si>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</si>
  <si>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</si>
  <si>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</si>
  <si>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</si>
  <si>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</si>
  <si>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</si>
  <si>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</si>
  <si>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</si>
  <si>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</si>
  <si>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</si>
  <si>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</si>
  <si>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</si>
  <si>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</si>
  <si>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</si>
  <si>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</si>
  <si>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</si>
  <si>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</si>
  <si>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</si>
  <si>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</si>
  <si>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</si>
  <si>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</si>
  <si>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</si>
  <si>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</si>
  <si>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</si>
  <si>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</si>
  <si>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</si>
  <si>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</si>
  <si>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</si>
  <si>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</si>
  <si>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</si>
  <si>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</si>
  <si>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</si>
  <si>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</si>
  <si>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</si>
  <si>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</si>
  <si>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</si>
  <si>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</si>
  <si>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</si>
  <si>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</si>
  <si>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</si>
  <si>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</si>
  <si>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</si>
  <si>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</si>
  <si>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</si>
  <si>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</si>
  <si>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</si>
  <si>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</si>
  <si>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</si>
  <si>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</si>
  <si>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</si>
  <si>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</si>
  <si>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</si>
  <si>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</si>
  <si>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</si>
  <si>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</si>
  <si>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</si>
  <si>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</si>
  <si>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</si>
  <si>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</si>
  <si>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</si>
  <si>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</si>
  <si>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</si>
  <si>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</si>
  <si>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</si>
  <si>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</si>
  <si>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</si>
  <si>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</si>
  <si>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</si>
  <si>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</si>
  <si>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</si>
  <si>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</si>
  <si>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</si>
  <si>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</si>
  <si>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</si>
  <si>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</si>
  <si>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</si>
  <si>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</si>
  <si>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</si>
  <si>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</si>
  <si>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</si>
  <si>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</si>
  <si>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</si>
  <si>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</si>
  <si>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</si>
  <si>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</si>
  <si>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</si>
  <si>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</si>
  <si>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</si>
  <si>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</si>
  <si>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</si>
  <si>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</si>
  <si>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</si>
  <si>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</si>
  <si>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</si>
  <si>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</si>
  <si>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</si>
  <si>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</si>
  <si>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</si>
  <si>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</si>
  <si>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</si>
  <si>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</si>
  <si>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</si>
  <si>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</si>
  <si>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</si>
  <si>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</si>
  <si>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</si>
  <si>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</si>
  <si>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</si>
  <si>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</si>
  <si>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</si>
  <si>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</si>
  <si>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</si>
  <si>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</si>
  <si>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</si>
  <si>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</si>
  <si>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</si>
  <si>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</si>
  <si>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</si>
  <si>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</si>
  <si>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</si>
  <si>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</si>
  <si>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</si>
  <si>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</si>
  <si>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</si>
  <si>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</si>
  <si>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</si>
  <si>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</si>
  <si>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</si>
  <si>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</si>
  <si>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</si>
  <si>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</si>
  <si>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</si>
  <si>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</si>
  <si>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</si>
  <si>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</si>
  <si>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</si>
  <si>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</si>
  <si>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</si>
  <si>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</si>
  <si>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</si>
  <si>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</si>
  <si>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</si>
  <si>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</si>
  <si>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</si>
  <si>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</si>
  <si>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</si>
  <si>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</si>
  <si>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</si>
  <si>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</si>
  <si>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</si>
  <si>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</si>
  <si>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</si>
  <si>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</si>
  <si>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</si>
  <si>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</si>
  <si>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</si>
  <si>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</si>
  <si>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</si>
  <si>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</si>
  <si>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</si>
  <si>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</si>
  <si>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</si>
  <si>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</si>
  <si>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</si>
  <si>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</si>
  <si>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</si>
  <si>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</si>
  <si>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</si>
  <si>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</si>
  <si>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</si>
  <si>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</si>
  <si>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</si>
  <si>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</si>
  <si>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</si>
  <si>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</si>
  <si>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</si>
  <si>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</si>
  <si>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</si>
  <si>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</si>
  <si>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</si>
  <si>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</si>
  <si>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</si>
  <si>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</si>
  <si>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</si>
  <si>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</si>
  <si>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</si>
  <si>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</si>
  <si>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</si>
  <si>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</si>
  <si>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</si>
  <si>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</si>
  <si>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</si>
  <si>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</si>
  <si>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</si>
  <si>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</si>
  <si>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</si>
  <si>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</si>
  <si>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</si>
  <si>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</si>
  <si>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</si>
  <si>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</si>
  <si>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</si>
  <si>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</si>
  <si>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</si>
  <si>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</si>
  <si>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</si>
  <si>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</si>
  <si>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</si>
  <si>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</si>
  <si>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</si>
  <si>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</si>
  <si>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</si>
  <si>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</si>
  <si>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</si>
  <si>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</si>
  <si>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</si>
  <si>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</si>
  <si>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</si>
  <si>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</si>
  <si>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</si>
  <si>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</si>
  <si>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</si>
  <si>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</si>
  <si>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</si>
  <si>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</si>
  <si>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</si>
  <si>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</si>
  <si>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</si>
  <si>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</si>
  <si>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</si>
  <si>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</si>
  <si>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</si>
  <si>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</si>
  <si>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</si>
  <si>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</si>
  <si>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</si>
  <si>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</si>
  <si>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</si>
  <si>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</si>
  <si>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</si>
  <si>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</si>
  <si>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</si>
  <si>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</si>
  <si>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</si>
  <si>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</si>
  <si>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</si>
  <si>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</si>
  <si>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</si>
  <si>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</si>
  <si>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</si>
  <si>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</si>
  <si>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</si>
  <si>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</si>
  <si>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</si>
  <si>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</si>
  <si>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</si>
  <si>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</si>
  <si>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</si>
  <si>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</si>
  <si>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</si>
  <si>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</si>
  <si>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</si>
  <si>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</si>
  <si>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</si>
  <si>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</si>
  <si>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</si>
  <si>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</si>
  <si>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</si>
  <si>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</si>
  <si>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</si>
  <si>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</si>
  <si>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</si>
  <si>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</si>
  <si>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</si>
  <si>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</si>
  <si>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</si>
  <si>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</si>
  <si>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</si>
  <si>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</si>
  <si>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</si>
  <si>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</si>
  <si>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</si>
  <si>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</si>
  <si>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</si>
  <si>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</si>
  <si>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</si>
  <si>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</si>
  <si>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</si>
  <si>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</si>
  <si>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</si>
  <si>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</si>
  <si>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</si>
  <si>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</si>
  <si>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</si>
  <si>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</si>
  <si>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</si>
  <si>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</si>
  <si>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</si>
  <si>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</si>
  <si>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</si>
  <si>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</si>
  <si>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</si>
  <si>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</si>
  <si>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</si>
  <si>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</si>
  <si>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</si>
  <si>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</si>
  <si>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</si>
  <si>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</si>
  <si>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</si>
  <si>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</si>
  <si>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</si>
  <si>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</si>
  <si>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</si>
  <si>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</si>
  <si>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</si>
  <si>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</si>
  <si>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</si>
  <si>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</si>
  <si>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</si>
  <si>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</si>
  <si>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</si>
  <si>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</si>
  <si>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</si>
  <si>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</si>
  <si>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</si>
  <si>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</si>
  <si>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</si>
  <si>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</si>
  <si>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</si>
  <si>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</si>
  <si>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</si>
  <si>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</si>
  <si>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</si>
  <si>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</si>
  <si>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</si>
  <si>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</si>
  <si>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</si>
  <si>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</si>
  <si>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</si>
  <si>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</si>
  <si>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</si>
  <si>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</si>
  <si>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</si>
  <si>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</si>
  <si>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</si>
  <si>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</si>
  <si>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</si>
  <si>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</si>
  <si>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</si>
  <si>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</si>
  <si>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</si>
  <si>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</si>
  <si>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</si>
  <si>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</si>
  <si>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</si>
  <si>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</si>
  <si>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</si>
  <si>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</si>
  <si>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</si>
  <si>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</si>
  <si>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</si>
  <si>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</si>
  <si>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</si>
  <si>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</si>
  <si>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</si>
  <si>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</si>
  <si>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</si>
  <si>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</si>
  <si>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</si>
  <si>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</si>
  <si>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</si>
  <si>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</si>
  <si>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</si>
  <si>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</si>
  <si>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</si>
  <si>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</si>
  <si>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</si>
  <si>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</si>
  <si>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</si>
  <si>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</si>
  <si>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</si>
  <si>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</si>
  <si>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</si>
  <si>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</si>
  <si>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</si>
  <si>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</si>
  <si>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</si>
  <si>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</si>
  <si>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</si>
  <si>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</si>
  <si>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</si>
  <si>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</si>
  <si>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</si>
  <si>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</si>
  <si>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</si>
  <si>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</si>
  <si>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</si>
  <si>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</si>
  <si>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</si>
  <si>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</si>
  <si>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</si>
  <si>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</si>
  <si>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</si>
  <si>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</si>
  <si>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</si>
  <si>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</si>
  <si>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</si>
  <si>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</si>
  <si>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</si>
  <si>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</si>
  <si>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</si>
  <si>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</si>
  <si>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</si>
  <si>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</si>
  <si>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</si>
  <si>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</si>
  <si>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</si>
  <si>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</si>
  <si>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</si>
  <si>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</si>
  <si>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</si>
  <si>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</si>
  <si>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</si>
  <si>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</si>
  <si>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</si>
  <si>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</si>
  <si>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</si>
  <si>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</si>
  <si>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</si>
  <si>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</si>
  <si>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</si>
  <si>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</si>
  <si>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</si>
  <si>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</si>
  <si>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</si>
  <si>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</si>
  <si>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</si>
  <si>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</si>
  <si>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</si>
  <si>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</si>
  <si>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</si>
  <si>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</si>
  <si>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</si>
  <si>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</si>
  <si>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</si>
  <si>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</si>
  <si>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</si>
  <si>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</si>
  <si>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</si>
  <si>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</si>
  <si>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</si>
  <si>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</si>
  <si>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</si>
  <si>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</si>
  <si>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</si>
  <si>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</si>
  <si>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</si>
  <si>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</si>
  <si>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</si>
  <si>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</si>
  <si>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</si>
  <si>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</si>
  <si>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</si>
  <si>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</si>
  <si>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</si>
  <si>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</si>
  <si>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</si>
  <si>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</si>
  <si>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</si>
  <si>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</si>
  <si>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</si>
  <si>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</si>
  <si>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</si>
  <si>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</si>
  <si>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</si>
  <si>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</si>
  <si>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</si>
  <si>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</si>
  <si>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</si>
  <si>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</si>
  <si>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</si>
  <si>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</si>
  <si>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</si>
  <si>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</si>
  <si>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</si>
  <si>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</si>
  <si>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</si>
  <si>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</si>
  <si>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</si>
  <si>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</si>
  <si>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</si>
  <si>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</si>
  <si>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</si>
  <si>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</si>
  <si>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</si>
  <si>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</si>
  <si>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</si>
  <si>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</si>
  <si>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</si>
  <si>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</si>
  <si>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</si>
  <si>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</si>
  <si>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</si>
  <si>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</si>
  <si>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</si>
  <si>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</si>
  <si>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</si>
  <si>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</si>
  <si>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</si>
  <si>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</si>
  <si>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</si>
  <si>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</si>
  <si>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</si>
  <si>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</si>
  <si>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</si>
  <si>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</si>
  <si>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</si>
  <si>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</si>
  <si>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</si>
  <si>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</si>
  <si>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</si>
  <si>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</si>
  <si>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</si>
  <si>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</si>
  <si>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</si>
  <si>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</si>
  <si>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</si>
  <si>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</si>
  <si>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</si>
  <si>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</si>
  <si>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</si>
  <si>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</si>
  <si>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</si>
  <si>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</si>
  <si>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</si>
  <si>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</si>
  <si>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</si>
  <si>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</si>
  <si>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</si>
  <si>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</si>
  <si>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</si>
  <si>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</si>
  <si>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</si>
  <si>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</si>
  <si>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</si>
  <si>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</si>
  <si>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</si>
  <si>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</si>
  <si>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</si>
  <si>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</si>
  <si>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</si>
  <si>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</si>
  <si>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</si>
  <si>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</si>
  <si>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</si>
  <si>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</si>
  <si>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</si>
  <si>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</si>
  <si>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</si>
  <si>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</si>
  <si>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</si>
  <si>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</si>
  <si>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</si>
  <si>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</si>
  <si>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</si>
  <si>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</si>
  <si>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</si>
  <si>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</si>
  <si>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</si>
  <si>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</si>
  <si>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</si>
  <si>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</si>
  <si>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</si>
  <si>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</si>
  <si>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</si>
  <si>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</si>
  <si>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</si>
  <si>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</si>
  <si>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</si>
  <si>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</si>
  <si>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</si>
  <si>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</si>
  <si>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</si>
  <si>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</si>
  <si>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</si>
  <si>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</si>
  <si>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</si>
  <si>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</si>
  <si>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</si>
  <si>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</si>
  <si>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</si>
  <si>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</si>
  <si>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</si>
  <si>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</si>
  <si>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</si>
  <si>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</si>
  <si>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</si>
  <si>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</si>
  <si>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</si>
  <si>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</si>
  <si>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</si>
  <si>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</si>
  <si>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</si>
  <si>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</si>
  <si>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</si>
  <si>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</si>
  <si>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</si>
  <si>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</si>
  <si>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</si>
  <si>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</si>
  <si>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</si>
  <si>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</si>
  <si>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</si>
  <si>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</si>
  <si>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</si>
  <si>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</si>
  <si>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</si>
  <si>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</si>
  <si>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</si>
  <si>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</si>
  <si>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</si>
  <si>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</si>
  <si>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</si>
  <si>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</si>
  <si>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</si>
  <si>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</si>
  <si>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</si>
  <si>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</si>
  <si>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</si>
  <si>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</si>
  <si>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</si>
  <si>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</si>
  <si>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</si>
  <si>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</si>
  <si>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</si>
  <si>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</si>
  <si>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</si>
  <si>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</si>
  <si>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</si>
  <si>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</si>
  <si>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</si>
  <si>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</si>
  <si>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</si>
  <si>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</si>
  <si>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</si>
  <si>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</si>
  <si>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</si>
  <si>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</si>
  <si>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</si>
  <si>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</si>
  <si>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</si>
  <si>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</si>
  <si>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</si>
  <si>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</si>
  <si>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</si>
  <si>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</si>
  <si>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</si>
  <si>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</si>
  <si>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</si>
  <si>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</si>
  <si>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</si>
  <si>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</si>
  <si>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</si>
  <si>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</si>
  <si>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</si>
  <si>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</si>
  <si>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</si>
  <si>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</si>
  <si>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</si>
  <si>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</si>
  <si>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</si>
  <si>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</si>
  <si>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</si>
  <si>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</si>
  <si>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</si>
  <si>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</si>
  <si>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</si>
  <si>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</si>
  <si>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</si>
  <si>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</si>
  <si>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</si>
  <si>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</si>
  <si>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</si>
  <si>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</si>
  <si>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</si>
  <si>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</si>
  <si>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</si>
  <si>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</si>
  <si>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</si>
  <si>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</si>
  <si>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</si>
  <si>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</si>
  <si>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</si>
  <si>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</si>
  <si>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</si>
  <si>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</si>
  <si>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</si>
  <si>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</si>
  <si>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</si>
  <si>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</si>
  <si>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</si>
  <si>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</si>
  <si>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</si>
  <si>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</si>
  <si>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</si>
  <si>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</si>
  <si>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</si>
  <si>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</si>
  <si>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</si>
  <si>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</si>
  <si>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</si>
  <si>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</si>
  <si>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</si>
  <si>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</si>
  <si>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</si>
  <si>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</si>
  <si>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</si>
  <si>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</si>
  <si>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</si>
  <si>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</si>
  <si>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</si>
  <si>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</si>
  <si>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</si>
  <si>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</si>
  <si>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</si>
  <si>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</si>
  <si>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</si>
  <si>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</si>
  <si>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</si>
  <si>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</si>
  <si>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</si>
  <si>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</si>
  <si>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</si>
  <si>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</si>
  <si>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</si>
  <si>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</si>
  <si>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</si>
  <si>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</si>
  <si>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</si>
  <si>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</si>
  <si>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</si>
  <si>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</si>
  <si>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</si>
  <si>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</si>
  <si>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</si>
  <si>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</si>
  <si>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</si>
  <si>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</si>
  <si>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</si>
  <si>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</si>
  <si>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</si>
  <si>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</si>
  <si>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</si>
  <si>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</si>
  <si>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</si>
  <si>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</si>
  <si>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</si>
  <si>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</si>
  <si>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</si>
  <si>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</si>
  <si>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</si>
  <si>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</si>
  <si>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</si>
  <si>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</si>
  <si>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</si>
  <si>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</si>
  <si>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</si>
  <si>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</si>
  <si>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</si>
  <si>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</si>
  <si>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</si>
  <si>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</si>
  <si>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</si>
  <si>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</si>
  <si>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</si>
  <si>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</si>
  <si>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</si>
  <si>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</si>
  <si>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</si>
  <si>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</si>
  <si>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</si>
  <si>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</si>
  <si>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</si>
  <si>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</si>
  <si>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</si>
  <si>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</si>
  <si>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</si>
  <si>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</si>
  <si>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</si>
  <si>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</si>
  <si>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</si>
  <si>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</si>
  <si>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</si>
  <si>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</si>
  <si>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</si>
  <si>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</si>
  <si>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</si>
  <si>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</si>
  <si>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</si>
  <si>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</si>
  <si>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</si>
  <si>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</si>
  <si>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</si>
  <si>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</si>
  <si>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</si>
  <si>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</si>
  <si>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</si>
  <si>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</si>
  <si>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</si>
  <si>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</si>
  <si>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</si>
  <si>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</si>
  <si>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</si>
  <si>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</si>
  <si>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</si>
  <si>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</si>
  <si>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</si>
  <si>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</si>
  <si>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</si>
  <si>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</si>
  <si>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</si>
  <si>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</si>
  <si>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</si>
  <si>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</si>
  <si>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</si>
  <si>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</si>
  <si>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</si>
  <si>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</si>
  <si>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</si>
  <si>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</si>
  <si>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</si>
  <si>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</si>
  <si>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</si>
  <si>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</si>
  <si>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</si>
  <si>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</si>
  <si>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</si>
  <si>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</si>
  <si>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</si>
  <si>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</si>
  <si>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</si>
  <si>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</si>
  <si>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</si>
  <si>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</si>
  <si>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</si>
  <si>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</si>
  <si>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</si>
  <si>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</si>
  <si>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</si>
  <si>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</si>
  <si>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</si>
  <si>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</si>
  <si>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</si>
  <si>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</si>
  <si>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</si>
  <si>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</si>
  <si>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</si>
  <si>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</si>
  <si>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</si>
  <si>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</si>
  <si>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</si>
  <si>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</si>
  <si>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</si>
  <si>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</si>
  <si>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</si>
  <si>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</si>
  <si>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</si>
  <si>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</si>
  <si>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</si>
  <si>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</si>
  <si>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</si>
  <si>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</si>
  <si>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</si>
  <si>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</si>
  <si>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</si>
  <si>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</si>
  <si>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</si>
  <si>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</si>
  <si>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</si>
  <si>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</si>
  <si>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</si>
  <si>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</si>
  <si>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</si>
  <si>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</si>
  <si>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</si>
  <si>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</si>
  <si>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</si>
  <si>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</si>
  <si>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</si>
  <si>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</si>
  <si>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</si>
  <si>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</si>
  <si>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</si>
  <si>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</si>
  <si>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</si>
  <si>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</si>
  <si>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</si>
  <si>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</si>
  <si>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</si>
  <si>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</si>
  <si>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</si>
  <si>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</si>
  <si>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</si>
  <si>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</si>
  <si>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</si>
  <si>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</si>
  <si>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</si>
  <si>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</si>
  <si>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</si>
  <si>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</si>
  <si>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</si>
  <si>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</si>
  <si>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</si>
  <si>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</si>
  <si>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</si>
  <si>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</si>
  <si>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</si>
  <si>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</si>
  <si>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</si>
  <si>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</si>
  <si>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</si>
  <si>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</si>
  <si>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</si>
  <si>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</si>
  <si>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</si>
  <si>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</si>
  <si>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</si>
  <si>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</si>
  <si>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</si>
  <si>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</si>
  <si>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</si>
  <si>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</si>
  <si>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</si>
  <si>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</si>
  <si>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</si>
  <si>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</si>
  <si>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</si>
  <si>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</si>
  <si>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</si>
  <si>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</si>
  <si>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</si>
  <si>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</si>
  <si>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</si>
  <si>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</si>
  <si>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</si>
  <si>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</si>
  <si>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</si>
  <si>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</si>
  <si>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</si>
  <si>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</si>
  <si>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</si>
  <si>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</si>
  <si>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</si>
  <si>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</si>
  <si>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</si>
  <si>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</si>
  <si>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</si>
  <si>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</si>
  <si>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</si>
  <si>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</si>
  <si>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</si>
  <si>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</si>
  <si>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</si>
  <si>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</si>
  <si>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</si>
  <si>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</si>
  <si>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</si>
  <si>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</si>
  <si>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</si>
  <si>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</si>
  <si>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</si>
  <si>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</si>
  <si>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</si>
  <si>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</si>
  <si>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</si>
  <si>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</si>
  <si>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</si>
  <si>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</si>
  <si>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</si>
  <si>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</si>
  <si>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</si>
  <si>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</si>
  <si>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</si>
  <si>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</si>
  <si>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</si>
  <si>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</si>
  <si>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</si>
  <si>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</si>
  <si>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</si>
  <si>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</si>
  <si>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</si>
  <si>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</si>
  <si>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</si>
  <si>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</si>
  <si>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</si>
  <si>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</si>
  <si>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</si>
  <si>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</si>
  <si>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</si>
  <si>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</si>
  <si>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</si>
  <si>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</si>
  <si>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</si>
  <si>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</si>
  <si>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</si>
  <si>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</si>
  <si>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</si>
  <si>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</si>
  <si>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</si>
  <si>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</si>
  <si>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</si>
  <si>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</si>
  <si>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</si>
  <si>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</si>
  <si>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</si>
  <si>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</si>
  <si>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</si>
  <si>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</si>
  <si>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</si>
  <si>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</si>
  <si>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</si>
  <si>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</si>
  <si>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</si>
  <si>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</si>
  <si>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</si>
  <si>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</si>
  <si>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</si>
  <si>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</si>
  <si>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</si>
  <si>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</si>
  <si>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</si>
  <si>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</si>
  <si>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</si>
  <si>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</si>
  <si>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</si>
  <si>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</si>
  <si>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</si>
  <si>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</si>
  <si>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</si>
  <si>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</si>
  <si>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</si>
  <si>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</si>
  <si>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</si>
  <si>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</si>
  <si>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</si>
  <si>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</si>
  <si>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</si>
  <si>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</si>
  <si>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</si>
  <si>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</si>
  <si>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</si>
  <si>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</si>
  <si>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</si>
  <si>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</si>
  <si>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</si>
  <si>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</si>
  <si>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</si>
  <si>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</si>
  <si>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</si>
  <si>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</si>
  <si>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</si>
  <si>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</si>
  <si>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</si>
  <si>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</si>
  <si>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</si>
  <si>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</si>
  <si>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</si>
  <si>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</si>
  <si>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</si>
  <si>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</si>
  <si>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</si>
  <si>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</si>
  <si>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</si>
  <si>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</si>
  <si>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</si>
  <si>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</si>
  <si>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</si>
  <si>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</si>
  <si>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</si>
  <si>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</si>
  <si>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</si>
  <si>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</si>
  <si>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</si>
  <si>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</si>
  <si>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</si>
  <si>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</si>
  <si>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</si>
  <si>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</si>
  <si>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</si>
  <si>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</si>
  <si>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</si>
  <si>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</si>
  <si>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</si>
  <si>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</si>
  <si>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</si>
  <si>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</si>
  <si>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</si>
  <si>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</si>
  <si>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</si>
  <si>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</si>
  <si>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</si>
  <si>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</si>
  <si>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</si>
  <si>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</si>
  <si>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</si>
  <si>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</si>
  <si>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</si>
  <si>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</si>
  <si>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</si>
  <si>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</si>
  <si>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</si>
  <si>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</si>
  <si>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</si>
  <si>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</si>
  <si>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</si>
  <si>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</si>
  <si>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</si>
  <si>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</si>
  <si>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</si>
  <si>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</si>
  <si>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</si>
  <si>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</si>
  <si>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</si>
  <si>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</si>
  <si>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</si>
  <si>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</si>
  <si>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</si>
  <si>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</si>
  <si>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</si>
  <si>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</si>
  <si>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</si>
  <si>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</si>
  <si>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</si>
  <si>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</si>
  <si>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</si>
  <si>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</si>
  <si>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</si>
  <si>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</si>
  <si>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</si>
  <si>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</si>
  <si>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</si>
  <si>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</si>
  <si>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</si>
  <si>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</si>
  <si>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</si>
  <si>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</si>
  <si>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</si>
  <si>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</si>
  <si>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</si>
  <si>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</si>
  <si>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</si>
  <si>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</si>
  <si>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</si>
  <si>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</si>
  <si>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</si>
  <si>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</si>
  <si>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</si>
  <si>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</si>
  <si>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</si>
  <si>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</si>
  <si>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</si>
  <si>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</si>
  <si>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</si>
  <si>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</si>
  <si>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</si>
  <si>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</si>
  <si>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</si>
  <si>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</si>
  <si>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</si>
  <si>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</si>
  <si>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</si>
  <si>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</si>
  <si>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</si>
  <si>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</si>
  <si>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</si>
  <si>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</si>
  <si>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</si>
  <si>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</si>
  <si>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</si>
  <si>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</si>
  <si>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</si>
  <si>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</si>
  <si>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</si>
  <si>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</si>
  <si>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</si>
  <si>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</si>
  <si>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</si>
  <si>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</si>
  <si>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</si>
  <si>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</si>
  <si>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</si>
  <si>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</si>
  <si>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</si>
  <si>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</si>
  <si>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</si>
  <si>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</si>
  <si>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</si>
  <si>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</si>
  <si>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</si>
  <si>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</si>
  <si>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</si>
  <si>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</si>
  <si>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</si>
  <si>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</si>
  <si>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</si>
  <si>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</si>
  <si>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</si>
  <si>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</si>
  <si>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</si>
  <si>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</si>
  <si>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</si>
  <si>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</si>
  <si>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</si>
  <si>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</si>
  <si>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</si>
  <si>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</si>
  <si>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</si>
  <si>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</si>
  <si>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</si>
  <si>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</si>
  <si>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</si>
  <si>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</si>
  <si>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</si>
  <si>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</si>
  <si>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</si>
  <si>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</si>
  <si>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</si>
  <si>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</si>
  <si>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</si>
  <si>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</si>
  <si>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</si>
  <si>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</si>
  <si>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</si>
  <si>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</si>
  <si>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</si>
  <si>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</si>
  <si>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</si>
  <si>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</si>
  <si>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</si>
  <si>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</si>
  <si>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</si>
  <si>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</si>
  <si>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</si>
  <si>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</si>
  <si>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</si>
  <si>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</si>
  <si>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</si>
  <si>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</si>
  <si>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</si>
  <si>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</si>
  <si>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</si>
  <si>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</si>
  <si>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</si>
  <si>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</si>
  <si>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</si>
  <si>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</si>
  <si>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</si>
  <si>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</si>
  <si>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</si>
  <si>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</si>
  <si>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</si>
  <si>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</si>
  <si>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</si>
  <si>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</si>
  <si>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</si>
  <si>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</si>
  <si>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</si>
  <si>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</si>
  <si>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</si>
  <si>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</si>
  <si>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</si>
  <si>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</si>
  <si>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</si>
  <si>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</si>
  <si>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</si>
  <si>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</si>
  <si>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</si>
  <si>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</si>
  <si>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</si>
  <si>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</si>
  <si>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</si>
  <si>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</si>
  <si>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</si>
  <si>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</si>
  <si>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</si>
  <si>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</si>
  <si>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</si>
  <si>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</si>
  <si>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</si>
  <si>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</si>
  <si>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</si>
  <si>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</si>
  <si>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</si>
  <si>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</si>
  <si>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</si>
  <si>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</si>
  <si>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</si>
  <si>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</si>
  <si>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</si>
  <si>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</si>
  <si>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</si>
  <si>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</si>
  <si>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</si>
  <si>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</si>
  <si>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</si>
  <si>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</si>
  <si>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</si>
  <si>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</si>
  <si>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</si>
  <si>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</si>
  <si>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</si>
  <si>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</si>
  <si>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</si>
  <si>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</si>
  <si>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</si>
  <si>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</si>
  <si>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</si>
  <si>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</si>
  <si>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</si>
  <si>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</si>
  <si>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</si>
  <si>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</si>
  <si>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</si>
  <si>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</si>
  <si>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</si>
  <si>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</si>
  <si>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</si>
  <si>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</si>
  <si>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</si>
  <si>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</si>
  <si>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</si>
  <si>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</si>
  <si>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</si>
  <si>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</si>
  <si>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</si>
  <si>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</si>
  <si>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</si>
  <si>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</si>
  <si>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</si>
  <si>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</si>
  <si>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</si>
  <si>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</si>
  <si>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</si>
  <si>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</si>
  <si>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</si>
  <si>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</si>
  <si>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</si>
  <si>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</si>
  <si>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</si>
  <si>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</si>
  <si>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</si>
  <si>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</si>
  <si>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</si>
  <si>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</si>
  <si>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</si>
  <si>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</si>
  <si>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</si>
  <si>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</si>
  <si>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</si>
  <si>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</si>
  <si>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</si>
  <si>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</si>
  <si>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</si>
  <si>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</si>
  <si>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</si>
  <si>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</si>
  <si>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</si>
  <si>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</si>
  <si>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</si>
  <si>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</si>
  <si>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</si>
  <si>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</si>
  <si>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</si>
  <si>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</si>
  <si>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</si>
  <si>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</si>
  <si>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</si>
  <si>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</si>
  <si>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</si>
  <si>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</si>
  <si>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</si>
  <si>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</si>
  <si>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</si>
  <si>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</si>
  <si>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</si>
  <si>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</si>
  <si>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</si>
  <si>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</si>
  <si>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</si>
  <si>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</si>
  <si>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</si>
  <si>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</si>
  <si>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</si>
  <si>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</si>
  <si>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</si>
  <si>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</si>
  <si>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</si>
  <si>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</si>
  <si>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</si>
  <si>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</si>
  <si>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</si>
  <si>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</si>
  <si>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</si>
  <si>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</si>
  <si>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</si>
  <si>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</si>
  <si>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</si>
  <si>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</si>
  <si>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</si>
  <si>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</si>
  <si>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</si>
  <si>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</si>
  <si>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</si>
  <si>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</si>
  <si>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</si>
  <si>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</si>
  <si>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</si>
  <si>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</si>
  <si>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</si>
  <si>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</si>
  <si>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</si>
  <si>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</si>
  <si>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</si>
  <si>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</si>
  <si>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</si>
  <si>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</si>
  <si>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</si>
  <si>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</si>
  <si>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</si>
  <si>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</si>
  <si>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</si>
  <si>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</si>
  <si>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</si>
  <si>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</si>
  <si>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</si>
  <si>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</si>
  <si>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</si>
  <si>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</si>
  <si>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</si>
  <si>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</si>
  <si>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</si>
  <si>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</si>
  <si>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</si>
  <si>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</si>
  <si>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</si>
  <si>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</si>
  <si>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</si>
  <si>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</si>
  <si>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</si>
  <si>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</si>
  <si>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</si>
  <si>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</si>
  <si>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</si>
  <si>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</si>
  <si>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</si>
  <si>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</si>
  <si>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</si>
  <si>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</si>
  <si>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</si>
  <si>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</si>
  <si>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</si>
  <si>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</si>
  <si>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</si>
  <si>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</si>
  <si>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</si>
  <si>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</si>
  <si>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</si>
  <si>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</si>
  <si>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</si>
  <si>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</si>
  <si>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</si>
  <si>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</si>
  <si>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</si>
  <si>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</si>
  <si>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</si>
  <si>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</si>
  <si>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</si>
  <si>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</si>
  <si>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</si>
  <si>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</si>
  <si>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</si>
  <si>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</si>
  <si>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</si>
  <si>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</si>
  <si>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</si>
  <si>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</si>
  <si>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</si>
  <si>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</si>
  <si>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</si>
  <si>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</si>
  <si>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</si>
  <si>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</si>
  <si>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</si>
  <si>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</si>
  <si>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</si>
  <si>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</si>
  <si>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</si>
  <si>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</si>
  <si>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</si>
  <si>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</si>
  <si>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</si>
  <si>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</si>
  <si>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</si>
  <si>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</si>
  <si>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</si>
  <si>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</si>
  <si>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</si>
  <si>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</si>
  <si>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</si>
  <si>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</si>
  <si>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</si>
  <si>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</si>
  <si>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</si>
  <si>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</si>
  <si>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</si>
  <si>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</si>
  <si>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</si>
  <si>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</si>
  <si>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</si>
  <si>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</si>
  <si>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</si>
  <si>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</si>
  <si>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</si>
  <si>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</si>
  <si>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</si>
  <si>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</si>
  <si>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</si>
  <si>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</si>
  <si>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</si>
  <si>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</si>
  <si>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</si>
  <si>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</si>
  <si>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</si>
  <si>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</si>
  <si>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</si>
  <si>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</si>
  <si>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</si>
  <si>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</si>
  <si>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</si>
  <si>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</si>
  <si>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</si>
  <si>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</si>
  <si>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</si>
  <si>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</si>
  <si>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</si>
  <si>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</si>
  <si>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</si>
  <si>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</si>
  <si>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</si>
  <si>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</si>
  <si>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</si>
  <si>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</si>
  <si>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</si>
  <si>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</si>
  <si>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</si>
  <si>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</si>
  <si>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</si>
  <si>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</si>
  <si>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</si>
  <si>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</si>
  <si>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</si>
  <si>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</si>
  <si>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</si>
  <si>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</si>
  <si>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</si>
  <si>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</si>
  <si>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</si>
  <si>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</si>
  <si>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</si>
  <si>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</si>
  <si>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</si>
  <si>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</si>
  <si>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</si>
  <si>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</si>
  <si>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</si>
  <si>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</si>
  <si>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</si>
  <si>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</si>
  <si>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</si>
  <si>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</si>
  <si>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</si>
  <si>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</si>
  <si>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</si>
  <si>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</si>
  <si>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</si>
  <si>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</si>
  <si>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</si>
  <si>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</si>
  <si>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</si>
  <si>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</si>
  <si>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</si>
  <si>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</si>
  <si>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</si>
  <si>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</si>
  <si>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</si>
  <si>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</si>
  <si>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</si>
  <si>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</si>
  <si>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</si>
  <si>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</si>
  <si>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</si>
  <si>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</si>
  <si>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</si>
  <si>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</si>
  <si>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</si>
  <si>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</si>
  <si>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</si>
  <si>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</si>
  <si>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</si>
  <si>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</si>
  <si>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</si>
  <si>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</si>
  <si>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</si>
  <si>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</si>
  <si>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</si>
  <si>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</si>
  <si>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</si>
  <si>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</si>
  <si>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</si>
  <si>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</si>
  <si>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</si>
  <si>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</si>
  <si>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</si>
  <si>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</si>
  <si>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</si>
  <si>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</si>
  <si>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</si>
  <si>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</si>
  <si>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</si>
  <si>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</si>
  <si>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</si>
  <si>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</si>
  <si>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</si>
  <si>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</si>
  <si>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</si>
  <si>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</si>
  <si>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</si>
  <si>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</si>
  <si>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</si>
  <si>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</si>
  <si>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</si>
  <si>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</si>
  <si>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</si>
  <si>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</si>
  <si>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</si>
  <si>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</si>
  <si>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</si>
  <si>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</si>
  <si>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</si>
  <si>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</si>
  <si>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</si>
  <si>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</si>
  <si>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</si>
  <si>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</si>
  <si>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</si>
  <si>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</si>
  <si>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</si>
  <si>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</si>
  <si>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</si>
  <si>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</si>
  <si>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</si>
  <si>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</si>
  <si>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</si>
  <si>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</si>
  <si>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</si>
  <si>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</si>
  <si>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</si>
  <si>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</si>
  <si>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</si>
  <si>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</si>
  <si>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</si>
  <si>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</si>
  <si>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</si>
  <si>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</si>
  <si>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</si>
  <si>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</si>
  <si>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</si>
  <si>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</si>
  <si>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</si>
  <si>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</si>
  <si>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</si>
  <si>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</si>
  <si>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</si>
  <si>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</si>
  <si>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</si>
  <si>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</si>
  <si>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</si>
  <si>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</si>
  <si>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</si>
  <si>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</si>
  <si>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</si>
  <si>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</si>
  <si>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</si>
  <si>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</si>
  <si>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</si>
  <si>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</si>
  <si>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</si>
  <si>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</si>
  <si>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</si>
  <si>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</si>
  <si>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</si>
  <si>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</si>
  <si>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</si>
  <si>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</si>
  <si>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</si>
  <si>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</si>
  <si>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</si>
  <si>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</si>
  <si>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</si>
  <si>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</si>
  <si>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</si>
  <si>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</si>
  <si>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</si>
  <si>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</si>
  <si>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</si>
  <si>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</si>
  <si>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</si>
  <si>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</si>
  <si>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</si>
  <si>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</si>
  <si>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</si>
  <si>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</si>
  <si>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</si>
  <si>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</si>
  <si>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</si>
  <si>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</si>
  <si>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</si>
  <si>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</si>
  <si>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</si>
  <si>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</si>
  <si>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</si>
  <si>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</si>
  <si>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</si>
  <si>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</si>
  <si>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</si>
  <si>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</si>
  <si>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</si>
  <si>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</si>
  <si>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</si>
  <si>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</si>
  <si>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</si>
  <si>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</si>
  <si>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</si>
  <si>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</si>
  <si>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</si>
  <si>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</si>
  <si>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</si>
  <si>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</si>
  <si>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</si>
  <si>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</si>
  <si>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</si>
  <si>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</si>
  <si>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</si>
  <si>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</si>
  <si>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</si>
  <si>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</si>
  <si>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</si>
  <si>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</si>
  <si>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</si>
  <si>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</si>
  <si>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</si>
  <si>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</si>
  <si>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</si>
  <si>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</si>
  <si>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</si>
  <si>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</si>
  <si>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</si>
  <si>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</si>
  <si>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</si>
  <si>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</si>
  <si>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</si>
  <si>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</si>
  <si>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</si>
  <si>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</si>
  <si>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</si>
  <si>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</si>
  <si>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</si>
  <si>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</si>
  <si>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</si>
  <si>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</si>
  <si>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</si>
  <si>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</si>
  <si>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</si>
  <si>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</si>
  <si>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</si>
  <si>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</si>
  <si>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</si>
  <si>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</si>
  <si>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</si>
  <si>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</si>
  <si>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</si>
  <si>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</si>
  <si>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</si>
  <si>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</si>
  <si>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</si>
  <si>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</si>
  <si>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</si>
  <si>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</si>
  <si>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</si>
  <si>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</si>
  <si>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</si>
  <si>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</si>
  <si>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</si>
  <si>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</si>
  <si>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</si>
  <si>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</si>
  <si>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</si>
  <si>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</si>
  <si>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</si>
  <si>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</si>
  <si>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</si>
  <si>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</si>
  <si>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</si>
  <si>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</si>
  <si>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</si>
  <si>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</si>
  <si>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</si>
  <si>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</si>
  <si>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</si>
  <si>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</si>
  <si>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</si>
  <si>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</si>
  <si>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</si>
  <si>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</si>
  <si>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</si>
  <si>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</si>
  <si>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</si>
  <si>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</si>
  <si>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</si>
  <si>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</si>
  <si>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</si>
  <si>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</si>
  <si>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</si>
  <si>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</si>
  <si>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</si>
  <si>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</si>
  <si>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</si>
  <si>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</si>
  <si>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</si>
  <si>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</si>
  <si>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</si>
  <si>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</si>
  <si>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</si>
  <si>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</si>
  <si>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</si>
  <si>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</si>
  <si>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</si>
  <si>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</si>
  <si>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</si>
  <si>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</si>
  <si>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</si>
  <si>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</si>
  <si>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</si>
  <si>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</si>
  <si>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</si>
  <si>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</si>
  <si>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</si>
  <si>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</si>
  <si>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</si>
  <si>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</si>
  <si>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</si>
  <si>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</si>
  <si>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</si>
  <si>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</si>
  <si>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</si>
  <si>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</si>
  <si>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</si>
  <si>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</si>
  <si>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</si>
  <si>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</si>
  <si>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</si>
  <si>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</si>
  <si>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</si>
  <si>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</si>
  <si>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</si>
  <si>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</si>
  <si>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</si>
  <si>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</si>
  <si>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</si>
  <si>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</si>
  <si>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</si>
  <si>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</si>
  <si>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</si>
  <si>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</si>
  <si>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</si>
  <si>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</si>
  <si>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</si>
  <si>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</si>
  <si>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</si>
  <si>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</si>
  <si>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</si>
  <si>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</si>
  <si>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</si>
  <si>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</si>
  <si>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</si>
  <si>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</si>
  <si>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</si>
  <si>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</si>
  <si>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</si>
  <si>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</si>
  <si>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</si>
  <si>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</si>
  <si>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</si>
  <si>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</si>
  <si>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</si>
  <si>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</si>
  <si>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</si>
  <si>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</si>
  <si>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</si>
  <si>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</si>
  <si>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</si>
  <si>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</si>
  <si>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</si>
  <si>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</si>
  <si>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</si>
  <si>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</si>
  <si>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</si>
  <si>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</si>
  <si>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</si>
  <si>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</si>
  <si>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</si>
  <si>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</si>
  <si>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</si>
  <si>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</si>
  <si>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</si>
  <si>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</si>
  <si>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</si>
  <si>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</si>
  <si>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</si>
  <si>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</si>
  <si>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</si>
  <si>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</si>
  <si>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</si>
  <si>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</si>
  <si>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</si>
  <si>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</si>
  <si>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</si>
  <si>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</si>
  <si>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</si>
  <si>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</si>
  <si>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</si>
  <si>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</si>
  <si>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</si>
  <si>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</si>
  <si>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</si>
  <si>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</si>
  <si>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</si>
  <si>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</si>
  <si>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</si>
  <si>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</si>
  <si>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</si>
  <si>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</si>
  <si>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</si>
  <si>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</si>
  <si>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</si>
  <si>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</si>
  <si>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</si>
  <si>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</si>
  <si>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</si>
  <si>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</si>
  <si>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</si>
  <si>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</si>
  <si>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</si>
  <si>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</si>
  <si>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</si>
  <si>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</si>
  <si>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</si>
  <si>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</si>
  <si>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</si>
  <si>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</si>
  <si>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</si>
  <si>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</si>
  <si>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</si>
  <si>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</si>
  <si>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</si>
  <si>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</si>
  <si>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</si>
  <si>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</si>
  <si>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</si>
  <si>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</si>
  <si>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</si>
  <si>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</si>
  <si>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</si>
  <si>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</si>
  <si>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</si>
  <si>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</si>
  <si>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</si>
  <si>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</si>
  <si>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</si>
  <si>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</si>
  <si>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</si>
  <si>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</si>
  <si>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</si>
  <si>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</si>
  <si>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</si>
  <si>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</si>
  <si>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</si>
  <si>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</si>
  <si>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</si>
  <si>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</si>
  <si>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</si>
  <si>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</si>
  <si>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</si>
  <si>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</si>
  <si>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</si>
  <si>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</si>
  <si>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</si>
  <si>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</si>
  <si>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</si>
  <si>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</si>
  <si>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</si>
  <si>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</si>
  <si>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</si>
  <si>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</si>
  <si>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</si>
  <si>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</si>
  <si>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</si>
  <si>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</si>
  <si>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</si>
  <si>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</si>
  <si>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</si>
  <si>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</si>
  <si>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</si>
  <si>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</si>
  <si>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</si>
  <si>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</si>
  <si>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</si>
  <si>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</si>
  <si>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</si>
  <si>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</si>
  <si>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</si>
  <si>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</si>
  <si>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</si>
  <si>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</si>
  <si>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</si>
  <si>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</si>
  <si>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</si>
  <si>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</si>
  <si>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</si>
  <si>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</si>
  <si>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</si>
  <si>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</si>
  <si>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</si>
  <si>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</si>
  <si>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</si>
  <si>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</si>
  <si>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</si>
  <si>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</si>
  <si>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</si>
  <si>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</si>
  <si>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</si>
  <si>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</si>
  <si>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</si>
  <si>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</si>
  <si>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</si>
  <si>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</si>
  <si>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</si>
  <si>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</si>
  <si>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</si>
  <si>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</si>
  <si>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</si>
  <si>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</si>
  <si>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</si>
  <si>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</si>
  <si>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</si>
  <si>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</si>
  <si>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</si>
  <si>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</si>
  <si>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</si>
  <si>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</si>
  <si>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</si>
  <si>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</si>
  <si>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</si>
  <si>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</si>
  <si>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</si>
  <si>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</si>
  <si>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</si>
  <si>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</si>
  <si>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</si>
  <si>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</si>
  <si>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</si>
  <si>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</si>
  <si>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</si>
  <si>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</si>
  <si>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</si>
  <si>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</si>
  <si>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</si>
  <si>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</si>
  <si>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</si>
  <si>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</si>
  <si>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</si>
  <si>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</si>
  <si>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</si>
  <si>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</si>
  <si>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</si>
  <si>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</si>
  <si>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</si>
  <si>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</si>
  <si>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</si>
  <si>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</si>
  <si>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</si>
  <si>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</si>
  <si>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</si>
  <si>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</si>
  <si>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</si>
  <si>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</si>
  <si>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</si>
  <si>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</si>
  <si>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</si>
  <si>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</si>
  <si>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</si>
  <si>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</si>
  <si>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</si>
  <si>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</si>
  <si>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</si>
  <si>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</si>
  <si>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</si>
  <si>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</si>
  <si>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</si>
  <si>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</si>
  <si>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</si>
  <si>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</si>
  <si>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</si>
  <si>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</si>
  <si>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</si>
  <si>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</si>
  <si>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</si>
  <si>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</si>
  <si>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</si>
  <si>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</si>
  <si>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</si>
  <si>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</si>
  <si>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</si>
  <si>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</si>
  <si>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</si>
  <si>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</si>
  <si>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</si>
  <si>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</si>
  <si>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</si>
  <si>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</si>
  <si>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</si>
  <si>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</si>
  <si>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</si>
  <si>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</si>
  <si>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</si>
  <si>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</si>
  <si>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</si>
  <si>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</si>
  <si>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</si>
  <si>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</si>
  <si>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</si>
  <si>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</si>
  <si>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</si>
  <si>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</si>
  <si>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</si>
  <si>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</si>
  <si>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</si>
  <si>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</si>
  <si>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</si>
  <si>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</si>
  <si>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</si>
  <si>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</si>
  <si>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</si>
  <si>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</si>
  <si>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</si>
  <si>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</si>
  <si>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</si>
  <si>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</si>
  <si>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</si>
  <si>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</si>
  <si>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</si>
  <si>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</si>
  <si>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</si>
  <si>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</si>
  <si>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</si>
  <si>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</si>
  <si>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</si>
  <si>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</si>
  <si>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</si>
  <si>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</si>
  <si>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</si>
  <si>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</si>
  <si>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</si>
  <si>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</si>
  <si>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</si>
  <si>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</si>
  <si>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</si>
  <si>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</si>
  <si>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</si>
  <si>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</si>
  <si>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</si>
  <si>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</si>
  <si>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</si>
  <si>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</si>
  <si>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</si>
  <si>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</si>
  <si>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</si>
  <si>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</si>
  <si>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</si>
  <si>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</si>
  <si>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</si>
  <si>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</si>
  <si>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</si>
  <si>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</si>
  <si>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</si>
  <si>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</si>
  <si>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</si>
  <si>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</si>
  <si>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</si>
  <si>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</si>
  <si>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</si>
  <si>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</si>
  <si>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</si>
  <si>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</si>
  <si>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</si>
  <si>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</si>
  <si>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</si>
  <si>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</si>
  <si>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</si>
  <si>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</si>
  <si>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</si>
  <si>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</si>
  <si>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</si>
  <si>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</si>
  <si>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</si>
  <si>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</si>
  <si>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</si>
  <si>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</si>
  <si>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</si>
  <si>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</si>
  <si>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</si>
  <si>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</si>
  <si>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</si>
  <si>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</si>
  <si>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</si>
  <si>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</si>
  <si>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</si>
  <si>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</si>
  <si>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</si>
  <si>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</si>
  <si>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</si>
  <si>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</si>
  <si>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</si>
  <si>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</si>
  <si>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</si>
  <si>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</si>
  <si>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</si>
  <si>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</si>
  <si>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</si>
  <si>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</si>
  <si>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</si>
  <si>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</si>
  <si>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</si>
  <si>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</si>
  <si>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</si>
  <si>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</si>
  <si>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</si>
  <si>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</si>
  <si>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</si>
  <si>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</si>
  <si>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</si>
  <si>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</si>
  <si>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</si>
  <si>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</si>
  <si>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</si>
  <si>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</si>
  <si>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</si>
  <si>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</si>
  <si>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</si>
  <si>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</si>
  <si>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</si>
  <si>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</si>
  <si>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</si>
  <si>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</si>
  <si>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</si>
  <si>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</si>
  <si>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</si>
  <si>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</si>
  <si>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</si>
  <si>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</si>
  <si>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</si>
  <si>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</si>
  <si>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</si>
  <si>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</si>
  <si>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</si>
  <si>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</si>
  <si>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</si>
  <si>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</si>
  <si>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</si>
  <si>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</si>
  <si>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</si>
  <si>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</si>
  <si>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</si>
  <si>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</si>
  <si>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</si>
  <si>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</si>
  <si>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</si>
  <si>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</si>
  <si>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</si>
  <si>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</si>
  <si>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</si>
  <si>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</si>
  <si>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</si>
  <si>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</si>
  <si>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</si>
  <si>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</si>
  <si>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</si>
  <si>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</si>
  <si>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</si>
  <si>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</si>
  <si>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</si>
  <si>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</si>
  <si>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</si>
  <si>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</si>
  <si>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</si>
  <si>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</si>
  <si>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</si>
  <si>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</si>
  <si>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</si>
  <si>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</si>
  <si>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</si>
  <si>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</si>
  <si>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</si>
  <si>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</si>
  <si>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</si>
  <si>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</si>
  <si>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</si>
  <si>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</si>
  <si>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</si>
  <si>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</si>
  <si>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</si>
  <si>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</si>
  <si>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</si>
  <si>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</si>
  <si>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</si>
  <si>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</si>
  <si>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</si>
  <si>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</si>
  <si>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</si>
  <si>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</si>
  <si>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</si>
  <si>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</si>
  <si>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</si>
  <si>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</si>
  <si>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</si>
  <si>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</si>
  <si>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</si>
  <si>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</si>
  <si>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</si>
  <si>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</si>
  <si>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</si>
  <si>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</si>
  <si>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</si>
  <si>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</si>
  <si>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</si>
  <si>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</si>
  <si>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</si>
  <si>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</si>
  <si>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</si>
  <si>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</si>
  <si>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</si>
  <si>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</si>
  <si>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</si>
  <si>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</si>
  <si>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</si>
  <si>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</si>
  <si>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</si>
  <si>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</si>
  <si>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</si>
  <si>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</si>
  <si>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</si>
  <si>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</si>
  <si>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</si>
  <si>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</si>
  <si>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</si>
  <si>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</si>
  <si>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</si>
  <si>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</si>
  <si>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</si>
  <si>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</si>
  <si>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</si>
  <si>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</si>
  <si>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</si>
  <si>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</si>
  <si>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</si>
  <si>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</si>
  <si>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</si>
  <si>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</si>
  <si>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</si>
  <si>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</si>
  <si>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</si>
  <si>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</si>
  <si>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</si>
  <si>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</si>
  <si>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</si>
  <si>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</si>
  <si>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</si>
  <si>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</si>
  <si>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</si>
  <si>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</si>
  <si>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</si>
  <si>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</si>
  <si>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</si>
  <si>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</si>
  <si>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</si>
  <si>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</si>
  <si>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</si>
  <si>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</si>
  <si>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</si>
  <si>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</si>
  <si>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</si>
  <si>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</si>
  <si>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</si>
  <si>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</si>
  <si>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</si>
  <si>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</si>
  <si>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</si>
  <si>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</si>
  <si>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</si>
  <si>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</si>
  <si>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</si>
  <si>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</si>
  <si>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</si>
  <si>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</si>
  <si>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</si>
  <si>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</si>
  <si>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</si>
  <si>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</si>
  <si>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</si>
  <si>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</si>
  <si>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</si>
  <si>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</si>
  <si>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</si>
  <si>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</si>
  <si>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</si>
  <si>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</si>
  <si>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</si>
  <si>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</si>
  <si>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</si>
  <si>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</si>
  <si>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</si>
  <si>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</si>
  <si>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</si>
  <si>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</si>
  <si>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</si>
  <si>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</si>
  <si>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</si>
  <si>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</si>
  <si>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</si>
  <si>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</si>
  <si>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</si>
  <si>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</si>
  <si>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</si>
  <si>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</si>
  <si>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</si>
  <si>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</si>
  <si>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</si>
  <si>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</si>
  <si>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</si>
  <si>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</si>
  <si>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</si>
  <si>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</si>
  <si>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</si>
  <si>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</si>
  <si>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</si>
  <si>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</si>
  <si>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</si>
  <si>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</si>
  <si>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</si>
  <si>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</si>
  <si>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</si>
  <si>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</si>
  <si>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</si>
  <si>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</si>
  <si>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</si>
  <si>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</si>
  <si>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</si>
  <si>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</si>
  <si>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</si>
  <si>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</si>
  <si>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</si>
  <si>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</si>
  <si>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</si>
  <si>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</si>
  <si>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</si>
  <si>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</si>
  <si>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</si>
  <si>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</si>
  <si>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</si>
  <si>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</si>
  <si>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</si>
  <si>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</si>
  <si>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</si>
  <si>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</si>
  <si>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</si>
  <si>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</si>
  <si>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</si>
  <si>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</si>
  <si>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</si>
  <si>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</si>
  <si>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</si>
  <si>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</si>
  <si>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</si>
  <si>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</si>
  <si>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</si>
  <si>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</si>
  <si>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</si>
  <si>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</si>
  <si>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</si>
  <si>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</si>
  <si>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</si>
  <si>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</si>
  <si>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</si>
  <si>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</si>
  <si>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</si>
  <si>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</si>
  <si>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</si>
  <si>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</si>
  <si>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</si>
  <si>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</si>
  <si>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</si>
  <si>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</si>
  <si>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</si>
  <si>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</si>
  <si>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</si>
  <si>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</si>
  <si>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</si>
  <si>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</si>
  <si>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</si>
  <si>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</si>
  <si>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</si>
  <si>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</si>
  <si>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</si>
  <si>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</si>
  <si>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</si>
  <si>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</si>
  <si>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</si>
  <si>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</si>
  <si>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</si>
  <si>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</si>
  <si>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</si>
  <si>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</si>
  <si>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</si>
  <si>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</si>
  <si>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</si>
  <si>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</si>
  <si>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</si>
  <si>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</si>
  <si>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</si>
  <si>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</si>
  <si>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</si>
  <si>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</si>
  <si>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</si>
  <si>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</si>
  <si>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</si>
  <si>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</si>
  <si>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</si>
  <si>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</si>
  <si>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</si>
  <si>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</si>
  <si>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</si>
  <si>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</si>
  <si>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</si>
  <si>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</si>
  <si>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</si>
  <si>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</si>
  <si>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</si>
  <si>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</si>
  <si>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</si>
  <si>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</si>
  <si>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</si>
  <si>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</si>
  <si>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</si>
  <si>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</si>
  <si>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</si>
  <si>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</si>
  <si>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</si>
  <si>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</si>
  <si>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</si>
  <si>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</si>
  <si>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</si>
  <si>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</si>
  <si>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</si>
  <si>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</si>
  <si>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</si>
  <si>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</si>
  <si>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</si>
  <si>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</si>
  <si>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</si>
  <si>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</si>
  <si>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</si>
  <si>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</si>
  <si>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</si>
  <si>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</si>
  <si>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</si>
  <si>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</si>
  <si>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</si>
  <si>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</si>
  <si>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</si>
  <si>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</si>
  <si>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</si>
  <si>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</si>
  <si>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</si>
  <si>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</si>
  <si>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</si>
  <si>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</si>
  <si>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</si>
  <si>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</si>
  <si>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</si>
  <si>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</si>
  <si>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</si>
  <si>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</si>
  <si>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</si>
  <si>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</si>
  <si>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</si>
  <si>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</si>
  <si>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</si>
  <si>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</si>
  <si>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</si>
  <si>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</si>
  <si>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</si>
  <si>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</si>
  <si>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</si>
  <si>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</si>
  <si>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</si>
  <si>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</si>
  <si>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</si>
  <si>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</si>
  <si>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</si>
  <si>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</si>
  <si>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</si>
  <si>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</si>
  <si>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</si>
  <si>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</si>
  <si>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</si>
  <si>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</si>
  <si>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</si>
  <si>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</si>
  <si>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</si>
  <si>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</si>
  <si>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</si>
  <si>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</si>
  <si>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</si>
  <si>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</si>
  <si>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</si>
  <si>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</si>
  <si>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</si>
  <si>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</si>
  <si>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</si>
  <si>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</si>
  <si>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</si>
  <si>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</si>
  <si>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</si>
  <si>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</si>
  <si>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</si>
  <si>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</si>
  <si>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</si>
  <si>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</si>
  <si>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</si>
  <si>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</si>
  <si>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</si>
  <si>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</si>
  <si>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</si>
  <si>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</si>
  <si>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</si>
  <si>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</si>
  <si>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</si>
  <si>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</si>
  <si>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</si>
  <si>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</si>
  <si>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</si>
  <si>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</si>
  <si>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</si>
  <si>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</si>
  <si>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</si>
  <si>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</si>
  <si>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</si>
  <si>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</si>
  <si>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</si>
  <si>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</si>
  <si>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</si>
  <si>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</si>
  <si>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</si>
  <si>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</si>
  <si>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</si>
  <si>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</si>
  <si>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</si>
  <si>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</si>
  <si>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</si>
  <si>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</si>
  <si>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</si>
  <si>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</si>
  <si>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</si>
  <si>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</si>
  <si>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</si>
  <si>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</si>
  <si>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</si>
  <si>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</si>
  <si>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</si>
  <si>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</si>
  <si>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</si>
  <si>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</si>
  <si>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</si>
  <si>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</si>
  <si>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</si>
  <si>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</si>
  <si>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</si>
  <si>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</si>
  <si>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</si>
  <si>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</si>
  <si>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</si>
  <si>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</si>
  <si>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</si>
  <si>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</si>
  <si>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</si>
  <si>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</si>
  <si>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</si>
  <si>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</si>
  <si>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</si>
  <si>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</si>
  <si>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</si>
  <si>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</si>
  <si>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</si>
  <si>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</si>
  <si>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</si>
  <si>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</si>
  <si>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</si>
  <si>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</si>
  <si>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</si>
  <si>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</si>
  <si>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</si>
  <si>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</si>
  <si>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</si>
  <si>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</si>
  <si>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</si>
  <si>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</si>
  <si>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</si>
  <si>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</si>
  <si>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</si>
  <si>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</si>
  <si>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</si>
  <si>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</si>
  <si>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</si>
  <si>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</si>
  <si>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</si>
  <si>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</si>
  <si>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</si>
  <si>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</si>
  <si>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</si>
  <si>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</si>
  <si>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</si>
  <si>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</si>
  <si>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</si>
  <si>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</si>
  <si>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</si>
  <si>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</si>
  <si>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</si>
  <si>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</si>
  <si>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</si>
  <si>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</si>
  <si>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</si>
  <si>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</si>
  <si>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</si>
  <si>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</si>
  <si>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</si>
  <si>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</si>
  <si>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</si>
  <si>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</si>
  <si>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</si>
  <si>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</si>
  <si>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</si>
  <si>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</si>
  <si>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</si>
  <si>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</si>
  <si>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</si>
  <si>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</si>
  <si>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</si>
  <si>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</si>
  <si>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</si>
  <si>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</si>
  <si>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</si>
  <si>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</si>
  <si>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</si>
  <si>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</si>
  <si>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</si>
  <si>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</si>
  <si>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</si>
  <si>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</si>
  <si>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</si>
  <si>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</si>
  <si>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</si>
  <si>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</si>
  <si>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</si>
  <si>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</si>
  <si>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</si>
  <si>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</si>
  <si>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</si>
  <si>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</si>
  <si>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</si>
  <si>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</si>
  <si>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</si>
  <si>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</si>
  <si>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</si>
  <si>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</si>
  <si>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</si>
  <si>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</si>
  <si>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</si>
  <si>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</si>
  <si>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</si>
  <si>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</si>
  <si>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</si>
  <si>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</si>
  <si>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</si>
  <si>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</si>
  <si>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</si>
  <si>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</si>
  <si>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</si>
  <si>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</si>
  <si>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</si>
  <si>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</si>
  <si>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</si>
  <si>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</si>
  <si>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</si>
  <si>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</si>
  <si>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</si>
  <si>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</si>
  <si>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</si>
  <si>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</si>
  <si>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</si>
  <si>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</si>
  <si>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</si>
  <si>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</si>
  <si>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</si>
  <si>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</si>
  <si>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</si>
  <si>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</si>
  <si>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</si>
  <si>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</si>
  <si>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</si>
  <si>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</si>
  <si>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</si>
  <si>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</si>
  <si>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</si>
  <si>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</si>
  <si>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</si>
  <si>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</si>
  <si>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</si>
  <si>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</si>
  <si>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</si>
  <si>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</si>
  <si>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</si>
  <si>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</si>
  <si>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</si>
  <si>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</si>
  <si>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</si>
  <si>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</si>
  <si>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</si>
  <si>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</si>
  <si>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</si>
  <si>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</si>
  <si>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</si>
  <si>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</si>
  <si>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</si>
  <si>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</si>
  <si>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</si>
  <si>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</si>
  <si>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</si>
  <si>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</si>
  <si>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</si>
  <si>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</si>
  <si>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</si>
  <si>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</si>
  <si>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</si>
  <si>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</si>
  <si>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</si>
  <si>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</si>
  <si>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</si>
  <si>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</si>
  <si>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</si>
  <si>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</si>
  <si>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</si>
  <si>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</si>
  <si>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</si>
  <si>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</si>
  <si>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</si>
  <si>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</si>
  <si>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</si>
  <si>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</si>
  <si>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</si>
  <si>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</si>
  <si>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</si>
  <si>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</si>
  <si>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</si>
  <si>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</si>
  <si>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</si>
  <si>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</si>
  <si>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</si>
  <si>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</si>
  <si>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</si>
  <si>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</si>
  <si>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</si>
  <si>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</si>
  <si>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</si>
  <si>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</si>
  <si>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</si>
  <si>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</si>
  <si>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</si>
  <si>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</si>
  <si>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</si>
  <si>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</si>
  <si>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</si>
  <si>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</si>
  <si>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</si>
  <si>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</si>
  <si>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</si>
  <si>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</si>
  <si>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</si>
  <si>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</si>
  <si>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</si>
  <si>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</si>
  <si>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</si>
  <si>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</si>
  <si>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</si>
  <si>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</si>
  <si>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</si>
  <si>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</si>
  <si>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</si>
  <si>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</si>
  <si>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</si>
  <si>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</si>
  <si>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</si>
  <si>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</si>
  <si>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</si>
  <si>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</si>
  <si>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</si>
  <si>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</si>
  <si>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</si>
  <si>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</si>
  <si>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</si>
  <si>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</si>
  <si>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</si>
  <si>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</si>
  <si>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</si>
  <si>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</si>
  <si>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</si>
  <si>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</si>
  <si>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</si>
  <si>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</si>
  <si>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</si>
  <si>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</si>
  <si>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</si>
  <si>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</si>
  <si>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</si>
  <si>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</si>
  <si>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</si>
  <si>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</si>
  <si>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</si>
  <si>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</si>
  <si>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</si>
  <si>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</si>
  <si>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</si>
  <si>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</si>
  <si>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</si>
  <si>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</si>
  <si>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</si>
  <si>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</si>
  <si>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</si>
  <si>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</si>
  <si>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</si>
  <si>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</si>
  <si>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</si>
  <si>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</si>
  <si>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</si>
  <si>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</si>
  <si>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</si>
  <si>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</si>
  <si>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</si>
  <si>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</si>
  <si>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</si>
  <si>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</si>
  <si>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</si>
  <si>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</si>
  <si>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</si>
  <si>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</si>
  <si>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</si>
  <si>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</si>
  <si>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</si>
  <si>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</si>
  <si>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</si>
  <si>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</si>
  <si>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</si>
  <si>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</si>
  <si>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</si>
  <si>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</si>
  <si>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</si>
  <si>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</si>
  <si>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</si>
  <si>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</si>
  <si>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</si>
  <si>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</si>
  <si>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</si>
  <si>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</si>
  <si>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</si>
  <si>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</si>
  <si>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</si>
  <si>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</si>
  <si>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</si>
  <si>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</si>
  <si>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</si>
  <si>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</si>
  <si>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</si>
  <si>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</si>
  <si>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</si>
  <si>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</si>
  <si>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</si>
  <si>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</si>
  <si>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</si>
  <si>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</si>
  <si>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</si>
  <si>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</si>
  <si>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</si>
  <si>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</si>
  <si>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</si>
  <si>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</si>
  <si>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</si>
  <si>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</si>
  <si>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</si>
  <si>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</si>
  <si>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</si>
  <si>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</si>
  <si>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</si>
  <si>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</si>
  <si>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</si>
  <si>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</si>
  <si>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</si>
  <si>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</si>
  <si>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</si>
  <si>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</si>
  <si>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</si>
  <si>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</si>
  <si>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</si>
  <si>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</si>
  <si>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</si>
  <si>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</si>
  <si>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</si>
  <si>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</si>
  <si>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</si>
  <si>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</si>
  <si>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</si>
  <si>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</si>
  <si>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</si>
  <si>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</si>
  <si>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</si>
  <si>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</si>
  <si>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</si>
  <si>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</si>
  <si>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</si>
  <si>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</si>
  <si>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</si>
  <si>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</si>
  <si>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</si>
  <si>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</si>
  <si>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</si>
  <si>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</si>
  <si>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</si>
  <si>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</si>
  <si>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</si>
  <si>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</si>
  <si>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</si>
  <si>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</si>
  <si>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</si>
  <si>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</si>
  <si>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</si>
  <si>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</si>
  <si>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</si>
  <si>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</si>
  <si>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</si>
  <si>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</si>
  <si>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</si>
  <si>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</si>
  <si>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</si>
  <si>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</si>
  <si>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</si>
  <si>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</si>
  <si>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</si>
  <si>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</si>
  <si>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</si>
  <si>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</si>
  <si>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</si>
  <si>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</si>
  <si>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</si>
  <si>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</si>
  <si>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</si>
  <si>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</si>
  <si>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</si>
  <si>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</si>
  <si>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</si>
  <si>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</si>
  <si>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</si>
  <si>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</si>
  <si>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</si>
  <si>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</si>
  <si>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</si>
  <si>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</si>
  <si>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</si>
  <si>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</si>
  <si>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</si>
  <si>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</si>
  <si>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</si>
  <si>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</si>
  <si>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</si>
  <si>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</si>
  <si>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</si>
  <si>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</si>
  <si>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</si>
  <si>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</si>
  <si>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</si>
  <si>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</si>
  <si>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</si>
  <si>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</si>
  <si>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</si>
  <si>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</si>
  <si>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</si>
  <si>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</si>
  <si>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</si>
  <si>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</si>
  <si>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</si>
  <si>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</si>
  <si>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</si>
  <si>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</si>
  <si>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</si>
  <si>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</si>
  <si>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</si>
  <si>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</si>
  <si>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</si>
  <si>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</si>
  <si>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</si>
  <si>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</si>
  <si>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</si>
  <si>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</si>
  <si>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</si>
  <si>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</si>
  <si>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</si>
  <si>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</si>
  <si>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</si>
  <si>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</si>
  <si>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</si>
  <si>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</si>
  <si>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</si>
  <si>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</si>
  <si>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</si>
  <si>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</si>
  <si>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</si>
  <si>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</si>
  <si>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</si>
  <si>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</si>
  <si>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</si>
  <si>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</si>
  <si>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</si>
  <si>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</si>
  <si>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</si>
  <si>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</si>
  <si>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</si>
  <si>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</si>
  <si>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</si>
  <si>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</si>
  <si>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</si>
  <si>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</si>
  <si>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</si>
  <si>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</si>
  <si>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</si>
  <si>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</si>
  <si>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</si>
  <si>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</si>
  <si>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</si>
  <si>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</si>
  <si>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</si>
  <si>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</si>
  <si>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</si>
  <si>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</si>
  <si>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</si>
  <si>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</si>
  <si>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</si>
  <si>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</si>
  <si>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</si>
  <si>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</si>
  <si>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</si>
  <si>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</si>
  <si>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</si>
  <si>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</si>
  <si>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</si>
  <si>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</si>
  <si>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</si>
  <si>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</si>
  <si>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</si>
  <si>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</si>
  <si>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</si>
  <si>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</si>
  <si>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</si>
  <si>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</si>
  <si>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</si>
  <si>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</si>
  <si>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</si>
  <si>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</si>
  <si>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</si>
  <si>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</si>
  <si>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</si>
  <si>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</si>
  <si>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</si>
  <si>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</si>
  <si>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</si>
  <si>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</si>
  <si>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</si>
  <si>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</si>
  <si>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</si>
  <si>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</si>
  <si>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</si>
  <si>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</si>
  <si>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</si>
  <si>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</si>
  <si>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</si>
  <si>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</si>
  <si>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</si>
  <si>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</si>
  <si>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</si>
  <si>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</si>
  <si>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</si>
  <si>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</si>
  <si>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</si>
  <si>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</si>
  <si>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</si>
  <si>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</si>
  <si>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</si>
  <si>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</si>
  <si>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</si>
  <si>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</si>
  <si>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</si>
  <si>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</si>
  <si>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</si>
  <si>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</si>
  <si>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</si>
  <si>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</si>
  <si>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</si>
  <si>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</si>
  <si>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</si>
  <si>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</si>
  <si>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</si>
  <si>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</si>
  <si>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</si>
  <si>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</si>
  <si>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</si>
  <si>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</si>
  <si>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</si>
  <si>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</si>
  <si>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</si>
  <si>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</si>
  <si>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</si>
  <si>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</si>
  <si>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</si>
  <si>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</si>
  <si>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</si>
  <si>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</si>
  <si>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</si>
  <si>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</si>
  <si>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</si>
  <si>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</si>
  <si>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</si>
  <si>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</si>
  <si>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</si>
  <si>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</si>
  <si>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</si>
  <si>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</si>
  <si>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</si>
  <si>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</si>
  <si>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</si>
  <si>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</si>
  <si>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</si>
  <si>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</si>
  <si>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</si>
  <si>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</si>
  <si>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</si>
  <si>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</si>
  <si>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</si>
  <si>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</si>
  <si>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</si>
  <si>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</si>
  <si>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</si>
  <si>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</si>
  <si>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</si>
  <si>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</si>
  <si>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</si>
  <si>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</si>
  <si>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</si>
  <si>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</si>
  <si>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</si>
  <si>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</si>
  <si>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</si>
  <si>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</si>
  <si>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</si>
  <si>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</si>
  <si>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</si>
  <si>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</si>
  <si>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</si>
  <si>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</si>
  <si>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</si>
  <si>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</si>
  <si>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</si>
  <si>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</si>
  <si>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</si>
  <si>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</si>
  <si>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</si>
  <si>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</si>
  <si>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</si>
  <si>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</si>
  <si>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</si>
  <si>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</si>
  <si>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</si>
  <si>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</si>
  <si>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</si>
  <si>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</si>
  <si>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</si>
  <si>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</si>
  <si>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</si>
  <si>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</si>
  <si>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</si>
  <si>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</si>
  <si>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</si>
  <si>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</si>
  <si>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</si>
  <si>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</si>
  <si>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</si>
  <si>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</si>
  <si>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</si>
  <si>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</si>
  <si>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</si>
  <si>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</si>
  <si>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</si>
  <si>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</si>
  <si>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</si>
  <si>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</si>
  <si>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</si>
  <si>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</si>
  <si>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</si>
  <si>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</si>
  <si>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</si>
  <si>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</si>
  <si>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</si>
  <si>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</si>
  <si>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</si>
  <si>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</si>
  <si>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</si>
  <si>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</si>
  <si>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</si>
  <si>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</si>
  <si>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</si>
  <si>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</si>
  <si>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</si>
  <si>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</si>
  <si>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</si>
  <si>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</si>
  <si>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</si>
  <si>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</si>
  <si>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</si>
  <si>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</si>
  <si>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</si>
  <si>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</si>
  <si>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</si>
  <si>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</si>
  <si>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</si>
  <si>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</si>
  <si>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</si>
  <si>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</si>
  <si>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</si>
  <si>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</si>
  <si>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</si>
  <si>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</si>
  <si>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</si>
  <si>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</si>
  <si>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</si>
  <si>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</si>
  <si>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</si>
  <si>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</si>
  <si>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</si>
  <si>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</si>
  <si>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</si>
  <si>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</si>
  <si>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</si>
  <si>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</si>
  <si>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</si>
  <si>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</si>
  <si>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</si>
  <si>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</si>
  <si>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</si>
  <si>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</si>
  <si>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</si>
  <si>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</si>
  <si>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</si>
  <si>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</si>
  <si>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</si>
  <si>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</si>
  <si>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</si>
  <si>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</si>
  <si>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</si>
  <si>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</si>
  <si>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</si>
  <si>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</si>
  <si>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</si>
  <si>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</si>
  <si>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</si>
  <si>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</si>
  <si>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</si>
  <si>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</si>
  <si>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</si>
  <si>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</si>
  <si>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</si>
  <si>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</si>
  <si>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</si>
  <si>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</si>
  <si>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</si>
  <si>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</si>
  <si>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</si>
  <si>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</si>
  <si>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</si>
  <si>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</si>
  <si>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</si>
  <si>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</si>
  <si>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</si>
  <si>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</si>
  <si>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</si>
  <si>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</si>
  <si>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</si>
  <si>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</si>
  <si>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</si>
  <si>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</si>
  <si>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</si>
  <si>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</si>
  <si>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</si>
  <si>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</si>
  <si>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</si>
  <si>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</si>
  <si>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</si>
  <si>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</si>
  <si>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</si>
  <si>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</si>
  <si>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</si>
  <si>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</si>
  <si>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</si>
  <si>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</si>
  <si>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</si>
  <si>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</si>
  <si>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</si>
  <si>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</si>
  <si>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</si>
  <si>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</si>
  <si>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</si>
  <si>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</si>
  <si>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</si>
  <si>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</si>
  <si>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</si>
  <si>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</si>
  <si>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</si>
  <si>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</si>
  <si>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</si>
  <si>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</si>
  <si>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</si>
  <si>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</si>
  <si>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</si>
  <si>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</si>
  <si>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</si>
  <si>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</si>
  <si>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</si>
  <si>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</si>
  <si>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</si>
  <si>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</si>
  <si>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</si>
  <si>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</si>
  <si>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</si>
  <si>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</si>
  <si>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</si>
  <si>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</si>
  <si>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</si>
  <si>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</si>
  <si>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</si>
  <si>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</si>
  <si>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</si>
  <si>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</si>
  <si>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</si>
  <si>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</si>
  <si>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</si>
  <si>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</si>
  <si>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</si>
  <si>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</si>
  <si>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</si>
  <si>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</si>
  <si>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</si>
  <si>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</si>
  <si>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</si>
  <si>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</si>
  <si>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</si>
  <si>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</si>
  <si>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</si>
  <si>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</si>
  <si>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</si>
  <si>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</si>
  <si>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</si>
  <si>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</si>
  <si>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</si>
  <si>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</si>
  <si>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</si>
  <si>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</si>
  <si>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</si>
  <si>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</si>
  <si>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</si>
  <si>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</si>
  <si>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</si>
  <si>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</si>
  <si>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</si>
  <si>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</si>
  <si>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</si>
  <si>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</si>
  <si>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</si>
  <si>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</si>
  <si>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</si>
  <si>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</si>
  <si>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</si>
  <si>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</si>
  <si>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</si>
  <si>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</si>
  <si>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</si>
  <si>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</si>
  <si>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</si>
  <si>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</si>
  <si>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</si>
  <si>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</si>
  <si>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</si>
  <si>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</si>
  <si>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</si>
  <si>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</si>
  <si>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</si>
  <si>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</si>
  <si>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</si>
  <si>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</si>
  <si>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</si>
  <si>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</si>
  <si>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</si>
  <si>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</si>
  <si>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</si>
  <si>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</si>
  <si>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</si>
  <si>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</si>
  <si>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</si>
  <si>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</si>
  <si>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</si>
  <si>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</si>
  <si>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</si>
  <si>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</si>
  <si>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</si>
  <si>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</si>
  <si>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</si>
  <si>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</si>
  <si>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</si>
  <si>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</si>
  <si>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</si>
  <si>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</si>
  <si>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</si>
  <si>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</si>
  <si>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</si>
  <si>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</si>
  <si>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</si>
  <si>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</si>
  <si>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</si>
  <si>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</si>
  <si>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</si>
  <si>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</si>
  <si>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</si>
  <si>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</si>
  <si>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</si>
  <si>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</si>
  <si>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</si>
  <si>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</si>
  <si>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</si>
  <si>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</si>
  <si>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</si>
  <si>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</si>
  <si>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</si>
  <si>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</si>
  <si>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</si>
  <si>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</si>
  <si>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</si>
  <si>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</si>
  <si>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</si>
  <si>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</si>
  <si>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</si>
  <si>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</si>
  <si>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</si>
  <si>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</si>
  <si>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</si>
  <si>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</si>
  <si>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</si>
  <si>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</si>
  <si>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</si>
  <si>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</si>
  <si>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</si>
  <si>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</si>
  <si>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</si>
  <si>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</si>
  <si>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</si>
  <si>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</si>
  <si>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</si>
  <si>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</si>
  <si>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</si>
  <si>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</si>
  <si>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</si>
  <si>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</si>
  <si>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</si>
  <si>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</si>
  <si>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</si>
  <si>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</si>
  <si>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</si>
  <si>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</si>
  <si>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</si>
  <si>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</si>
  <si>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</si>
  <si>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</si>
  <si>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</si>
  <si>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</si>
  <si>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</si>
  <si>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</si>
  <si>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</si>
  <si>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</si>
  <si>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</si>
  <si>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</si>
  <si>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</si>
  <si>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</si>
  <si>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</si>
  <si>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</si>
  <si>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</si>
  <si>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</si>
  <si>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</si>
  <si>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</si>
  <si>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</si>
  <si>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</si>
  <si>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</si>
  <si>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</si>
  <si>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</si>
  <si>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</si>
  <si>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</si>
  <si>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</si>
  <si>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</si>
  <si>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</si>
  <si>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</si>
  <si>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</si>
  <si>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</si>
  <si>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</si>
  <si>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</si>
  <si>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</si>
  <si>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</si>
  <si>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</si>
  <si>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</si>
  <si>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</si>
  <si>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</si>
  <si>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</si>
  <si>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</si>
  <si>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</si>
  <si>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</si>
  <si>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</si>
  <si>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</si>
  <si>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</si>
  <si>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</si>
  <si>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</si>
  <si>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</si>
  <si>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</si>
  <si>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</si>
  <si>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</si>
  <si>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</si>
  <si>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</si>
  <si>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</si>
  <si>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</si>
  <si>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</si>
  <si>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</si>
  <si>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</si>
  <si>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</si>
  <si>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</si>
  <si>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</si>
  <si>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</si>
  <si>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</si>
  <si>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</si>
  <si>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</si>
  <si>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</si>
  <si>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</si>
  <si>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</si>
  <si>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</si>
  <si>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</si>
  <si>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</si>
  <si>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</si>
  <si>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</si>
  <si>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</si>
  <si>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</si>
  <si>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</si>
  <si>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</si>
  <si>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</si>
  <si>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</si>
  <si>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</si>
  <si>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</si>
  <si>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</si>
  <si>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</si>
  <si>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</si>
  <si>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</si>
  <si>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</si>
  <si>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</si>
  <si>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</si>
  <si>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</si>
  <si>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</si>
  <si>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</si>
  <si>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</si>
  <si>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</si>
  <si>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</si>
  <si>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</si>
  <si>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</si>
  <si>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</si>
  <si>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</si>
  <si>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</si>
  <si>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</si>
  <si>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</si>
  <si>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</si>
  <si>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</si>
  <si>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</si>
  <si>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</si>
  <si>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</si>
  <si>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</si>
  <si>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</si>
  <si>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</si>
  <si>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</si>
  <si>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</si>
  <si>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</si>
  <si>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</si>
  <si>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</si>
  <si>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</si>
  <si>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</si>
  <si>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</si>
  <si>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</si>
  <si>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</si>
  <si>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</si>
  <si>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</si>
  <si>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</si>
  <si>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</si>
  <si>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</si>
  <si>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</si>
  <si>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</si>
  <si>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</si>
  <si>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</si>
  <si>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</si>
  <si>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</si>
  <si>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</si>
  <si>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</si>
  <si>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</si>
  <si>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</si>
  <si>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</si>
  <si>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</si>
  <si>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</si>
  <si>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</si>
  <si>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</si>
  <si>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</si>
  <si>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</si>
  <si>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</si>
  <si>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</si>
  <si>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</si>
  <si>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</si>
  <si>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</si>
  <si>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</si>
  <si>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</si>
  <si>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</si>
  <si>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</si>
  <si>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</si>
  <si>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</si>
  <si>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</si>
  <si>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</si>
  <si>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</si>
  <si>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</si>
  <si>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</si>
  <si>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</si>
  <si>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</si>
  <si>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</si>
  <si>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</si>
  <si>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</si>
  <si>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</si>
  <si>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</si>
  <si>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</si>
  <si>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</si>
  <si>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</si>
  <si>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</si>
  <si>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</si>
  <si>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</si>
  <si>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</si>
  <si>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</si>
  <si>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</si>
  <si>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</si>
  <si>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</si>
  <si>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</si>
  <si>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</si>
  <si>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</si>
  <si>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</si>
  <si>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</si>
  <si>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</si>
  <si>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</si>
  <si>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</si>
  <si>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</si>
  <si>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</si>
  <si>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</si>
  <si>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</si>
  <si>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</si>
  <si>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</si>
  <si>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</si>
  <si>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</si>
  <si>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</si>
  <si>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</si>
  <si>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</si>
  <si>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</si>
  <si>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</si>
  <si>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</si>
  <si>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</si>
  <si>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</si>
  <si>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</si>
  <si>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</si>
  <si>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</si>
  <si>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</si>
  <si>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</si>
  <si>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</si>
  <si>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</si>
  <si>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</si>
  <si>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</si>
  <si>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</si>
  <si>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</si>
  <si>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</si>
  <si>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</si>
  <si>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</si>
  <si>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</si>
  <si>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</si>
  <si>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</si>
  <si>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</si>
  <si>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</si>
  <si>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</si>
  <si>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</si>
  <si>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</si>
  <si>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</si>
  <si>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</si>
  <si>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</si>
  <si>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</si>
  <si>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</si>
  <si>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</si>
  <si>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</si>
  <si>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</si>
  <si>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</si>
  <si>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</si>
  <si>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</si>
  <si>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</si>
  <si>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</si>
  <si>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</si>
  <si>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</si>
  <si>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</si>
  <si>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</si>
  <si>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</si>
  <si>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</si>
  <si>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</si>
  <si>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</si>
  <si>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</si>
  <si>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</si>
  <si>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</si>
  <si>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</si>
  <si>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</si>
  <si>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</si>
  <si>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</si>
  <si>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</si>
  <si>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</si>
  <si>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</si>
  <si>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</si>
  <si>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</si>
  <si>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</si>
  <si>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</si>
  <si>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</si>
  <si>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</si>
  <si>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</si>
  <si>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</si>
  <si>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</si>
  <si>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</si>
  <si>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</si>
  <si>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</si>
  <si>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</si>
  <si>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</si>
  <si>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</si>
  <si>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</si>
  <si>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</si>
  <si>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</si>
  <si>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</si>
  <si>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</si>
  <si>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</si>
  <si>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</si>
  <si>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</si>
  <si>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</si>
  <si>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</si>
  <si>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</si>
  <si>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</si>
  <si>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</si>
  <si>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</si>
  <si>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</si>
  <si>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</si>
  <si>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</si>
  <si>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</si>
  <si>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</si>
  <si>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</si>
  <si>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</si>
  <si>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</si>
  <si>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</si>
  <si>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</si>
  <si>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</si>
  <si>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</si>
  <si>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</si>
  <si>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</si>
  <si>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</si>
  <si>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</si>
  <si>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</si>
  <si>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</si>
  <si>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</si>
  <si>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</si>
  <si>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</si>
  <si>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</si>
  <si>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</si>
  <si>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</si>
  <si>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</si>
  <si>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</si>
  <si>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</si>
  <si>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</si>
  <si>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</si>
  <si>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</si>
  <si>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</si>
  <si>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</si>
  <si>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</si>
  <si>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</si>
  <si>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</si>
  <si>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</si>
  <si>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</si>
  <si>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</si>
  <si>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</si>
  <si>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</si>
  <si>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</si>
  <si>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</si>
  <si>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</si>
  <si>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</si>
  <si>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</si>
  <si>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</si>
  <si>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</si>
  <si>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</si>
  <si>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</si>
  <si>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</si>
  <si>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</si>
  <si>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</si>
  <si>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</si>
  <si>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</si>
  <si>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</si>
  <si>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</si>
  <si>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</si>
  <si>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</si>
  <si>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</si>
  <si>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</si>
  <si>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</si>
  <si>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</si>
  <si>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</si>
  <si>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</si>
  <si>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</si>
  <si>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</si>
  <si>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</si>
  <si>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</si>
  <si>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</si>
  <si>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</si>
  <si>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</si>
  <si>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</si>
  <si>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</si>
  <si>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</si>
  <si>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</si>
  <si>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</si>
  <si>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</si>
  <si>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</si>
  <si>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</si>
  <si>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</si>
  <si>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</si>
  <si>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</si>
  <si>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</si>
  <si>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</si>
  <si>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</si>
  <si>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</si>
  <si>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</si>
  <si>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</si>
  <si>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</si>
  <si>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</si>
  <si>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</si>
  <si>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</si>
  <si>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</si>
  <si>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</si>
  <si>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</si>
  <si>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</si>
  <si>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</si>
  <si>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</si>
  <si>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</si>
  <si>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</si>
  <si>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</si>
  <si>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</si>
  <si>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</si>
  <si>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</si>
  <si>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</si>
  <si>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</si>
  <si>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</si>
  <si>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</si>
  <si>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</si>
  <si>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</si>
  <si>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</si>
  <si>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</si>
  <si>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</si>
  <si>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</si>
  <si>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</si>
  <si>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</si>
  <si>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</si>
  <si>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</si>
  <si>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</si>
  <si>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</si>
  <si>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</si>
  <si>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</si>
  <si>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</si>
  <si>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</si>
  <si>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</si>
  <si>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</si>
  <si>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</si>
  <si>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</si>
  <si>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</si>
  <si>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</si>
  <si>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</si>
  <si>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</si>
  <si>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</si>
  <si>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</si>
  <si>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</si>
  <si>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</si>
  <si>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</si>
  <si>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</si>
  <si>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</si>
  <si>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</si>
  <si>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</si>
  <si>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</si>
  <si>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</si>
  <si>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</si>
  <si>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</si>
  <si>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</si>
  <si>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</si>
  <si>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</si>
  <si>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</si>
  <si>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</si>
  <si>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</si>
  <si>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</si>
  <si>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</si>
  <si>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</si>
  <si>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</si>
  <si>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</si>
  <si>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</si>
  <si>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</si>
  <si>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</si>
  <si>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</si>
  <si>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</si>
  <si>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</si>
  <si>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</si>
  <si>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</si>
  <si>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</si>
  <si>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</si>
  <si>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</si>
  <si>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</si>
  <si>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</si>
  <si>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</si>
  <si>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</si>
  <si>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</si>
  <si>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</si>
  <si>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</si>
  <si>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</si>
  <si>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</si>
  <si>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</si>
  <si>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</si>
  <si>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</si>
  <si>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</si>
  <si>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</si>
  <si>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</si>
  <si>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</si>
  <si>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</si>
  <si>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</si>
  <si>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</si>
  <si>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</si>
  <si>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</si>
  <si>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</si>
  <si>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</si>
  <si>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</si>
  <si>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</si>
  <si>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</si>
  <si>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</si>
  <si>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</si>
  <si>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</si>
  <si>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</si>
  <si>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</si>
  <si>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</si>
  <si>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</si>
  <si>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</si>
  <si>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</si>
  <si>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</si>
  <si>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</si>
  <si>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</si>
  <si>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</si>
  <si>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</si>
  <si>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</si>
  <si>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</si>
  <si>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</si>
  <si>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</si>
  <si>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</si>
  <si>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</si>
  <si>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</si>
  <si>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</si>
  <si>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</si>
  <si>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</si>
  <si>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</si>
  <si>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</si>
  <si>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</si>
  <si>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</si>
  <si>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</si>
  <si>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</si>
  <si>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</si>
  <si>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</si>
  <si>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</si>
  <si>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</si>
  <si>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</si>
  <si>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</si>
  <si>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</si>
  <si>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</si>
  <si>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</si>
  <si>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</si>
  <si>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</si>
  <si>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</si>
  <si>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</si>
  <si>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</si>
  <si>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</si>
  <si>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</si>
  <si>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</si>
  <si>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</si>
  <si>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</si>
  <si>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</si>
  <si>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</si>
  <si>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</si>
  <si>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</si>
  <si>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</si>
  <si>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</si>
  <si>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</si>
  <si>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</si>
  <si>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</si>
  <si>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</si>
  <si>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</si>
  <si>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</si>
  <si>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</si>
  <si>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</si>
  <si>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</si>
  <si>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</si>
  <si>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</si>
  <si>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</si>
  <si>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</si>
  <si>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</si>
  <si>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</si>
  <si>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</si>
  <si>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</si>
  <si>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</si>
  <si>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</si>
  <si>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</si>
  <si>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</si>
  <si>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</si>
  <si>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</si>
  <si>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</si>
  <si>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</si>
  <si>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</si>
  <si>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</si>
  <si>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</si>
  <si>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</si>
  <si>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</si>
  <si>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</si>
  <si>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</si>
  <si>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</si>
  <si>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</si>
  <si>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</si>
  <si>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</si>
  <si>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</si>
  <si>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</si>
  <si>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</si>
  <si>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</si>
  <si>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</si>
  <si>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</si>
  <si>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</si>
  <si>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</si>
  <si>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</si>
  <si>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</si>
  <si>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</si>
  <si>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</si>
  <si>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</si>
  <si>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</si>
  <si>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</si>
  <si>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</si>
  <si>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</si>
  <si>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</si>
  <si>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</si>
  <si>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</si>
  <si>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</si>
  <si>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</si>
  <si>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</si>
  <si>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</si>
  <si>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</si>
  <si>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</si>
  <si>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</si>
  <si>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</si>
  <si>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</si>
  <si>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</si>
  <si>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</si>
  <si>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</si>
  <si>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</si>
  <si>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</si>
  <si>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</si>
  <si>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</si>
  <si>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</si>
  <si>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</si>
  <si>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</si>
  <si>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</si>
  <si>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</si>
  <si>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</si>
  <si>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</si>
  <si>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</si>
  <si>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</si>
  <si>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</si>
  <si>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</si>
  <si>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</si>
  <si>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</si>
  <si>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</si>
  <si>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</si>
  <si>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</si>
  <si>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</si>
  <si>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</si>
  <si>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</si>
  <si>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</si>
  <si>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</si>
  <si>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</si>
  <si>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</si>
  <si>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</si>
  <si>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</si>
  <si>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</si>
  <si>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</si>
  <si>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</si>
  <si>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</si>
  <si>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</si>
  <si>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</si>
  <si>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</si>
  <si>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</si>
  <si>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</si>
  <si>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</si>
  <si>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</si>
  <si>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</si>
  <si>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</si>
  <si>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</si>
  <si>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</si>
  <si>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</si>
  <si>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</si>
  <si>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</si>
  <si>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</si>
  <si>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</si>
  <si>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</si>
  <si>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</si>
  <si>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</si>
  <si>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</si>
  <si>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</si>
  <si>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</si>
  <si>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</si>
  <si>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</si>
  <si>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</si>
  <si>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</si>
  <si>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</si>
  <si>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</si>
  <si>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</si>
  <si>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</si>
  <si>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</si>
  <si>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</si>
  <si>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</si>
  <si>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</si>
  <si>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</si>
  <si>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</si>
  <si>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</si>
  <si>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</si>
  <si>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</si>
  <si>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</si>
  <si>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</si>
  <si>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</si>
  <si>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</si>
  <si>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</si>
  <si>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</si>
  <si>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</si>
  <si>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</si>
  <si>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</si>
  <si>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</si>
  <si>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</si>
  <si>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</si>
  <si>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</si>
  <si>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</si>
  <si>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</si>
  <si>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</si>
  <si>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</si>
  <si>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</si>
  <si>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</si>
  <si>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</si>
  <si>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</si>
  <si>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</si>
  <si>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</si>
  <si>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</si>
  <si>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</si>
  <si>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</si>
  <si>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</si>
  <si>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</si>
  <si>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</si>
  <si>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</si>
  <si>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</si>
  <si>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</si>
  <si>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</si>
  <si>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</si>
  <si>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</si>
  <si>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</si>
  <si>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</si>
  <si>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</si>
  <si>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</si>
  <si>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</si>
  <si>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</si>
  <si>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</si>
  <si>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</si>
  <si>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</si>
  <si>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</si>
  <si>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</si>
  <si>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</si>
  <si>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</si>
  <si>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</si>
  <si>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</si>
  <si>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</si>
  <si>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</si>
  <si>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</si>
  <si>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</si>
  <si>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</si>
  <si>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</si>
  <si>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</si>
  <si>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</si>
  <si>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</si>
  <si>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</si>
  <si>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</si>
  <si>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</si>
  <si>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</si>
  <si>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</si>
  <si>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</si>
  <si>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</si>
  <si>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</si>
  <si>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</si>
  <si>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</si>
  <si>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</si>
  <si>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</si>
  <si>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</si>
  <si>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</si>
  <si>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</si>
  <si>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</si>
  <si>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</si>
  <si>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</si>
  <si>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</si>
  <si>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</si>
  <si>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</si>
  <si>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</si>
  <si>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</si>
  <si>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</si>
  <si>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</si>
  <si>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</si>
  <si>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</si>
  <si>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</si>
  <si>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</si>
  <si>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</si>
  <si>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</si>
  <si>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</si>
  <si>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</si>
  <si>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</si>
  <si>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</si>
  <si>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</si>
  <si>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</si>
  <si>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</si>
  <si>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</si>
  <si>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</si>
  <si>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</si>
  <si>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</si>
  <si>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</si>
  <si>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</si>
  <si>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</si>
  <si>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</si>
  <si>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</si>
  <si>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</si>
  <si>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</si>
  <si>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</si>
  <si>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</si>
  <si>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</si>
  <si>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</si>
  <si>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</si>
  <si>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</si>
  <si>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</si>
  <si>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</si>
  <si>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</si>
  <si>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</si>
  <si>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</si>
  <si>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</si>
  <si>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</si>
  <si>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</si>
  <si>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</si>
  <si>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</si>
  <si>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</si>
  <si>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</si>
  <si>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</si>
  <si>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</si>
  <si>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</si>
  <si>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</si>
  <si>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</si>
  <si>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</si>
  <si>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</si>
  <si>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</si>
  <si>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</si>
  <si>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</si>
  <si>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</si>
  <si>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</si>
  <si>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</si>
  <si>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</si>
  <si>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</si>
  <si>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</si>
  <si>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</si>
  <si>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</si>
  <si>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</si>
  <si>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</si>
  <si>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</si>
  <si>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</si>
  <si>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</si>
  <si>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</si>
  <si>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</si>
  <si>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</si>
  <si>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</si>
  <si>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</si>
  <si>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</si>
  <si>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</si>
  <si>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</si>
  <si>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</si>
  <si>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</si>
  <si>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</si>
  <si>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</si>
  <si>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</si>
  <si>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</si>
  <si>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</si>
  <si>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</si>
  <si>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</si>
  <si>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</si>
  <si>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</si>
  <si>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</si>
  <si>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</si>
  <si>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</si>
  <si>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</si>
  <si>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</si>
  <si>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</si>
  <si>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</si>
  <si>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</si>
  <si>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</si>
  <si>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</si>
  <si>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</si>
  <si>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</si>
  <si>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</si>
  <si>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</si>
  <si>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</si>
  <si>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</si>
  <si>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</si>
  <si>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</si>
  <si>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</si>
  <si>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</si>
  <si>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</si>
  <si>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</si>
  <si>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</si>
  <si>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</si>
  <si>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</si>
  <si>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</si>
  <si>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</si>
  <si>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</si>
  <si>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</si>
  <si>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</si>
  <si>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</si>
  <si>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</si>
  <si>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</si>
  <si>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</si>
  <si>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</si>
  <si>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</si>
  <si>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</si>
  <si>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</si>
  <si>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</si>
  <si>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</si>
  <si>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</si>
  <si>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</si>
  <si>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</si>
  <si>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</si>
  <si>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</si>
  <si>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</si>
  <si>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</si>
  <si>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</si>
  <si>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</si>
  <si>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</si>
  <si>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</si>
  <si>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</si>
  <si>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</si>
  <si>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</si>
  <si>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</si>
  <si>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</si>
  <si>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</si>
  <si>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</si>
  <si>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</si>
  <si>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</si>
  <si>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</si>
  <si>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</si>
  <si>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</si>
  <si>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</si>
  <si>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</si>
  <si>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</si>
  <si>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</si>
  <si>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</si>
  <si>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</si>
  <si>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</si>
  <si>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</si>
  <si>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</si>
  <si>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</si>
  <si>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</si>
  <si>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</si>
  <si>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</si>
  <si>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</si>
  <si>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</si>
  <si>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</si>
  <si>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</si>
  <si>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</si>
  <si>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</si>
  <si>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</si>
  <si>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</si>
  <si>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</si>
  <si>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</si>
  <si>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</si>
  <si>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</si>
  <si>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</si>
  <si>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</si>
  <si>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</si>
  <si>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</si>
  <si>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</si>
  <si>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</si>
  <si>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</si>
  <si>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</si>
  <si>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</si>
  <si>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</si>
  <si>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</si>
  <si>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</si>
  <si>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</si>
  <si>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</si>
  <si>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</si>
  <si>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</si>
  <si>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</si>
  <si>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</si>
  <si>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</si>
  <si>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</si>
  <si>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</si>
  <si>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</si>
  <si>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</si>
  <si>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</si>
  <si>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</si>
  <si>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</si>
  <si>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</si>
  <si>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</si>
  <si>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</si>
  <si>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</si>
  <si>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</si>
  <si>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</si>
  <si>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</si>
  <si>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</si>
  <si>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</si>
  <si>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</si>
  <si>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</si>
  <si>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</si>
  <si>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</si>
  <si>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</si>
  <si>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</si>
  <si>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</si>
  <si>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</si>
  <si>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</si>
  <si>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</si>
  <si>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</si>
  <si>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</si>
  <si>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</si>
  <si>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</si>
  <si>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</si>
  <si>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</si>
  <si>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</si>
  <si>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</si>
  <si>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</si>
  <si>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</si>
  <si>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</si>
  <si>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</si>
  <si>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</si>
  <si>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</si>
  <si>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</si>
  <si>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</si>
  <si>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</si>
  <si>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</si>
  <si>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</si>
  <si>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</si>
  <si>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</si>
  <si>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</si>
  <si>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</si>
  <si>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</si>
  <si>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</si>
  <si>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</si>
  <si>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</si>
  <si>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</si>
  <si>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</si>
  <si>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</si>
  <si>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</si>
  <si>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</si>
  <si>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</si>
  <si>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</si>
  <si>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</si>
  <si>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</si>
  <si>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</si>
  <si>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</si>
  <si>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</si>
  <si>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</si>
  <si>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</si>
  <si>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</si>
  <si>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</si>
  <si>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</si>
  <si>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</si>
  <si>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</si>
  <si>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</si>
  <si>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</si>
  <si>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</si>
  <si>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</si>
  <si>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</si>
  <si>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</si>
  <si>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</si>
  <si>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</si>
  <si>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</si>
  <si>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</si>
  <si>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</si>
  <si>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</si>
  <si>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</si>
  <si>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</si>
  <si>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</si>
  <si>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</si>
  <si>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</si>
  <si>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</si>
  <si>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</si>
  <si>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</si>
  <si>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</si>
  <si>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</si>
  <si>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</si>
  <si>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</si>
  <si>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</si>
  <si>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</si>
  <si>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</si>
  <si>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</si>
  <si>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</si>
  <si>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</si>
  <si>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</si>
  <si>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</si>
  <si>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</si>
  <si>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</si>
  <si>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</si>
  <si>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</si>
  <si>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</si>
  <si>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</si>
  <si>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</si>
  <si>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</si>
  <si>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</si>
  <si>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</si>
  <si>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</si>
  <si>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</si>
  <si>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</si>
  <si>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</si>
  <si>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</si>
  <si>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</si>
  <si>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</si>
  <si>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</si>
  <si>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</si>
  <si>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</si>
  <si>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</si>
  <si>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</si>
  <si>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</si>
  <si>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</si>
  <si>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</si>
  <si>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</si>
  <si>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</si>
  <si>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</si>
  <si>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</si>
  <si>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</si>
  <si>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</si>
  <si>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</si>
  <si>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</si>
  <si>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</si>
  <si>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</si>
  <si>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</si>
  <si>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</si>
  <si>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</si>
  <si>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</si>
  <si>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</si>
  <si>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</si>
  <si>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</si>
  <si>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</si>
  <si>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</si>
  <si>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</si>
  <si>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</si>
  <si>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</si>
  <si>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</si>
  <si>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</si>
  <si>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</si>
  <si>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</si>
  <si>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</si>
  <si>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</si>
  <si>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</si>
  <si>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</si>
  <si>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</si>
  <si>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</si>
  <si>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</si>
  <si>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</si>
  <si>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</si>
  <si>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</si>
  <si>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</si>
  <si>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</si>
  <si>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</si>
  <si>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</si>
  <si>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</si>
  <si>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</si>
  <si>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</si>
  <si>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</si>
  <si>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</si>
  <si>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</si>
  <si>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</si>
  <si>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</si>
  <si>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</si>
  <si>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</si>
  <si>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</si>
  <si>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</si>
  <si>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</si>
  <si>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</si>
  <si>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</si>
  <si>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</si>
  <si>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</si>
  <si>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</si>
  <si>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</si>
  <si>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</si>
  <si>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</si>
  <si>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</si>
  <si>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</si>
  <si>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</si>
  <si>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</si>
  <si>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</si>
  <si>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</si>
  <si>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</si>
  <si>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</si>
  <si>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</si>
  <si>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</si>
  <si>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</si>
  <si>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</si>
  <si>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</si>
  <si>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</si>
  <si>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</si>
  <si>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</si>
  <si>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</si>
  <si>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</si>
  <si>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</si>
  <si>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</si>
  <si>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</si>
  <si>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</si>
  <si>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</si>
  <si>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</si>
  <si>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</si>
  <si>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</si>
  <si>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</si>
  <si>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</si>
  <si>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</si>
  <si>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</si>
  <si>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</si>
  <si>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</si>
  <si>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</si>
  <si>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</si>
  <si>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</si>
  <si>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</si>
  <si>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</si>
  <si>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</si>
  <si>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</si>
  <si>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</si>
  <si>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</si>
  <si>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</si>
  <si>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</si>
  <si>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</si>
  <si>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</si>
  <si>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</si>
  <si>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</si>
  <si>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</si>
  <si>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</si>
  <si>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</si>
  <si>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</si>
  <si>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</si>
  <si>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</si>
  <si>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</si>
  <si>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</si>
  <si>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</si>
  <si>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</si>
  <si>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</si>
  <si>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</si>
  <si>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</si>
  <si>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</si>
  <si>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</si>
  <si>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</si>
  <si>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</si>
  <si>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</si>
  <si>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</si>
  <si>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</si>
  <si>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</si>
  <si>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</si>
  <si>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</si>
  <si>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</si>
  <si>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</si>
  <si>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</si>
  <si>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</si>
  <si>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</si>
  <si>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</si>
  <si>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</si>
  <si>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</si>
  <si>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</si>
  <si>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</si>
  <si>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</si>
  <si>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</si>
  <si>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</si>
  <si>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</si>
  <si>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</si>
  <si>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</si>
  <si>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</si>
  <si>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</si>
  <si>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</si>
  <si>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</si>
  <si>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</si>
  <si>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</si>
  <si>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</si>
  <si>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</si>
  <si>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</si>
  <si>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</si>
  <si>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</si>
  <si>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</si>
  <si>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</si>
  <si>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</si>
  <si>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</si>
  <si>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</si>
  <si>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</si>
  <si>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</si>
  <si>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</si>
  <si>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</si>
  <si>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</si>
  <si>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</si>
  <si>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</si>
  <si>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</si>
  <si>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</si>
  <si>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</si>
  <si>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</si>
  <si>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</si>
  <si>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</si>
  <si>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</si>
  <si>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</si>
  <si>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</si>
  <si>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</si>
  <si>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</si>
  <si>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</si>
  <si>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</si>
  <si>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</si>
  <si>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</si>
  <si>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</si>
  <si>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</si>
  <si>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</si>
  <si>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</si>
  <si>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</si>
  <si>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</si>
  <si>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</si>
  <si>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</si>
  <si>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</si>
  <si>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</si>
  <si>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</si>
  <si>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</si>
  <si>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</si>
  <si>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</si>
  <si>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</si>
  <si>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</si>
  <si>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</si>
  <si>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</si>
  <si>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</si>
  <si>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</si>
  <si>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</si>
  <si>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</si>
  <si>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</si>
  <si>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</si>
  <si>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</si>
  <si>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</si>
  <si>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</si>
  <si>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</si>
  <si>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</si>
  <si>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</si>
  <si>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</si>
  <si>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</si>
  <si>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</si>
  <si>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</si>
  <si>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</si>
  <si>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</si>
  <si>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</si>
  <si>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</si>
  <si>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</si>
  <si>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</si>
  <si>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</si>
  <si>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</si>
  <si>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</si>
  <si>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</si>
  <si>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</si>
  <si>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</si>
  <si>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</si>
  <si>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</si>
  <si>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</si>
  <si>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</si>
  <si>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</si>
  <si>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</si>
  <si>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</si>
  <si>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</si>
  <si>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</si>
  <si>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</si>
  <si>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</si>
  <si>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</si>
  <si>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</si>
  <si>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</si>
  <si>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</si>
  <si>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</si>
  <si>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</si>
  <si>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</si>
  <si>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</si>
  <si>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</si>
  <si>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</si>
  <si>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</si>
  <si>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</si>
  <si>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</si>
  <si>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</si>
  <si>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</si>
  <si>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</si>
  <si>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</si>
  <si>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</si>
  <si>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</si>
  <si>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</si>
  <si>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</si>
  <si>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</si>
  <si>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</si>
  <si>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</si>
  <si>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</si>
  <si>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</si>
  <si>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</si>
  <si>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</si>
  <si>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</si>
  <si>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</si>
  <si>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</si>
  <si>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</si>
  <si>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</si>
  <si>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</si>
  <si>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</si>
  <si>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</si>
  <si>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</si>
  <si>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</si>
  <si>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</si>
  <si>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</si>
  <si>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</si>
  <si>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</si>
  <si>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</si>
  <si>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</si>
  <si>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</si>
  <si>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</si>
  <si>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</si>
  <si>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</si>
  <si>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</si>
  <si>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</si>
  <si>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</si>
  <si>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</si>
  <si>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</si>
  <si>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</si>
  <si>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</si>
  <si>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</si>
  <si>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</si>
  <si>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</si>
  <si>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</si>
  <si>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</si>
  <si>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</si>
  <si>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</si>
  <si>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</si>
  <si>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</si>
  <si>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</si>
  <si>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</si>
  <si>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</si>
  <si>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</si>
  <si>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</si>
  <si>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</si>
  <si>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</si>
  <si>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</si>
  <si>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</si>
  <si>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</si>
  <si>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</si>
  <si>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</si>
  <si>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</si>
  <si>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</si>
  <si>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</si>
  <si>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</si>
  <si>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</si>
  <si>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</si>
  <si>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</si>
  <si>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</si>
  <si>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</si>
  <si>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</si>
  <si>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</si>
  <si>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</si>
  <si>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</si>
  <si>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</si>
  <si>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</si>
  <si>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</si>
  <si>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</si>
  <si>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</si>
  <si>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</si>
  <si>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</si>
  <si>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</si>
  <si>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</si>
  <si>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</si>
  <si>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</si>
  <si>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</si>
  <si>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</si>
  <si>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</si>
  <si>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</si>
  <si>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</si>
  <si>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</si>
  <si>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</si>
  <si>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</si>
  <si>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</si>
  <si>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</si>
  <si>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</si>
  <si>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</si>
  <si>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</si>
  <si>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</si>
  <si>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</si>
  <si>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</si>
  <si>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</si>
  <si>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</si>
  <si>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</si>
  <si>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</si>
  <si>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</si>
  <si>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</si>
  <si>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</si>
  <si>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</si>
  <si>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</si>
  <si>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</si>
  <si>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</si>
  <si>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</si>
  <si>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</si>
  <si>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</si>
  <si>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</si>
  <si>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</si>
  <si>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</si>
  <si>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</si>
  <si>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</si>
  <si>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</si>
  <si>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</si>
  <si>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</si>
  <si>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</si>
  <si>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</si>
  <si>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</si>
  <si>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</si>
  <si>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</si>
  <si>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</si>
  <si>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</si>
  <si>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</si>
  <si>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</si>
  <si>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</si>
  <si>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</si>
  <si>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</si>
  <si>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</si>
  <si>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</si>
  <si>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</si>
  <si>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</si>
  <si>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</si>
  <si>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</si>
  <si>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</si>
  <si>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</si>
  <si>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</si>
  <si>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</si>
  <si>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</si>
  <si>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</si>
  <si>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</si>
  <si>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</si>
  <si>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</si>
  <si>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</si>
  <si>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</si>
  <si>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</si>
  <si>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</si>
  <si>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</si>
  <si>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</si>
  <si>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</si>
  <si>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</si>
  <si>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</si>
  <si>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</si>
  <si>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</si>
  <si>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</si>
  <si>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</si>
  <si>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</si>
  <si>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</si>
  <si>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</si>
  <si>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</si>
  <si>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</si>
  <si>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</si>
  <si>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</si>
  <si>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</si>
  <si>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</si>
  <si>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</si>
  <si>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</si>
  <si>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</si>
  <si>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</si>
  <si>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</si>
  <si>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</si>
  <si>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</si>
  <si>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</si>
  <si>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</si>
  <si>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</si>
  <si>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</si>
  <si>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</si>
  <si>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</si>
  <si>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</si>
  <si>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</si>
  <si>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</si>
  <si>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</si>
  <si>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</si>
  <si>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</si>
  <si>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</si>
  <si>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</si>
  <si>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</si>
  <si>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</si>
  <si>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</si>
  <si>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</si>
  <si>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</si>
  <si>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</si>
  <si>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</si>
  <si>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</si>
  <si>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</si>
  <si>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</si>
  <si>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</si>
  <si>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</si>
  <si>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</si>
  <si>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</si>
  <si>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</si>
  <si>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</si>
  <si>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</si>
  <si>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</si>
  <si>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</si>
  <si>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</si>
  <si>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</si>
  <si>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</si>
  <si>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</si>
  <si>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</si>
  <si>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</si>
  <si>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</si>
  <si>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</si>
  <si>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</si>
  <si>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</si>
  <si>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</si>
  <si>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</si>
  <si>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</si>
  <si>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</si>
  <si>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</si>
  <si>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</si>
  <si>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</si>
  <si>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</si>
  <si>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</si>
  <si>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</si>
  <si>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</si>
  <si>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</si>
  <si>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</si>
  <si>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</si>
  <si>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</si>
  <si>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</si>
  <si>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</si>
  <si>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</si>
  <si>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</si>
  <si>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</si>
  <si>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</si>
  <si>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</si>
  <si>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</si>
  <si>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</si>
  <si>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</si>
  <si>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</si>
  <si>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</si>
  <si>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</si>
  <si>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</si>
  <si>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</si>
  <si>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</si>
  <si>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</si>
  <si>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</si>
  <si>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</si>
  <si>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</si>
  <si>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</si>
  <si>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</si>
  <si>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</si>
  <si>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</si>
  <si>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</si>
  <si>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</si>
  <si>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</si>
  <si>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</si>
  <si>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</si>
  <si>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</si>
  <si>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</si>
  <si>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</si>
  <si>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</si>
  <si>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</si>
  <si>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</si>
  <si>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</si>
  <si>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</si>
  <si>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</si>
  <si>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</si>
  <si>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</si>
  <si>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</si>
  <si>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</si>
  <si>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</si>
  <si>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</si>
  <si>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</si>
  <si>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</si>
  <si>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</si>
  <si>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</si>
  <si>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</si>
  <si>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</si>
  <si>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</si>
  <si>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</si>
  <si>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</si>
  <si>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</si>
  <si>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</si>
  <si>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</si>
  <si>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</si>
  <si>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</si>
  <si>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</si>
  <si>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</si>
  <si>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</si>
  <si>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</si>
  <si>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</si>
  <si>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</si>
  <si>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</si>
  <si>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</si>
  <si>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</si>
  <si>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</si>
  <si>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</si>
  <si>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</si>
  <si>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</si>
  <si>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</si>
  <si>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</si>
  <si>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</si>
  <si>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</si>
  <si>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</si>
  <si>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</si>
  <si>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</si>
  <si>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</si>
  <si>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</si>
  <si>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</si>
  <si>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</si>
  <si>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</si>
  <si>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</si>
  <si>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</si>
  <si>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</si>
  <si>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</si>
  <si>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</si>
  <si>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</si>
  <si>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</si>
  <si>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</si>
  <si>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</si>
  <si>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</si>
  <si>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</si>
  <si>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</si>
  <si>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</si>
  <si>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</si>
  <si>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</si>
  <si>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</si>
  <si>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</si>
  <si>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</si>
  <si>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</si>
  <si>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</si>
  <si>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</si>
  <si>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</si>
  <si>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</si>
  <si>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</si>
  <si>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</si>
  <si>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</si>
  <si>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</si>
  <si>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</si>
  <si>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</si>
  <si>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</si>
  <si>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</si>
  <si>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</si>
  <si>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</si>
  <si>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</si>
  <si>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</si>
  <si>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</si>
  <si>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</si>
  <si>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</si>
  <si>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</si>
  <si>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</si>
  <si>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</si>
  <si>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</si>
  <si>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</si>
  <si>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</si>
  <si>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</si>
  <si>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</si>
  <si>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</si>
  <si>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</si>
  <si>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</si>
  <si>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</si>
  <si>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</si>
  <si>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</si>
  <si>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</si>
  <si>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</si>
  <si>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</si>
  <si>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</si>
  <si>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</si>
  <si>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</si>
  <si>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</si>
  <si>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</si>
  <si>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</si>
  <si>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</si>
  <si>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</si>
  <si>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</si>
  <si>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</si>
  <si>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</si>
  <si>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</si>
  <si>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</si>
  <si>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</si>
  <si>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</si>
  <si>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</si>
  <si>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</si>
  <si>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</si>
  <si>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</si>
  <si>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</si>
  <si>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</si>
  <si>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</si>
  <si>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</si>
  <si>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</si>
  <si>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</si>
  <si>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</si>
  <si>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</si>
  <si>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</si>
  <si>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</si>
  <si>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</si>
  <si>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</si>
  <si>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</si>
  <si>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</si>
  <si>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</si>
  <si>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</si>
  <si>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</si>
  <si>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</si>
  <si>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</si>
  <si>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</si>
  <si>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</si>
  <si>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</si>
  <si>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</si>
  <si>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</si>
  <si>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</si>
  <si>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</si>
  <si>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</si>
  <si>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</si>
  <si>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</si>
  <si>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</si>
  <si>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</si>
  <si>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</si>
  <si>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</si>
  <si>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</si>
  <si>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</si>
  <si>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</si>
  <si>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</si>
  <si>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</si>
  <si>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</si>
  <si>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</si>
  <si>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</si>
  <si>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</si>
  <si>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</si>
  <si>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</si>
  <si>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</si>
  <si>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</si>
  <si>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</si>
  <si>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</si>
  <si>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</si>
  <si>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</si>
  <si>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</si>
  <si>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</si>
  <si>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</si>
  <si>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</si>
  <si>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</si>
  <si>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</si>
  <si>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</si>
  <si>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</si>
  <si>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</si>
  <si>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</si>
  <si>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</si>
  <si>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</si>
  <si>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</si>
  <si>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</si>
  <si>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</si>
  <si>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</si>
  <si>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</si>
  <si>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</si>
  <si>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</si>
  <si>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</si>
  <si>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</si>
  <si>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</si>
  <si>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</si>
  <si>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</si>
  <si>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</si>
  <si>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</si>
  <si>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</si>
  <si>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</si>
  <si>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</si>
  <si>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</si>
  <si>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</si>
  <si>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</si>
  <si>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</si>
  <si>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</si>
  <si>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</si>
  <si>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</si>
  <si>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</si>
  <si>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</si>
  <si>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</si>
  <si>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</si>
  <si>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</si>
  <si>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</si>
  <si>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</si>
  <si>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</si>
  <si>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</si>
  <si>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</si>
  <si>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</si>
  <si>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</si>
  <si>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</si>
  <si>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</si>
  <si>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</si>
  <si>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</si>
  <si>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</si>
  <si>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</si>
  <si>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</si>
  <si>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</si>
  <si>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</si>
  <si>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</si>
  <si>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</si>
  <si>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</si>
  <si>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</si>
  <si>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</si>
  <si>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</si>
  <si>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</si>
  <si>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</si>
  <si>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</si>
  <si>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</si>
  <si>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</si>
  <si>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</si>
  <si>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</si>
  <si>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</si>
  <si>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</si>
  <si>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</si>
  <si>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</si>
  <si>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</si>
  <si>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</si>
  <si>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</si>
  <si>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</si>
  <si>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</si>
  <si>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</si>
  <si>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</si>
  <si>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</si>
  <si>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</si>
  <si>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</si>
  <si>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</si>
  <si>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</si>
  <si>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</si>
  <si>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</si>
  <si>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</si>
  <si>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</si>
  <si>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</si>
  <si>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</si>
  <si>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</si>
  <si>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</si>
  <si>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</si>
  <si>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</si>
  <si>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</si>
  <si>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</si>
  <si>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</si>
  <si>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</si>
  <si>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</si>
  <si>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</si>
  <si>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</si>
  <si>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</si>
  <si>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</si>
  <si>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</si>
  <si>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</si>
  <si>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</si>
  <si>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</si>
  <si>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</si>
  <si>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</si>
  <si>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</si>
  <si>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</si>
  <si>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</si>
  <si>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</si>
  <si>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</si>
  <si>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</si>
  <si>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</si>
  <si>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</si>
  <si>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</si>
  <si>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</si>
  <si>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</si>
  <si>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</si>
  <si>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</si>
  <si>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</si>
  <si>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</si>
  <si>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</si>
  <si>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</si>
  <si>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</si>
  <si>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</si>
  <si>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</si>
  <si>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</si>
  <si>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</si>
  <si>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</si>
  <si>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</si>
  <si>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</si>
  <si>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</si>
  <si>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</si>
  <si>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</si>
  <si>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</si>
  <si>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</si>
  <si>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</si>
  <si>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</si>
  <si>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</si>
  <si>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</si>
  <si>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</si>
  <si>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</si>
  <si>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</si>
  <si>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</si>
  <si>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</si>
  <si>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</si>
  <si>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</si>
  <si>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</si>
  <si>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</si>
  <si>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</si>
  <si>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</si>
  <si>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</si>
  <si>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</si>
  <si>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</si>
  <si>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</si>
  <si>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</si>
  <si>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</si>
  <si>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</si>
  <si>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</si>
  <si>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</si>
  <si>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</si>
  <si>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</si>
  <si>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</si>
  <si>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</si>
  <si>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</si>
  <si>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</si>
  <si>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</si>
  <si>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</si>
  <si>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</si>
  <si>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</si>
  <si>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</si>
  <si>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</si>
  <si>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</si>
  <si>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</si>
  <si>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</si>
  <si>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</si>
  <si>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</si>
  <si>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</si>
  <si>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</si>
  <si>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</si>
  <si>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</si>
  <si>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</si>
  <si>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</si>
  <si>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</si>
  <si>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</si>
  <si>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</si>
  <si>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</si>
  <si>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</si>
  <si>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</si>
  <si>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</si>
  <si>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</si>
  <si>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</si>
  <si>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</si>
  <si>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</si>
  <si>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</si>
  <si>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</si>
  <si>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</si>
  <si>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</si>
  <si>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</si>
  <si>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</si>
  <si>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</si>
  <si>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</si>
  <si>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</si>
  <si>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</si>
  <si>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</si>
  <si>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</si>
  <si>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</si>
  <si>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</si>
  <si>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</si>
  <si>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</si>
  <si>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</si>
  <si>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</si>
  <si>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</si>
  <si>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</si>
  <si>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</si>
  <si>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</si>
  <si>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</si>
  <si>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</si>
  <si>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</si>
  <si>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</si>
  <si>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</si>
  <si>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</si>
  <si>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</si>
  <si>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</si>
  <si>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</si>
  <si>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</si>
  <si>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</si>
  <si>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</si>
  <si>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</si>
  <si>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</si>
  <si>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</si>
  <si>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</si>
  <si>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</si>
  <si>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</si>
  <si>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</si>
  <si>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</si>
  <si>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</si>
  <si>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</si>
  <si>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</si>
  <si>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</si>
  <si>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</si>
  <si>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</si>
  <si>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</si>
  <si>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</si>
  <si>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</si>
  <si>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</si>
  <si>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</si>
  <si>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</si>
  <si>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</si>
  <si>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</si>
  <si>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</si>
  <si>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</si>
  <si>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</si>
  <si>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</si>
  <si>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</si>
  <si>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</si>
  <si>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</si>
  <si>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</si>
  <si>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</si>
  <si>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</si>
  <si>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</si>
  <si>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</si>
  <si>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</si>
  <si>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</si>
  <si>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</si>
  <si>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</si>
  <si>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</si>
  <si>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</si>
  <si>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</si>
  <si>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</si>
  <si>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</si>
  <si>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</si>
  <si>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</si>
  <si>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</si>
  <si>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</si>
  <si>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</si>
  <si>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</si>
  <si>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</si>
  <si>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</si>
  <si>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</si>
  <si>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</si>
  <si>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</si>
  <si>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</si>
  <si>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</si>
  <si>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</si>
  <si>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</si>
  <si>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</si>
  <si>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</si>
  <si>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</si>
  <si>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</si>
  <si>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</si>
  <si>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</si>
  <si>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</si>
  <si>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</si>
  <si>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</si>
  <si>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</si>
  <si>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</si>
  <si>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</si>
  <si>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</si>
  <si>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</si>
  <si>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</si>
  <si>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</si>
  <si>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</si>
  <si>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</si>
  <si>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</si>
  <si>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</si>
  <si>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</si>
  <si>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</si>
  <si>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</si>
  <si>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</si>
  <si>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</si>
  <si>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</si>
  <si>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</si>
  <si>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</si>
  <si>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</si>
  <si>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</si>
  <si>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</si>
  <si>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</si>
  <si>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</si>
  <si>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</si>
  <si>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</si>
  <si>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</si>
  <si>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</si>
  <si>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</si>
  <si>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</si>
  <si>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</si>
  <si>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</si>
  <si>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</si>
  <si>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</si>
  <si>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</si>
  <si>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</si>
  <si>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</si>
  <si>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</si>
  <si>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</si>
  <si>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</si>
  <si>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</si>
  <si>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</si>
  <si>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</si>
  <si>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</si>
  <si>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</si>
  <si>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</si>
  <si>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</si>
  <si>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</si>
  <si>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</si>
  <si>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</si>
  <si>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</si>
  <si>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</si>
  <si>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</si>
  <si>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</si>
  <si>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</si>
  <si>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</si>
  <si>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</si>
  <si>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</si>
  <si>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</si>
  <si>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</si>
  <si>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</si>
  <si>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</si>
  <si>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</si>
  <si>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</si>
  <si>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</si>
  <si>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</si>
  <si>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</si>
  <si>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</si>
  <si>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</si>
  <si>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</si>
  <si>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</si>
  <si>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</si>
  <si>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</si>
  <si>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</si>
  <si>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</si>
  <si>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</si>
  <si>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</si>
  <si>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</si>
  <si>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</si>
  <si>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</si>
  <si>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</si>
  <si>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</si>
  <si>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</si>
  <si>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</si>
  <si>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</si>
  <si>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</si>
  <si>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</si>
  <si>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</si>
  <si>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</si>
  <si>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</si>
  <si>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</si>
  <si>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</si>
  <si>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</si>
  <si>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</si>
  <si>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</si>
  <si>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</si>
  <si>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</si>
  <si>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</si>
  <si>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</si>
  <si>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</si>
  <si>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</si>
  <si>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</si>
  <si>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</si>
  <si>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</si>
  <si>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</si>
  <si>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</si>
  <si>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</si>
  <si>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</si>
  <si>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</si>
  <si>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</si>
  <si>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</si>
  <si>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</si>
  <si>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</si>
  <si>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</si>
  <si>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</si>
  <si>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</si>
  <si>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</si>
  <si>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</si>
  <si>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</si>
  <si>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</si>
  <si>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</si>
  <si>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</si>
  <si>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</si>
  <si>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</si>
  <si>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</si>
  <si>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</si>
  <si>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</si>
  <si>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</si>
  <si>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</si>
  <si>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</si>
  <si>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</si>
  <si>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</si>
  <si>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</si>
  <si>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</si>
  <si>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</si>
  <si>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</si>
  <si>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</si>
  <si>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</si>
  <si>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</si>
  <si>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</si>
  <si>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</si>
  <si>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</si>
  <si>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</si>
  <si>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</si>
  <si>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</si>
  <si>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</si>
  <si>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</si>
  <si>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</si>
  <si>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</si>
  <si>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</si>
  <si>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</si>
  <si>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</si>
  <si>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</si>
  <si>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</si>
  <si>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</si>
  <si>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</si>
  <si>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</si>
  <si>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</si>
  <si>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</si>
  <si>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</si>
  <si>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</si>
  <si>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</si>
  <si>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</si>
  <si>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</si>
  <si>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</si>
  <si>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</si>
  <si>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</si>
  <si>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</si>
  <si>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</si>
  <si>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</si>
  <si>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</si>
  <si>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</si>
  <si>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</si>
  <si>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</si>
  <si>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</si>
  <si>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</si>
  <si>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</si>
  <si>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</si>
  <si>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</si>
  <si>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</si>
  <si>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</si>
  <si>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</si>
  <si>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</si>
  <si>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</si>
  <si>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</si>
  <si>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</si>
  <si>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</si>
  <si>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</si>
  <si>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</si>
  <si>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</si>
  <si>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</si>
  <si>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</si>
  <si>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</si>
  <si>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</si>
  <si>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</si>
  <si>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</si>
  <si>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</si>
  <si>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</si>
  <si>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</si>
  <si>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</si>
  <si>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</si>
  <si>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</si>
  <si>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</si>
  <si>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</si>
  <si>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</si>
  <si>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</si>
  <si>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</si>
  <si>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</si>
  <si>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</si>
  <si>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</si>
  <si>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</si>
  <si>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</si>
  <si>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</si>
  <si>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</si>
  <si>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</si>
  <si>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</si>
  <si>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</si>
  <si>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</si>
  <si>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</si>
  <si>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</si>
  <si>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</si>
  <si>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</si>
  <si>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</si>
  <si>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</si>
  <si>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</si>
  <si>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</si>
  <si>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</si>
  <si>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</si>
  <si>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</si>
  <si>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</si>
  <si>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</si>
  <si>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</si>
  <si>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</si>
  <si>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</si>
  <si>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</si>
  <si>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</si>
  <si>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</si>
  <si>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</si>
  <si>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</si>
  <si>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</si>
  <si>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</si>
  <si>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</si>
  <si>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</si>
  <si>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</si>
  <si>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</si>
  <si>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</si>
  <si>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</si>
  <si>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</si>
  <si>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</si>
  <si>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</si>
  <si>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</si>
  <si>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</si>
  <si>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</si>
  <si>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</si>
  <si>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</si>
  <si>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</si>
  <si>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</si>
  <si>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</si>
  <si>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</si>
  <si>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</si>
  <si>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</si>
  <si>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</si>
  <si>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</si>
  <si>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</si>
  <si>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</si>
  <si>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</si>
  <si>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</si>
  <si>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</si>
  <si>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</si>
  <si>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</si>
  <si>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</si>
  <si>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</si>
  <si>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</si>
  <si>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</si>
  <si>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</si>
  <si>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</si>
  <si>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</si>
  <si>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</si>
  <si>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</si>
  <si>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</si>
  <si>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</si>
  <si>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</si>
  <si>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</si>
  <si>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</si>
  <si>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</si>
  <si>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</si>
  <si>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</si>
  <si>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</si>
  <si>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</si>
  <si>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</si>
  <si>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</si>
  <si>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</si>
  <si>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</si>
  <si>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</si>
  <si>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</si>
  <si>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</si>
  <si>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</si>
  <si>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</si>
  <si>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</si>
  <si>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</si>
  <si>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</si>
  <si>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</si>
  <si>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</si>
  <si>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</si>
  <si>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</si>
  <si>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</si>
  <si>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</si>
  <si>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</si>
  <si>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</si>
  <si>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</si>
  <si>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</si>
  <si>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</si>
  <si>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</si>
  <si>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</si>
  <si>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</si>
  <si>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</si>
  <si>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</si>
  <si>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</si>
  <si>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</si>
  <si>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</si>
  <si>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</si>
  <si>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</si>
  <si>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</si>
  <si>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</si>
  <si>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</si>
  <si>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</si>
  <si>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</si>
  <si>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</si>
  <si>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</si>
  <si>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</si>
  <si>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</si>
  <si>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</si>
  <si>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</si>
  <si>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</si>
  <si>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</si>
  <si>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</si>
  <si>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</si>
  <si>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</si>
  <si>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</si>
  <si>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</si>
  <si>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</si>
  <si>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</si>
  <si>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</si>
  <si>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</si>
  <si>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</si>
  <si>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</si>
  <si>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</si>
  <si>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</si>
  <si>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</si>
  <si>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</si>
  <si>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</si>
  <si>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</si>
  <si>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</si>
  <si>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</si>
  <si>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</si>
  <si>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</si>
  <si>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</si>
  <si>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</si>
  <si>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</si>
  <si>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</si>
  <si>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</si>
  <si>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</si>
  <si>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</si>
  <si>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</si>
  <si>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</si>
  <si>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</si>
  <si>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</si>
  <si>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</si>
  <si>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</si>
  <si>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</si>
  <si>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</si>
  <si>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</si>
  <si>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</si>
  <si>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</si>
  <si>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</si>
  <si>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</si>
  <si>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</si>
  <si>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</si>
  <si>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</si>
  <si>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</si>
  <si>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</si>
  <si>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</si>
  <si>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</si>
  <si>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</si>
  <si>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</si>
  <si>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</si>
  <si>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</si>
  <si>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</si>
  <si>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</si>
  <si>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</si>
  <si>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</si>
  <si>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</si>
  <si>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</si>
  <si>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</si>
  <si>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</si>
  <si>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</si>
  <si>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</si>
  <si>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</si>
  <si>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</si>
  <si>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</si>
  <si>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</si>
  <si>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</si>
  <si>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</si>
  <si>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</si>
  <si>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</si>
  <si>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</si>
  <si>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</si>
  <si>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</si>
  <si>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</si>
  <si>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</si>
  <si>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</si>
  <si>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</si>
  <si>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</si>
  <si>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</si>
  <si>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</si>
  <si>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</si>
  <si>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</si>
  <si>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</si>
  <si>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</si>
  <si>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</si>
  <si>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</si>
  <si>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</si>
  <si>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</si>
  <si>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</si>
  <si>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</si>
  <si>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</si>
  <si>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</si>
  <si>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</si>
  <si>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</si>
  <si>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</si>
  <si>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</si>
  <si>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</si>
  <si>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</si>
  <si>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</si>
  <si>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</si>
  <si>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</si>
  <si>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</si>
  <si>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</si>
  <si>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</si>
  <si>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</si>
  <si>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</si>
  <si>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</si>
  <si>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</si>
  <si>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</si>
  <si>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</si>
  <si>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</si>
  <si>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</si>
  <si>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</si>
  <si>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</si>
  <si>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</si>
  <si>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</si>
  <si>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</si>
  <si>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</si>
  <si>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</si>
  <si>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</si>
  <si>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</si>
  <si>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</si>
  <si>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</si>
  <si>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</si>
  <si>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</si>
  <si>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</si>
  <si>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</si>
  <si>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</si>
  <si>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</si>
  <si>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</si>
  <si>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</si>
  <si>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</si>
  <si>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</si>
  <si>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</si>
  <si>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</si>
  <si>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</si>
  <si>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</si>
  <si>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</si>
  <si>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</si>
  <si>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</si>
  <si>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</si>
  <si>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</si>
  <si>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</si>
  <si>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</si>
  <si>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</si>
  <si>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</si>
  <si>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</si>
  <si>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</si>
  <si>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</si>
  <si>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</si>
  <si>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</si>
  <si>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</si>
  <si>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</si>
  <si>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</si>
  <si>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</si>
  <si>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</si>
  <si>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</si>
  <si>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</si>
  <si>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</si>
  <si>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</si>
  <si>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</si>
  <si>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</si>
  <si>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</si>
  <si>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</si>
  <si>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</si>
  <si>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</si>
  <si>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</si>
  <si>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</si>
  <si>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</si>
  <si>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</si>
  <si>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</si>
  <si>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</si>
  <si>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</si>
  <si>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</si>
  <si>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</si>
  <si>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</si>
  <si>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</si>
  <si>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</si>
  <si>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</si>
  <si>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</si>
  <si>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</si>
  <si>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</si>
  <si>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</si>
  <si>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</si>
  <si>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</si>
  <si>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</si>
  <si>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</si>
  <si>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</si>
  <si>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</si>
  <si>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</si>
  <si>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</si>
  <si>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</si>
  <si>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</si>
  <si>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</si>
  <si>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</si>
  <si>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</si>
  <si>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</si>
  <si>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</si>
  <si>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</si>
  <si>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</si>
  <si>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</si>
  <si>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</si>
  <si>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</si>
  <si>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</si>
  <si>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</si>
  <si>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</si>
  <si>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</si>
  <si>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</si>
  <si>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</si>
  <si>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</si>
  <si>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</si>
  <si>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</si>
  <si>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</si>
  <si>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</si>
  <si>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</si>
  <si>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</si>
  <si>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</si>
  <si>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</si>
  <si>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</si>
  <si>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</si>
  <si>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</si>
  <si>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</si>
  <si>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</si>
  <si>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</si>
  <si>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</si>
  <si>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</si>
  <si>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</si>
  <si>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</si>
  <si>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</si>
  <si>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</si>
  <si>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</si>
  <si>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</si>
  <si>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</si>
  <si>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</si>
  <si>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</si>
  <si>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</si>
  <si>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</si>
  <si>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</si>
  <si>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</si>
  <si>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</si>
  <si>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</si>
  <si>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</si>
  <si>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</si>
  <si>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</si>
  <si>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</si>
  <si>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</si>
  <si>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</si>
  <si>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</si>
  <si>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</si>
  <si>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</si>
  <si>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</si>
  <si>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</si>
  <si>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</si>
  <si>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</si>
  <si>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</si>
  <si>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</si>
  <si>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</si>
  <si>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</si>
  <si>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</si>
  <si>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</si>
  <si>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</si>
  <si>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</si>
  <si>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</si>
  <si>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</si>
  <si>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</si>
  <si>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</si>
  <si>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</si>
  <si>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</si>
  <si>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</si>
  <si>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</si>
  <si>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</si>
  <si>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</si>
  <si>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</si>
  <si>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</si>
  <si>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</si>
  <si>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</si>
  <si>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</si>
  <si>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</si>
  <si>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</si>
  <si>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</si>
  <si>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</si>
  <si>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</si>
  <si>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</si>
  <si>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</si>
  <si>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</si>
  <si>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</si>
  <si>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</si>
  <si>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</si>
  <si>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</si>
  <si>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</si>
  <si>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</si>
  <si>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</si>
  <si>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</si>
  <si>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</si>
  <si>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</si>
  <si>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</si>
  <si>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</si>
  <si>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</si>
  <si>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</si>
  <si>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</si>
  <si>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</si>
  <si>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</si>
  <si>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</si>
  <si>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</si>
  <si>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</si>
  <si>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</si>
  <si>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</si>
  <si>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</si>
  <si>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</si>
  <si>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</si>
  <si>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</si>
  <si>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</si>
  <si>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</si>
  <si>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</si>
  <si>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</si>
  <si>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</si>
  <si>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</si>
  <si>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</si>
  <si>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</si>
  <si>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</si>
  <si>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</si>
  <si>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</si>
  <si>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</si>
  <si>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</si>
  <si>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</si>
  <si>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</si>
  <si>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</si>
  <si>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</si>
  <si>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</si>
  <si>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</si>
  <si>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</si>
  <si>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</si>
  <si>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</si>
  <si>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</si>
  <si>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</si>
  <si>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</si>
  <si>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</si>
  <si>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</si>
  <si>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</si>
  <si>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</si>
  <si>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</si>
  <si>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</si>
  <si>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</si>
  <si>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</si>
  <si>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</si>
  <si>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</si>
  <si>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</si>
  <si>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</si>
  <si>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</si>
  <si>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</si>
  <si>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</si>
  <si>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</si>
  <si>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</si>
  <si>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</si>
  <si>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</si>
  <si>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</si>
  <si>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</si>
  <si>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</si>
  <si>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</si>
  <si>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</si>
  <si>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</si>
  <si>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</si>
  <si>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</si>
  <si>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</si>
  <si>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</si>
  <si>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</si>
  <si>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</si>
  <si>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</si>
  <si>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</si>
  <si>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</si>
  <si>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</si>
  <si>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</si>
  <si>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</si>
  <si>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</si>
  <si>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</si>
  <si>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</si>
  <si>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</si>
  <si>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</si>
  <si>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</si>
  <si>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</si>
  <si>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</si>
  <si>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</si>
  <si>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</si>
  <si>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</si>
  <si>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</si>
  <si>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</si>
  <si>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</si>
  <si>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</si>
  <si>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</si>
  <si>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</si>
  <si>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</si>
  <si>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</si>
  <si>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</si>
  <si>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</si>
  <si>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</si>
  <si>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</si>
  <si>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</si>
  <si>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</si>
  <si>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</si>
  <si>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</si>
  <si>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</si>
  <si>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</si>
  <si>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</si>
  <si>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</si>
  <si>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</si>
  <si>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</si>
  <si>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</si>
  <si>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</si>
  <si>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</si>
  <si>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</si>
  <si>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</si>
  <si>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</si>
  <si>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</si>
  <si>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</si>
  <si>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</si>
  <si>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</si>
  <si>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</si>
  <si>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</si>
  <si>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</si>
  <si>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</si>
  <si>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</si>
  <si>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</si>
  <si>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</si>
  <si>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</si>
  <si>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</si>
  <si>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</si>
  <si>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</si>
  <si>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</si>
  <si>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</si>
  <si>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</si>
  <si>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</si>
  <si>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</si>
  <si>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</si>
  <si>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</si>
  <si>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</si>
  <si>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</si>
  <si>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</si>
  <si>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</si>
  <si>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</si>
  <si>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</si>
  <si>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</si>
  <si>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</si>
  <si>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</si>
  <si>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</si>
  <si>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</si>
  <si>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</si>
  <si>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</si>
  <si>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</si>
  <si>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</si>
  <si>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</si>
  <si>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</si>
  <si>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</si>
  <si>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</si>
  <si>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</si>
  <si>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</si>
  <si>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</si>
  <si>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</si>
  <si>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</si>
  <si>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</si>
  <si>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</si>
  <si>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</si>
  <si>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</si>
  <si>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</si>
  <si>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</si>
  <si>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</si>
  <si>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</si>
  <si>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</si>
  <si>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</si>
  <si>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</si>
  <si>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</si>
  <si>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</si>
  <si>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</si>
  <si>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</si>
  <si>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</si>
  <si>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</si>
  <si>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</si>
  <si>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</si>
  <si>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</si>
  <si>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</si>
  <si>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</si>
  <si>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</si>
  <si>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</si>
  <si>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</si>
  <si>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</si>
  <si>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</si>
  <si>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</si>
  <si>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</si>
  <si>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</si>
  <si>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</si>
  <si>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</si>
  <si>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</si>
  <si>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</si>
  <si>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</si>
  <si>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</si>
  <si>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</si>
  <si>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</si>
  <si>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</si>
  <si>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</si>
  <si>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</si>
  <si>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</si>
  <si>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</si>
  <si>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</si>
  <si>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</si>
  <si>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</si>
  <si>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</si>
  <si>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</si>
  <si>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</si>
  <si>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</si>
  <si>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</si>
  <si>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</si>
  <si>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</si>
  <si>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</si>
  <si>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</si>
  <si>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</si>
  <si>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</si>
  <si>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</si>
  <si>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</si>
  <si>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</si>
  <si>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</si>
  <si>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</si>
  <si>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</si>
  <si>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</si>
  <si>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</si>
  <si>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</si>
  <si>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</si>
  <si>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</si>
  <si>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</si>
  <si>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</si>
  <si>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</si>
  <si>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</si>
  <si>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</si>
  <si>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</si>
  <si>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</si>
  <si>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</si>
  <si>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</si>
  <si>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</si>
  <si>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</si>
  <si>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</si>
  <si>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</si>
  <si>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</si>
  <si>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</si>
  <si>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</si>
  <si>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</si>
  <si>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</si>
  <si>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</si>
  <si>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</si>
  <si>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</si>
  <si>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</si>
  <si>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</si>
  <si>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</si>
  <si>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</si>
  <si>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</si>
  <si>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</si>
  <si>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</si>
  <si>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</si>
  <si>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</si>
  <si>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</si>
  <si>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</si>
  <si>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</si>
  <si>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</si>
  <si>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</si>
  <si>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</si>
  <si>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</si>
  <si>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</si>
  <si>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</si>
  <si>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</si>
  <si>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</si>
  <si>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</si>
  <si>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</si>
  <si>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</si>
  <si>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</si>
  <si>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</si>
  <si>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</si>
  <si>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</si>
  <si>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</si>
  <si>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</si>
  <si>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</si>
  <si>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</si>
  <si>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</si>
  <si>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</si>
  <si>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</si>
  <si>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</si>
  <si>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</si>
  <si>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</si>
  <si>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</si>
  <si>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</si>
  <si>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</si>
  <si>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</si>
  <si>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</si>
  <si>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</si>
  <si>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</si>
  <si>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</si>
  <si>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</si>
  <si>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</si>
  <si>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</si>
  <si>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</si>
  <si>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</si>
  <si>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</si>
  <si>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</si>
  <si>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</si>
  <si>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</si>
  <si>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</si>
  <si>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</si>
  <si>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</si>
  <si>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</si>
  <si>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</si>
  <si>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</si>
  <si>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</si>
  <si>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</si>
  <si>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</si>
  <si>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</si>
  <si>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</si>
  <si>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</si>
  <si>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</si>
  <si>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</si>
  <si>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</si>
  <si>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</si>
  <si>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</si>
  <si>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</si>
  <si>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</si>
  <si>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</si>
  <si>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</si>
  <si>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</si>
  <si>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</si>
  <si>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</si>
  <si>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</si>
  <si>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</si>
  <si>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</si>
  <si>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</si>
  <si>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</si>
  <si>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</si>
  <si>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</si>
  <si>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</si>
  <si>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</si>
  <si>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</si>
  <si>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</si>
  <si>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</si>
  <si>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</si>
  <si>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</si>
  <si>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</si>
  <si>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</si>
  <si>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</si>
  <si>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</si>
  <si>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</si>
  <si>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</si>
  <si>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</si>
  <si>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</si>
  <si>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</si>
  <si>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</si>
  <si>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</si>
  <si>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</si>
  <si>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</si>
  <si>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</si>
  <si>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</si>
  <si>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</si>
  <si>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</si>
  <si>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</si>
  <si>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</si>
  <si>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</si>
  <si>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</si>
  <si>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</si>
  <si>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</si>
  <si>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</si>
  <si>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</si>
  <si>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</si>
  <si>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</si>
  <si>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</si>
  <si>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</si>
  <si>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</si>
  <si>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</si>
  <si>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</si>
  <si>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</si>
  <si>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</si>
  <si>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</si>
  <si>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</si>
  <si>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</si>
  <si>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</si>
  <si>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</si>
  <si>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</si>
  <si>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</si>
  <si>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</si>
  <si>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</si>
  <si>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</si>
  <si>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</si>
  <si>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</si>
  <si>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</si>
  <si>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</si>
  <si>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</si>
  <si>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</si>
  <si>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</si>
  <si>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</si>
  <si>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</si>
  <si>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</si>
  <si>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</si>
  <si>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</si>
  <si>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</si>
  <si>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</si>
  <si>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</si>
  <si>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</si>
  <si>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</si>
  <si>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</si>
  <si>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</si>
  <si>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</si>
  <si>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</si>
  <si>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</si>
  <si>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</si>
  <si>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</si>
  <si>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</si>
  <si>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</si>
  <si>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</si>
  <si>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</si>
  <si>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</si>
  <si>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</si>
  <si>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</si>
  <si>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</si>
  <si>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</si>
  <si>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</si>
  <si>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</si>
  <si>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</si>
  <si>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</si>
  <si>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</si>
  <si>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</si>
  <si>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</si>
  <si>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</si>
  <si>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</si>
  <si>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</si>
  <si>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</si>
  <si>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</si>
  <si>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</si>
  <si>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</si>
  <si>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</si>
  <si>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</si>
  <si>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</si>
  <si>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</si>
  <si>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</si>
  <si>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</si>
  <si>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</si>
  <si>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</si>
  <si>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</si>
  <si>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</si>
  <si>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</si>
  <si>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</si>
  <si>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</si>
  <si>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</si>
  <si>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</si>
  <si>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</si>
  <si>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</si>
  <si>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</si>
  <si>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</si>
  <si>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</si>
  <si>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</si>
  <si>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</si>
  <si>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</si>
  <si>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</si>
  <si>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</si>
  <si>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</si>
  <si>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</si>
  <si>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</si>
  <si>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</si>
  <si>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</si>
  <si>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</si>
  <si>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</si>
  <si>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</si>
  <si>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</si>
  <si>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</si>
  <si>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</si>
  <si>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</si>
  <si>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</si>
  <si>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</si>
  <si>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</si>
  <si>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</si>
  <si>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</si>
  <si>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</si>
  <si>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</si>
  <si>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</si>
  <si>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</si>
  <si>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</si>
  <si>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</si>
  <si>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</si>
  <si>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</si>
  <si>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</si>
  <si>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</si>
  <si>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</si>
  <si>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</si>
  <si>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</si>
  <si>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</si>
  <si>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</si>
  <si>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</si>
  <si>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</si>
  <si>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</si>
  <si>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</si>
  <si>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</si>
  <si>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</si>
  <si>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</si>
  <si>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</si>
  <si>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</si>
  <si>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</si>
  <si>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</si>
  <si>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</si>
  <si>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</si>
  <si>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</si>
  <si>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</si>
  <si>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</si>
  <si>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</si>
  <si>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</si>
  <si>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</si>
  <si>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</si>
  <si>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</si>
  <si>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</si>
  <si>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</si>
  <si>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</si>
  <si>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</si>
  <si>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</si>
  <si>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</si>
  <si>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</si>
  <si>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</si>
  <si>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</si>
  <si>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</si>
  <si>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</si>
  <si>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</si>
  <si>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</si>
  <si>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</si>
  <si>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</si>
  <si>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</si>
  <si>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</si>
  <si>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</si>
  <si>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</si>
  <si>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</si>
  <si>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</si>
  <si>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</si>
  <si>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</si>
  <si>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</si>
  <si>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</si>
  <si>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</si>
  <si>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</si>
  <si>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</si>
  <si>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</si>
  <si>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</si>
  <si>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</si>
  <si>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</si>
  <si>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</si>
  <si>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</si>
  <si>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</si>
  <si>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</si>
  <si>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</si>
  <si>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</si>
  <si>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</si>
  <si>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</si>
  <si>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</si>
  <si>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</si>
  <si>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</si>
  <si>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</si>
  <si>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</si>
  <si>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</si>
  <si>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</si>
  <si>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</si>
  <si>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</si>
  <si>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</si>
  <si>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</si>
  <si>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</si>
  <si>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</si>
  <si>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</si>
  <si>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</si>
  <si>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</si>
  <si>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</si>
  <si>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</si>
  <si>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</si>
  <si>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</si>
  <si>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</si>
  <si>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</si>
  <si>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</si>
  <si>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</si>
  <si>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</si>
  <si>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</si>
  <si>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</si>
  <si>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</si>
  <si>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</si>
  <si>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</si>
  <si>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</si>
  <si>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</si>
  <si>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</si>
  <si>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</si>
  <si>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</si>
  <si>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</si>
  <si>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</si>
  <si>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</si>
  <si>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</si>
  <si>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</si>
  <si>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</si>
  <si>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</si>
  <si>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</si>
  <si>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</si>
  <si>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</si>
  <si>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</si>
  <si>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</si>
  <si>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</si>
  <si>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</si>
  <si>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</si>
  <si>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</si>
  <si>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</si>
  <si>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</si>
  <si>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</si>
  <si>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</si>
  <si>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</si>
  <si>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</si>
  <si>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</si>
  <si>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</si>
  <si>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</si>
  <si>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</si>
  <si>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</si>
  <si>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</si>
  <si>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</si>
  <si>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</si>
  <si>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</si>
  <si>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</si>
  <si>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</si>
  <si>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</si>
  <si>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</si>
  <si>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</si>
  <si>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</si>
  <si>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</si>
  <si>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</si>
  <si>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</si>
  <si>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</si>
  <si>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</si>
  <si>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</si>
  <si>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</si>
  <si>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</si>
  <si>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</si>
  <si>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</si>
  <si>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</si>
  <si>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</si>
  <si>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</si>
  <si>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</si>
  <si>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</si>
  <si>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</si>
  <si>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</si>
  <si>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</si>
  <si>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</si>
  <si>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</si>
  <si>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</si>
  <si>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</si>
  <si>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</si>
  <si>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</si>
  <si>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</si>
  <si>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</si>
  <si>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</si>
  <si>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</si>
  <si>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</si>
  <si>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</si>
  <si>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</si>
  <si>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</si>
  <si>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</si>
  <si>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</si>
  <si>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</si>
  <si>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</si>
  <si>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</si>
  <si>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</si>
  <si>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</si>
  <si>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</si>
  <si>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</si>
  <si>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</si>
  <si>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</si>
  <si>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</si>
  <si>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</si>
  <si>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</si>
  <si>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</si>
  <si>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</si>
  <si>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</si>
  <si>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</si>
  <si>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</si>
  <si>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</si>
  <si>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</si>
  <si>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</si>
  <si>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</si>
  <si>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</si>
  <si>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</si>
  <si>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</si>
  <si>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</si>
  <si>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</si>
  <si>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</si>
  <si>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</si>
  <si>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</si>
  <si>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</si>
  <si>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</si>
  <si>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</si>
  <si>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</si>
  <si>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</si>
  <si>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</si>
  <si>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</si>
  <si>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</si>
  <si>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</si>
  <si>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</si>
  <si>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</si>
  <si>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</si>
  <si>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</si>
  <si>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</si>
  <si>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</si>
  <si>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</si>
  <si>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</si>
  <si>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</si>
  <si>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</si>
  <si>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</si>
  <si>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</si>
  <si>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</si>
  <si>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</si>
  <si>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</si>
  <si>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</si>
  <si>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</si>
  <si>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</si>
  <si>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</si>
  <si>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</si>
  <si>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</si>
  <si>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</si>
  <si>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</si>
  <si>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</si>
  <si>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</si>
  <si>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</si>
  <si>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</si>
  <si>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</si>
  <si>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</si>
  <si>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</si>
  <si>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</si>
  <si>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</si>
  <si>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</si>
  <si>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</si>
  <si>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</si>
  <si>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</si>
  <si>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</si>
  <si>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</si>
  <si>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</si>
  <si>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</si>
  <si>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</si>
  <si>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</si>
  <si>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</si>
  <si>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</si>
  <si>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</si>
  <si>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</si>
  <si>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</si>
  <si>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</si>
  <si>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</si>
  <si>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</si>
  <si>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</si>
  <si>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</si>
  <si>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</si>
  <si>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</si>
  <si>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</si>
  <si>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</si>
  <si>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</si>
  <si>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</si>
  <si>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</si>
  <si>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</si>
  <si>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</si>
  <si>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</si>
  <si>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</si>
  <si>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</si>
  <si>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</si>
  <si>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</si>
  <si>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</si>
  <si>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</si>
  <si>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</si>
  <si>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</si>
  <si>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</si>
  <si>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</si>
  <si>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</si>
  <si>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</si>
  <si>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</si>
  <si>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</si>
  <si>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</si>
  <si>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</si>
  <si>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</si>
  <si>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</si>
  <si>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</si>
  <si>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</si>
  <si>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</si>
  <si>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</si>
  <si>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</si>
  <si>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</si>
  <si>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</si>
  <si>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</si>
  <si>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</si>
  <si>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</si>
  <si>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</si>
  <si>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</si>
  <si>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</si>
  <si>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</si>
  <si>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</si>
  <si>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</si>
  <si>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</si>
  <si>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</si>
  <si>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</si>
  <si>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</si>
  <si>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</si>
  <si>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</si>
  <si>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</si>
  <si>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</si>
  <si>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</si>
  <si>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</si>
  <si>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</si>
  <si>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</si>
  <si>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</si>
  <si>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</si>
  <si>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</si>
  <si>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</si>
  <si>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</si>
  <si>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</si>
  <si>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</si>
  <si>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</si>
  <si>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</si>
  <si>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</si>
  <si>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</si>
  <si>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</si>
  <si>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</si>
  <si>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</si>
  <si>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</si>
  <si>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</si>
  <si>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</si>
  <si>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</si>
  <si>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</si>
  <si>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</si>
  <si>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</si>
  <si>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</si>
  <si>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</si>
  <si>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</si>
  <si>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</si>
  <si>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</si>
  <si>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</si>
  <si>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</si>
  <si>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</si>
  <si>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</si>
  <si>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</si>
  <si>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</si>
  <si>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</si>
  <si>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</si>
  <si>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</si>
  <si>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</si>
  <si>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</si>
  <si>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</si>
  <si>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</si>
  <si>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</si>
  <si>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</si>
  <si>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</si>
  <si>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</si>
  <si>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</si>
  <si>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</si>
  <si>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</si>
  <si>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</si>
  <si>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</si>
  <si>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</si>
  <si>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</si>
  <si>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</si>
  <si>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</si>
  <si>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</si>
  <si>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</si>
  <si>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</si>
  <si>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</si>
  <si>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</si>
  <si>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</si>
  <si>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</si>
  <si>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</si>
  <si>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</si>
  <si>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</si>
  <si>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</si>
  <si>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</si>
  <si>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</si>
  <si>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</si>
  <si>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</si>
  <si>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</si>
  <si>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</si>
  <si>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</si>
  <si>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</si>
  <si>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</si>
  <si>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</si>
  <si>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</si>
  <si>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</si>
  <si>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</si>
  <si>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</si>
  <si>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</si>
  <si>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</si>
  <si>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</si>
  <si>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</si>
  <si>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</si>
  <si>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</si>
  <si>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</si>
  <si>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</si>
  <si>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</si>
  <si>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</si>
  <si>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</si>
  <si>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</si>
  <si>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</si>
  <si>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</si>
  <si>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</si>
  <si>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</si>
  <si>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</si>
  <si>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</si>
  <si>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</si>
  <si>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</si>
  <si>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</si>
  <si>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</si>
  <si>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</si>
  <si>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</si>
  <si>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</si>
  <si>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</si>
  <si>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</si>
  <si>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</si>
  <si>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</si>
  <si>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</si>
  <si>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</si>
  <si>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</si>
  <si>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</si>
  <si>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</si>
  <si>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</si>
  <si>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</si>
  <si>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</si>
  <si>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</si>
  <si>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</si>
  <si>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</si>
  <si>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</si>
  <si>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</si>
  <si>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</si>
  <si>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</si>
  <si>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</si>
  <si>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</si>
  <si>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</si>
  <si>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</si>
  <si>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</si>
  <si>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</si>
  <si>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</si>
  <si>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</si>
  <si>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</si>
  <si>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</si>
  <si>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</si>
  <si>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</si>
  <si>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</si>
  <si>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</si>
  <si>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</si>
  <si>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</si>
  <si>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</si>
  <si>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</si>
  <si>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</si>
  <si>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</si>
  <si>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</si>
  <si>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</si>
  <si>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</si>
  <si>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</si>
  <si>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</si>
  <si>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</si>
  <si>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</si>
  <si>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</si>
  <si>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</si>
  <si>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</si>
  <si>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</si>
  <si>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</si>
  <si>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</si>
  <si>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</si>
  <si>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</si>
  <si>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</si>
  <si>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</si>
  <si>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</si>
  <si>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</si>
  <si>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</si>
  <si>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</si>
  <si>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</si>
  <si>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</si>
  <si>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</si>
  <si>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</si>
  <si>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</si>
  <si>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</si>
  <si>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</si>
  <si>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</si>
  <si>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</si>
  <si>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</si>
  <si>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</si>
  <si>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</si>
  <si>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</si>
  <si>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</si>
  <si>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</si>
  <si>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</si>
  <si>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</si>
  <si>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</si>
  <si>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</si>
  <si>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</si>
  <si>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</si>
  <si>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</si>
  <si>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</si>
  <si>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</si>
  <si>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</si>
  <si>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</si>
  <si>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</si>
  <si>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</si>
  <si>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</si>
  <si>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</si>
  <si>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</si>
  <si>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</si>
  <si>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</si>
  <si>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</si>
  <si>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</si>
  <si>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</si>
  <si>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</si>
  <si>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</si>
  <si>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</si>
  <si>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</si>
  <si>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</si>
  <si>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</si>
  <si>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</si>
  <si>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</si>
  <si>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</si>
  <si>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</si>
  <si>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</si>
  <si>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</si>
  <si>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</si>
  <si>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</si>
  <si>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</si>
  <si>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</si>
  <si>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</si>
  <si>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</si>
  <si>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</si>
  <si>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</si>
  <si>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</si>
  <si>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</si>
  <si>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</si>
  <si>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</si>
  <si>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</si>
  <si>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</si>
  <si>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</si>
  <si>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</si>
  <si>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</si>
  <si>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</si>
  <si>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</si>
  <si>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</si>
  <si>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</si>
  <si>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</si>
  <si>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</si>
  <si>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</si>
  <si>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</si>
  <si>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</si>
  <si>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</si>
  <si>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</si>
  <si>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</si>
  <si>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</si>
  <si>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</si>
  <si>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</si>
  <si>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</si>
  <si>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</si>
  <si>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</si>
  <si>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</si>
  <si>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</si>
  <si>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</si>
  <si>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</si>
  <si>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</si>
  <si>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</si>
  <si>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</si>
  <si>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</si>
  <si>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</si>
  <si>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</si>
  <si>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</si>
  <si>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</si>
  <si>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</si>
  <si>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</si>
  <si>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</si>
  <si>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</si>
  <si>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</si>
  <si>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</si>
  <si>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</si>
  <si>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</si>
  <si>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</si>
  <si>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</si>
  <si>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</si>
  <si>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</si>
  <si>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</si>
  <si>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</si>
  <si>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</si>
  <si>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</si>
  <si>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</si>
  <si>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</si>
  <si>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</si>
  <si>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</si>
  <si>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</si>
  <si>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</si>
  <si>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</si>
  <si>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</si>
  <si>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</si>
  <si>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</si>
  <si>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</si>
  <si>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</si>
  <si>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</si>
  <si>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</si>
  <si>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</si>
  <si>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</si>
  <si>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</si>
  <si>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</si>
  <si>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</si>
  <si>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</si>
  <si>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</si>
  <si>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</si>
  <si>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</si>
  <si>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</si>
  <si>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</si>
  <si>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</si>
  <si>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</si>
  <si>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</si>
  <si>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</si>
  <si>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</si>
  <si>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</si>
  <si>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</si>
  <si>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</si>
  <si>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</si>
  <si>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</si>
  <si>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</si>
  <si>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</si>
  <si>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</si>
  <si>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</si>
  <si>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</si>
  <si>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</si>
  <si>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</si>
  <si>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</si>
  <si>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</si>
  <si>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</si>
  <si>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</si>
  <si>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</si>
  <si>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</si>
  <si>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</si>
  <si>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</si>
  <si>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</si>
  <si>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</si>
  <si>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</si>
  <si>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</si>
  <si>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</si>
  <si>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</si>
  <si>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</si>
  <si>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</si>
  <si>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</si>
  <si>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</si>
  <si>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</si>
  <si>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</si>
  <si>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</si>
  <si>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</si>
  <si>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</si>
  <si>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</si>
  <si>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</si>
  <si>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</si>
  <si>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</si>
  <si>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</si>
  <si>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</si>
  <si>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</si>
  <si>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</si>
  <si>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</si>
  <si>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</si>
  <si>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</si>
  <si>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</si>
  <si>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</si>
  <si>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</si>
  <si>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</si>
  <si>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</si>
  <si>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</si>
  <si>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</si>
  <si>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</si>
  <si>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</si>
  <si>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</si>
  <si>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</si>
  <si>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</si>
  <si>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</si>
  <si>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</si>
  <si>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</si>
  <si>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</si>
  <si>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</si>
  <si>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</si>
  <si>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</si>
  <si>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</si>
  <si>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</si>
  <si>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</si>
  <si>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</si>
  <si>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</si>
  <si>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</si>
  <si>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</si>
  <si>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</si>
  <si>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</si>
  <si>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</si>
  <si>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</si>
  <si>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</si>
  <si>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</si>
  <si>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</si>
  <si>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</si>
  <si>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</si>
  <si>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</si>
  <si>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</si>
  <si>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</si>
  <si>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</si>
  <si>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</si>
  <si>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</si>
  <si>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</si>
  <si>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</si>
  <si>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</si>
  <si>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</si>
  <si>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</si>
  <si>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</si>
  <si>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</si>
  <si>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</si>
  <si>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</si>
  <si>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</si>
  <si>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</si>
  <si>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</si>
  <si>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</si>
  <si>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</si>
  <si>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</si>
  <si>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</si>
  <si>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</si>
  <si>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</si>
  <si>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</si>
  <si>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</si>
  <si>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</si>
  <si>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</si>
  <si>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</si>
  <si>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</si>
  <si>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</si>
  <si>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</si>
  <si>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</si>
  <si>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</si>
  <si>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</si>
  <si>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</si>
  <si>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</si>
  <si>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</si>
  <si>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</si>
  <si>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</si>
  <si>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</si>
  <si>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</si>
  <si>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</si>
  <si>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</si>
  <si>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</si>
  <si>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</si>
  <si>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</si>
  <si>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</si>
  <si>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</si>
  <si>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</si>
  <si>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</si>
  <si>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</si>
  <si>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</si>
  <si>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</si>
  <si>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</si>
  <si>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</si>
  <si>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</si>
  <si>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</si>
  <si>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</si>
  <si>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</si>
  <si>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</si>
  <si>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</si>
  <si>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</si>
  <si>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</si>
  <si>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</si>
  <si>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</si>
  <si>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</si>
  <si>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</si>
  <si>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</si>
  <si>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</si>
  <si>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</si>
  <si>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</si>
  <si>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</si>
  <si>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</si>
  <si>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</si>
  <si>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</si>
  <si>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</si>
  <si>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</si>
  <si>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</si>
  <si>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</si>
  <si>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</si>
  <si>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</si>
  <si>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</si>
  <si>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</si>
  <si>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</si>
  <si>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</si>
  <si>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</si>
  <si>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</si>
  <si>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</si>
  <si>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</si>
  <si>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</si>
  <si>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</si>
  <si>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</si>
  <si>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</si>
  <si>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</si>
  <si>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</si>
  <si>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</si>
  <si>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</si>
  <si>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</si>
  <si>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</si>
  <si>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</si>
  <si>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</si>
  <si>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</si>
  <si>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</si>
  <si>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</si>
  <si>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</si>
  <si>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</si>
  <si>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</si>
  <si>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</si>
  <si>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</si>
  <si>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</si>
  <si>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</si>
  <si>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</si>
  <si>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</si>
  <si>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</si>
  <si>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</si>
  <si>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</si>
  <si>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</si>
  <si>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</si>
  <si>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</si>
  <si>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</si>
  <si>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</si>
  <si>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</si>
  <si>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</si>
  <si>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</si>
  <si>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</si>
  <si>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</si>
  <si>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</si>
  <si>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</si>
  <si>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</si>
  <si>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</si>
  <si>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</si>
  <si>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</si>
  <si>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</si>
  <si>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</si>
  <si>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</si>
  <si>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</si>
  <si>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</si>
  <si>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</si>
  <si>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</si>
  <si>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</si>
  <si>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</si>
  <si>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</si>
  <si>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</si>
  <si>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</si>
  <si>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</si>
  <si>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</si>
  <si>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</si>
  <si>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</si>
  <si>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</si>
  <si>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</si>
  <si>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</si>
  <si>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</si>
  <si>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</si>
  <si>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</si>
  <si>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</si>
  <si>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</si>
  <si>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</si>
  <si>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</si>
  <si>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</si>
  <si>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</si>
  <si>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</si>
  <si>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</si>
  <si>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</si>
  <si>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</si>
  <si>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</si>
  <si>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</si>
  <si>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</si>
  <si>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</si>
  <si>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</si>
  <si>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</si>
  <si>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</si>
  <si>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</si>
  <si>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</si>
  <si>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</si>
  <si>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</si>
  <si>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</si>
  <si>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</si>
  <si>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</si>
  <si>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</si>
  <si>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</si>
  <si>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</si>
  <si>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</si>
  <si>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</si>
  <si>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</si>
  <si>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</si>
  <si>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</si>
  <si>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</si>
  <si>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</si>
  <si>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</si>
  <si>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</si>
  <si>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</si>
  <si>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</si>
  <si>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</si>
  <si>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</si>
  <si>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</si>
  <si>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</si>
  <si>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</si>
  <si>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</si>
  <si>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</si>
  <si>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</si>
  <si>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</si>
  <si>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</si>
  <si>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</si>
  <si>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</si>
  <si>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</si>
  <si>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</si>
  <si>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</si>
  <si>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</si>
  <si>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</si>
  <si>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</si>
  <si>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</si>
  <si>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</si>
  <si>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</si>
  <si>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</si>
  <si>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</si>
  <si>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</si>
  <si>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</si>
  <si>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</si>
  <si>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</si>
  <si>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</si>
  <si>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</si>
  <si>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</si>
  <si>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</si>
  <si>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</si>
  <si>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</si>
  <si>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</si>
  <si>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</si>
  <si>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</si>
  <si>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</si>
  <si>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</si>
  <si>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</si>
  <si>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</si>
  <si>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</si>
  <si>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</si>
  <si>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</si>
  <si>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</si>
  <si>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</si>
  <si>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</si>
  <si>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</si>
  <si>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</si>
  <si>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</si>
  <si>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</si>
  <si>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</si>
  <si>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</si>
  <si>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</si>
  <si>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</si>
  <si>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</si>
  <si>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</si>
  <si>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</si>
  <si>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</si>
  <si>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</si>
  <si>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</si>
  <si>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</si>
  <si>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</si>
  <si>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</si>
  <si>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</si>
  <si>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</si>
  <si>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</si>
  <si>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</si>
  <si>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</si>
  <si>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</si>
  <si>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</si>
  <si>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</si>
  <si>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</si>
  <si>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</si>
  <si>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</si>
  <si>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</si>
  <si>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</si>
  <si>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</si>
  <si>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</si>
  <si>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</si>
  <si>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</si>
  <si>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</si>
  <si>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</si>
  <si>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</si>
  <si>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</si>
  <si>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</si>
  <si>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</si>
  <si>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</si>
  <si>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</si>
  <si>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</si>
  <si>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</si>
  <si>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</si>
  <si>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</si>
  <si>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</si>
  <si>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</si>
  <si>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</si>
  <si>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</si>
  <si>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</si>
  <si>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</si>
  <si>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</si>
  <si>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</si>
  <si>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</si>
  <si>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</si>
  <si>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</si>
  <si>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</si>
  <si>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</si>
  <si>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</si>
  <si>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</si>
  <si>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</si>
  <si>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</si>
  <si>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</si>
  <si>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</si>
  <si>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</si>
  <si>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</si>
  <si>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</si>
  <si>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</si>
  <si>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</si>
  <si>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</si>
  <si>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</si>
  <si>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</si>
  <si>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</si>
  <si>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</si>
  <si>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</si>
  <si>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</si>
  <si>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</si>
  <si>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</si>
  <si>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</si>
  <si>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</si>
  <si>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</si>
  <si>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</si>
  <si>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</si>
  <si>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</si>
  <si>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</si>
  <si>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</si>
  <si>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</si>
  <si>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</si>
  <si>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</si>
  <si>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</si>
  <si>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</si>
  <si>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</si>
  <si>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</si>
  <si>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</si>
  <si>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</si>
  <si>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</si>
  <si>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</si>
  <si>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</si>
  <si>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</si>
  <si>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</si>
  <si>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</si>
  <si>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</si>
  <si>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</si>
  <si>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</si>
  <si>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</si>
  <si>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</si>
  <si>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</si>
  <si>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</si>
  <si>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</si>
  <si>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</si>
  <si>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</si>
  <si>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</si>
  <si>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</si>
  <si>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</si>
  <si>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</si>
  <si>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</si>
  <si>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</si>
  <si>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</si>
  <si>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</si>
  <si>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</si>
  <si>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</si>
  <si>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</si>
  <si>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</si>
  <si>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</si>
  <si>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</si>
  <si>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</si>
  <si>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</si>
  <si>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</si>
  <si>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</si>
  <si>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</si>
  <si>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</si>
  <si>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</si>
  <si>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</si>
  <si>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</si>
  <si>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</si>
  <si>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</si>
  <si>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</si>
  <si>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</si>
  <si>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</si>
  <si>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</si>
  <si>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</si>
  <si>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</si>
  <si>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</si>
  <si>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</si>
  <si>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</si>
  <si>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</si>
  <si>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</si>
  <si>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</si>
  <si>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</si>
  <si>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</si>
  <si>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</si>
  <si>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</si>
  <si>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</si>
  <si>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</si>
  <si>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</si>
  <si>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</si>
  <si>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</si>
  <si>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</si>
  <si>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</si>
  <si>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</si>
  <si>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</si>
  <si>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</si>
  <si>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</si>
  <si>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</si>
  <si>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</si>
  <si>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</si>
  <si>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</si>
  <si>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</si>
  <si>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</si>
  <si>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</si>
  <si>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</si>
  <si>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</si>
  <si>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</si>
  <si>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</si>
  <si>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</si>
  <si>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</si>
  <si>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</si>
  <si>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</si>
  <si>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</si>
  <si>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</si>
  <si>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</si>
  <si>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</si>
  <si>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</si>
  <si>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</si>
  <si>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</si>
  <si>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</si>
  <si>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</si>
  <si>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</si>
  <si>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</si>
  <si>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</si>
  <si>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</si>
  <si>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</si>
  <si>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</si>
  <si>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</si>
  <si>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</si>
  <si>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</si>
  <si>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</si>
  <si>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</si>
  <si>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</si>
  <si>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</si>
  <si>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</si>
  <si>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</si>
  <si>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</si>
  <si>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</si>
  <si>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</si>
  <si>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</si>
  <si>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</si>
  <si>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</si>
  <si>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</si>
  <si>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</si>
  <si>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</si>
  <si>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</si>
  <si>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</si>
  <si>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</si>
  <si>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</si>
  <si>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</si>
  <si>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</si>
  <si>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</si>
  <si>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</si>
  <si>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</si>
  <si>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</si>
  <si>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</si>
  <si>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</si>
  <si>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</si>
  <si>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</si>
  <si>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</si>
  <si>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</si>
  <si>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</si>
  <si>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</si>
  <si>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</si>
  <si>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</si>
  <si>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</si>
  <si>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</si>
  <si>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</si>
  <si>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</si>
  <si>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</si>
  <si>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</si>
  <si>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</si>
  <si>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</si>
  <si>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</si>
  <si>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</si>
  <si>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</si>
  <si>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</si>
  <si>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</si>
  <si>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</si>
  <si>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</si>
  <si>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</si>
  <si>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</si>
  <si>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</si>
  <si>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</si>
  <si>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</si>
  <si>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</si>
  <si>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</si>
  <si>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</si>
  <si>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</si>
  <si>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</si>
  <si>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</si>
  <si>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</si>
  <si>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</si>
  <si>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</si>
  <si>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</si>
  <si>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</si>
  <si>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</si>
  <si>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</si>
  <si>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</si>
  <si>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</si>
  <si>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</si>
  <si>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</si>
  <si>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</si>
  <si>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</si>
  <si>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</si>
  <si>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</si>
  <si>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</si>
  <si>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</si>
  <si>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</si>
  <si>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</si>
  <si>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</si>
  <si>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</si>
  <si>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</si>
  <si>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</si>
  <si>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</si>
  <si>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</si>
  <si>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</si>
  <si>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</si>
  <si>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</si>
  <si>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</si>
  <si>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</si>
  <si>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</si>
  <si>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</si>
  <si>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</si>
  <si>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</si>
  <si>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</si>
  <si>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</si>
  <si>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</si>
  <si>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</si>
  <si>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</si>
  <si>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</si>
  <si>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</si>
  <si>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</si>
  <si>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</si>
  <si>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</si>
  <si>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</si>
  <si>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</si>
  <si>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</si>
  <si>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</si>
  <si>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</si>
  <si>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</si>
  <si>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</si>
  <si>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</si>
  <si>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</si>
  <si>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</si>
  <si>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</si>
  <si>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</si>
  <si>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</si>
  <si>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</si>
  <si>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</si>
  <si>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</si>
  <si>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</si>
  <si>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</si>
  <si>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</si>
  <si>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</si>
  <si>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</si>
  <si>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</si>
  <si>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</si>
  <si>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</si>
  <si>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</si>
  <si>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</si>
  <si>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</si>
  <si>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</si>
  <si>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</si>
  <si>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</si>
  <si>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</si>
  <si>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</si>
  <si>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</si>
  <si>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</si>
  <si>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</si>
  <si>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</si>
  <si>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</si>
  <si>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</si>
  <si>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</si>
  <si>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</si>
  <si>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</si>
  <si>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</si>
  <si>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</si>
  <si>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</si>
  <si>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</si>
  <si>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</si>
  <si>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</si>
  <si>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</si>
  <si>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</si>
  <si>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</si>
  <si>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</si>
  <si>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</si>
  <si>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</si>
  <si>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</si>
  <si>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</si>
  <si>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</si>
  <si>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</si>
  <si>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</si>
  <si>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</si>
  <si>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</si>
  <si>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</si>
  <si>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</si>
  <si>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</si>
  <si>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</si>
  <si>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</si>
  <si>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</si>
  <si>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</si>
  <si>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</si>
  <si>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</si>
  <si>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</si>
  <si>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</si>
  <si>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</si>
  <si>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</si>
  <si>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</si>
  <si>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</si>
  <si>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</si>
  <si>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</si>
  <si>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</si>
  <si>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</si>
  <si>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</si>
  <si>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</si>
  <si>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</si>
  <si>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</si>
  <si>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</si>
  <si>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</si>
  <si>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</si>
  <si>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</si>
  <si>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</si>
  <si>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</si>
  <si>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</si>
  <si>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</si>
  <si>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</si>
  <si>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</si>
  <si>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</si>
  <si>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</si>
  <si>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</si>
  <si>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</si>
  <si>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</si>
  <si>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</si>
  <si>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</si>
  <si>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</si>
  <si>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</si>
  <si>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</si>
  <si>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</si>
  <si>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</si>
  <si>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</si>
  <si>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</si>
  <si>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</si>
  <si>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</si>
  <si>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</si>
  <si>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</si>
  <si>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</si>
  <si>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</si>
  <si>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</si>
  <si>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</si>
  <si>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</si>
  <si>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</si>
  <si>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</si>
  <si>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</si>
  <si>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</si>
  <si>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</si>
  <si>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</si>
  <si>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</si>
  <si>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</si>
  <si>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</si>
  <si>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</si>
  <si>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</si>
  <si>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</si>
  <si>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</si>
  <si>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</si>
  <si>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</si>
  <si>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</si>
  <si>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</si>
  <si>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</si>
  <si>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</si>
  <si>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</si>
  <si>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</si>
  <si>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</si>
  <si>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</si>
  <si>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</si>
  <si>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</si>
  <si>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</si>
  <si>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</si>
  <si>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</si>
  <si>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</si>
  <si>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</si>
  <si>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</si>
  <si>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</si>
  <si>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</si>
  <si>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</si>
  <si>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</si>
  <si>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</si>
  <si>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</si>
  <si>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</si>
  <si>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</si>
  <si>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</si>
  <si>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</si>
  <si>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</si>
  <si>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</si>
  <si>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</si>
  <si>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</si>
  <si>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</si>
  <si>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</si>
  <si>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</si>
  <si>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</si>
  <si>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</si>
  <si>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</si>
  <si>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</si>
  <si>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</si>
  <si>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</si>
  <si>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</si>
  <si>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</si>
  <si>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</si>
  <si>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</si>
  <si>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</si>
  <si>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</si>
  <si>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</si>
  <si>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</si>
  <si>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</si>
  <si>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</si>
  <si>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</si>
  <si>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</si>
  <si>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</si>
  <si>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</si>
  <si>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</si>
  <si>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</si>
  <si>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</si>
  <si>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</si>
  <si>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</si>
  <si>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</si>
  <si>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</si>
  <si>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</si>
  <si>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</si>
  <si>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</si>
  <si>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</si>
  <si>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</si>
  <si>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</si>
  <si>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</si>
  <si>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</si>
  <si>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</si>
  <si>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</si>
  <si>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</si>
  <si>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</si>
  <si>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</si>
  <si>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</si>
  <si>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</si>
  <si>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</si>
  <si>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</si>
  <si>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</si>
  <si>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</si>
  <si>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</si>
  <si>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</si>
  <si>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</si>
  <si>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</si>
  <si>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</si>
  <si>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</si>
  <si>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</si>
  <si>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</si>
  <si>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</si>
  <si>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</si>
  <si>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</si>
  <si>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</si>
  <si>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</si>
  <si>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</si>
  <si>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</si>
  <si>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</si>
  <si>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</si>
  <si>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</si>
  <si>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</si>
  <si>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</si>
  <si>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</si>
  <si>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</si>
  <si>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</si>
  <si>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</si>
  <si>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</si>
  <si>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</si>
  <si>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</si>
  <si>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</si>
  <si>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</si>
  <si>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</si>
  <si>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</si>
  <si>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</si>
  <si>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</si>
  <si>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</si>
  <si>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</si>
  <si>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</si>
  <si>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</si>
  <si>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</si>
  <si>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</si>
  <si>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</si>
  <si>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</si>
  <si>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</si>
  <si>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</si>
  <si>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</si>
  <si>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</si>
  <si>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</si>
  <si>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</si>
  <si>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</si>
  <si>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</si>
  <si>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</si>
  <si>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</si>
  <si>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</si>
  <si>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</si>
  <si>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</si>
  <si>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</si>
  <si>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</si>
  <si>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</si>
  <si>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</si>
  <si>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</si>
  <si>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</si>
  <si>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</si>
  <si>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</si>
  <si>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</si>
  <si>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</si>
  <si>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</si>
  <si>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</si>
  <si>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</si>
  <si>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</si>
  <si>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</si>
  <si>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</si>
  <si>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</si>
  <si>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</si>
  <si>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</si>
  <si>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</si>
  <si>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</si>
  <si>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</si>
  <si>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</si>
  <si>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</si>
  <si>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</si>
  <si>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</si>
  <si>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</si>
  <si>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</si>
  <si>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</si>
  <si>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</si>
  <si>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</si>
  <si>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</si>
  <si>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</si>
  <si>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</si>
  <si>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</si>
  <si>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</si>
  <si>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</si>
  <si>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</si>
  <si>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</si>
  <si>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</si>
  <si>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</si>
  <si>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</si>
  <si>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</si>
  <si>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</si>
  <si>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</si>
  <si>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</si>
  <si>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</si>
  <si>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</si>
  <si>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</si>
  <si>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</si>
  <si>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</si>
  <si>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</si>
  <si>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</si>
  <si>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</si>
  <si>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</si>
  <si>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</si>
  <si>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</si>
  <si>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</si>
  <si>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</si>
  <si>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</si>
  <si>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</si>
  <si>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</si>
  <si>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</si>
  <si>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</si>
  <si>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</si>
  <si>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</si>
  <si>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</si>
  <si>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</si>
  <si>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</si>
  <si>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</si>
  <si>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</si>
  <si>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</si>
  <si>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</si>
  <si>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</si>
  <si>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</si>
  <si>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</si>
  <si>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</si>
  <si>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</si>
  <si>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</si>
  <si>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</si>
  <si>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</si>
  <si>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</si>
  <si>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</si>
  <si>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</si>
  <si>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</si>
  <si>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</si>
  <si>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</si>
  <si>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</si>
  <si>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</si>
  <si>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</si>
  <si>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</si>
  <si>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</si>
  <si>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</si>
  <si>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</si>
  <si>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</si>
  <si>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</si>
  <si>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</si>
  <si>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</si>
  <si>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</si>
  <si>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</si>
  <si>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</si>
  <si>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</si>
  <si>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</si>
  <si>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</si>
  <si>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</si>
  <si>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</si>
  <si>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</si>
  <si>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</si>
  <si>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</si>
  <si>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</si>
  <si>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</si>
  <si>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</si>
  <si>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</si>
  <si>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</si>
  <si>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</si>
  <si>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</si>
  <si>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</si>
  <si>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</si>
  <si>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</si>
  <si>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</si>
  <si>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</si>
  <si>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</si>
  <si>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</si>
  <si>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</si>
  <si>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</si>
  <si>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</si>
  <si>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</si>
  <si>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</si>
  <si>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</si>
  <si>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</si>
  <si>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</si>
  <si>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</si>
  <si>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</si>
  <si>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</si>
  <si>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</si>
  <si>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</si>
  <si>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</si>
  <si>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</si>
  <si>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</si>
  <si>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</si>
  <si>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</si>
  <si>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</si>
  <si>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</si>
  <si>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</si>
  <si>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</si>
  <si>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</si>
  <si>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</si>
  <si>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</si>
  <si>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</si>
  <si>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</si>
  <si>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</si>
  <si>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</si>
  <si>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</si>
  <si>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</si>
  <si>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</si>
  <si>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</si>
  <si>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</si>
  <si>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</si>
  <si>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</si>
  <si>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</si>
  <si>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</si>
  <si>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</si>
  <si>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</si>
  <si>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</si>
  <si>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</si>
  <si>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</si>
  <si>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</si>
  <si>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</si>
  <si>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</si>
  <si>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</si>
  <si>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</si>
  <si>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</si>
  <si>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</si>
  <si>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</si>
  <si>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</si>
  <si>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</si>
  <si>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</si>
  <si>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</si>
  <si>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</si>
  <si>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</si>
  <si>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</si>
  <si>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</si>
  <si>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</si>
  <si>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</si>
  <si>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</si>
  <si>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</si>
  <si>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</si>
  <si>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</si>
  <si>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</si>
  <si>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</si>
  <si>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</si>
  <si>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</si>
  <si>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</si>
  <si>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</si>
  <si>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</si>
  <si>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</si>
  <si>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</si>
  <si>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</si>
  <si>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</si>
  <si>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</si>
  <si>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</si>
  <si>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</si>
  <si>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</si>
  <si>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</si>
  <si>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</si>
  <si>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</si>
  <si>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</si>
  <si>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</si>
  <si>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</si>
  <si>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</si>
  <si>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</si>
  <si>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</si>
  <si>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</si>
  <si>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</si>
  <si>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</si>
  <si>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</si>
  <si>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</si>
  <si>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</si>
  <si>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</si>
  <si>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</si>
  <si>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</si>
  <si>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</si>
  <si>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</si>
  <si>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</si>
  <si>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</si>
  <si>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</si>
  <si>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</si>
  <si>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</si>
  <si>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</si>
  <si>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</si>
  <si>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</si>
  <si>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</si>
  <si>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</si>
  <si>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</si>
  <si>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</si>
  <si>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</si>
  <si>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</si>
  <si>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</si>
  <si>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</si>
  <si>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</si>
  <si>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</si>
  <si>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</si>
  <si>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</si>
  <si>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</si>
  <si>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</si>
  <si>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</si>
  <si>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</si>
  <si>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</si>
  <si>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</si>
  <si>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</si>
  <si>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</si>
  <si>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</si>
  <si>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</si>
  <si>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</si>
  <si>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</si>
  <si>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</si>
  <si>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</si>
  <si>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</si>
  <si>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</si>
  <si>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</si>
  <si>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</si>
  <si>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</si>
  <si>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</si>
  <si>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</si>
  <si>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</si>
  <si>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</si>
  <si>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</si>
  <si>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</si>
  <si>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</si>
  <si>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</si>
  <si>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</si>
  <si>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</si>
  <si>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</si>
  <si>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</si>
  <si>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</si>
  <si>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</si>
  <si>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</si>
  <si>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</si>
  <si>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</si>
  <si>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</si>
  <si>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</si>
  <si>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</si>
  <si>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</si>
  <si>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</si>
  <si>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</si>
  <si>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</si>
  <si>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</si>
  <si>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</si>
  <si>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</si>
  <si>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</si>
  <si>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</si>
  <si>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</si>
  <si>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</si>
  <si>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</si>
  <si>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</si>
  <si>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</si>
  <si>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</si>
  <si>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</si>
  <si>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</si>
  <si>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</si>
  <si>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</si>
  <si>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</si>
  <si>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</si>
  <si>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</si>
  <si>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</si>
  <si>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</si>
  <si>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</si>
  <si>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</si>
  <si>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</si>
  <si>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</si>
  <si>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</si>
  <si>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</si>
  <si>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</si>
  <si>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</si>
  <si>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</si>
  <si>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</si>
  <si>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</si>
  <si>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</si>
  <si>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</si>
  <si>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</si>
  <si>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</si>
  <si>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</si>
  <si>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</si>
  <si>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</si>
  <si>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</si>
  <si>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</si>
  <si>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</si>
  <si>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</si>
  <si>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</si>
  <si>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</si>
  <si>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</si>
  <si>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</si>
  <si>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</si>
  <si>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</si>
  <si>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</si>
  <si>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</si>
  <si>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</si>
  <si>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</si>
  <si>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</si>
  <si>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</si>
  <si>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</si>
  <si>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</si>
  <si>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</si>
  <si>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</si>
  <si>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</si>
  <si>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</si>
  <si>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</si>
  <si>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</si>
  <si>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</si>
  <si>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</si>
  <si>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</si>
  <si>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</si>
  <si>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</si>
  <si>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</si>
  <si>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</si>
  <si>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</si>
  <si>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</si>
  <si>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</si>
  <si>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</si>
  <si>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</si>
  <si>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</si>
  <si>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</si>
  <si>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</si>
  <si>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</si>
  <si>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</si>
  <si>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</si>
  <si>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</si>
  <si>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</si>
  <si>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</si>
  <si>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</si>
  <si>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</si>
  <si>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</si>
  <si>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</si>
  <si>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</si>
  <si>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</si>
  <si>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</si>
  <si>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</si>
  <si>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</si>
  <si>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</si>
  <si>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</si>
  <si>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</si>
  <si>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</si>
  <si>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</si>
  <si>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</si>
  <si>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</si>
  <si>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</si>
  <si>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</si>
  <si>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</si>
  <si>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</si>
  <si>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</si>
  <si>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</si>
  <si>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</si>
  <si>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</si>
  <si>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</si>
  <si>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</si>
  <si>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</si>
  <si>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</si>
  <si>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</si>
  <si>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</si>
  <si>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</si>
  <si>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</si>
  <si>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</si>
  <si>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</si>
  <si>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</si>
  <si>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</si>
  <si>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</si>
  <si>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</si>
  <si>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</si>
  <si>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</si>
  <si>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</si>
  <si>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</si>
  <si>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</si>
  <si>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</si>
  <si>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</si>
  <si>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</si>
  <si>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</si>
  <si>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</si>
  <si>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</si>
  <si>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</si>
  <si>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</si>
  <si>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</si>
  <si>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</si>
  <si>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</si>
  <si>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</si>
  <si>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</si>
  <si>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</si>
  <si>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</si>
  <si>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</si>
  <si>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</si>
  <si>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</si>
  <si>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</si>
  <si>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</si>
  <si>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</si>
  <si>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</si>
  <si>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</si>
  <si>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</si>
  <si>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</si>
  <si>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</si>
  <si>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</si>
  <si>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</si>
  <si>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</si>
  <si>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</si>
  <si>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</si>
  <si>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</si>
  <si>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</si>
  <si>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</si>
  <si>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</si>
  <si>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</si>
  <si>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</si>
  <si>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</si>
  <si>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</si>
  <si>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</si>
  <si>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</si>
  <si>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</si>
  <si>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</si>
  <si>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</si>
  <si>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</si>
  <si>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</si>
  <si>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</si>
  <si>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</si>
  <si>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</si>
  <si>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</si>
  <si>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</si>
  <si>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</si>
  <si>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</si>
  <si>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</si>
  <si>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</si>
  <si>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</si>
  <si>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</si>
  <si>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</si>
  <si>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</si>
  <si>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</si>
  <si>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</si>
  <si>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</si>
  <si>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</si>
  <si>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</si>
  <si>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</si>
  <si>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</si>
  <si>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</si>
  <si>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</si>
  <si>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</si>
  <si>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</si>
  <si>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</si>
  <si>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</si>
  <si>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</si>
  <si>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</si>
  <si>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</si>
  <si>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</si>
  <si>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</si>
  <si>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</si>
  <si>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</si>
  <si>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</si>
  <si>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</si>
  <si>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</si>
  <si>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</si>
  <si>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</si>
  <si>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</si>
  <si>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</si>
  <si>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</si>
  <si>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</si>
  <si>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</si>
  <si>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</si>
  <si>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</si>
  <si>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</si>
  <si>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</si>
  <si>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</si>
  <si>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</si>
  <si>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</si>
  <si>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</si>
  <si>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</si>
  <si>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</si>
  <si>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</si>
  <si>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</si>
  <si>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</si>
  <si>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</si>
  <si>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</si>
  <si>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</si>
  <si>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</si>
  <si>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</si>
  <si>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</si>
  <si>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</si>
  <si>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</si>
  <si>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</si>
  <si>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</si>
  <si>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</si>
  <si>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</si>
  <si>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</si>
  <si>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</si>
  <si>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</si>
  <si>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</si>
  <si>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</si>
  <si>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</si>
  <si>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</si>
  <si>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</si>
  <si>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</si>
  <si>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</si>
  <si>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</si>
  <si>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</si>
  <si>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</si>
  <si>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</si>
  <si>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</si>
  <si>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</si>
  <si>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</si>
  <si>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</si>
  <si>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</si>
  <si>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</si>
  <si>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</si>
  <si>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</si>
  <si>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</si>
  <si>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</si>
  <si>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</si>
  <si>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</si>
  <si>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</si>
  <si>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</si>
  <si>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</si>
  <si>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</si>
  <si>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</si>
  <si>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</si>
  <si>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</si>
  <si>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</si>
  <si>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</si>
  <si>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</si>
  <si>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</si>
  <si>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</si>
  <si>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</si>
  <si>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</si>
  <si>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</si>
  <si>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</si>
  <si>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</si>
  <si>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</si>
  <si>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</si>
  <si>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</si>
  <si>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</si>
  <si>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</si>
  <si>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</si>
  <si>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</si>
  <si>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</si>
  <si>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</si>
  <si>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</si>
  <si>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</si>
  <si>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</si>
  <si>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</si>
  <si>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</si>
  <si>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</si>
  <si>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</si>
  <si>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</si>
  <si>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</si>
  <si>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</si>
  <si>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</si>
  <si>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</si>
  <si>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</si>
  <si>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</si>
  <si>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</si>
  <si>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</si>
  <si>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</si>
  <si>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</si>
  <si>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</si>
  <si>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</si>
  <si>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</si>
  <si>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</si>
  <si>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</si>
  <si>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</si>
  <si>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</si>
  <si>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</si>
  <si>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</si>
  <si>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</si>
  <si>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</si>
  <si>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</si>
  <si>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</si>
  <si>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</si>
  <si>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</si>
  <si>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</si>
  <si>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</si>
  <si>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</si>
  <si>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</si>
  <si>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</si>
  <si>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</si>
  <si>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</si>
  <si>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</si>
  <si>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</si>
  <si>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</si>
  <si>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</si>
  <si>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</si>
  <si>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</si>
  <si>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</si>
  <si>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</si>
  <si>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</si>
  <si>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</si>
  <si>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</si>
  <si>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</si>
  <si>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</si>
  <si>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</si>
  <si>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</si>
  <si>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</si>
  <si>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</si>
  <si>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</si>
  <si>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</si>
  <si>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</si>
  <si>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</si>
  <si>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</si>
  <si>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</si>
  <si>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</si>
  <si>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</si>
  <si>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</si>
  <si>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</si>
  <si>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</si>
  <si>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</si>
  <si>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</si>
  <si>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</si>
  <si>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</si>
  <si>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</si>
  <si>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</si>
  <si>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</si>
  <si>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</si>
  <si>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</si>
  <si>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</si>
  <si>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</si>
  <si>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</si>
  <si>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</si>
  <si>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</si>
  <si>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</si>
  <si>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</si>
  <si>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</si>
  <si>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</si>
  <si>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</si>
  <si>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</si>
  <si>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</si>
  <si>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</si>
  <si>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</si>
  <si>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</si>
  <si>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</si>
  <si>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</si>
  <si>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</si>
  <si>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</si>
  <si>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</si>
  <si>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</si>
  <si>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</si>
  <si>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</si>
  <si>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</si>
  <si>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</si>
  <si>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</si>
  <si>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</si>
  <si>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</si>
  <si>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</si>
  <si>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</si>
  <si>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</si>
  <si>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</si>
  <si>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</si>
  <si>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</si>
  <si>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</si>
  <si>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</si>
  <si>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</si>
  <si>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</si>
  <si>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</si>
  <si>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</si>
  <si>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</si>
  <si>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</si>
  <si>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</si>
  <si>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</si>
  <si>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</si>
  <si>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</si>
  <si>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</si>
  <si>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</si>
  <si>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</si>
  <si>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</si>
  <si>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</si>
  <si>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</si>
  <si>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</si>
  <si>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</si>
  <si>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</si>
  <si>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</si>
  <si>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</si>
  <si>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</si>
  <si>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</si>
  <si>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</si>
  <si>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</si>
  <si>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</si>
  <si>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</si>
  <si>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</si>
  <si>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</si>
  <si>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</si>
  <si>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</si>
  <si>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</si>
  <si>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</si>
  <si>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</si>
  <si>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</si>
  <si>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</si>
  <si>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</si>
  <si>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</si>
  <si>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</si>
  <si>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</si>
  <si>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</si>
  <si>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</si>
  <si>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</si>
  <si>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</si>
  <si>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</si>
  <si>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</si>
  <si>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</si>
  <si>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</si>
  <si>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</si>
  <si>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</si>
  <si>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</si>
  <si>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</si>
  <si>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</si>
  <si>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</si>
  <si>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</si>
  <si>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</si>
  <si>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</si>
  <si>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</si>
  <si>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</si>
  <si>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</si>
  <si>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</si>
  <si>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</si>
  <si>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</si>
  <si>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</si>
  <si>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</si>
  <si>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</si>
  <si>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</si>
  <si>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</si>
  <si>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</si>
  <si>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</si>
  <si>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</si>
  <si>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</si>
  <si>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</si>
  <si>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</si>
  <si>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</si>
  <si>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</si>
  <si>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</si>
  <si>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</si>
  <si>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</si>
  <si>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</si>
  <si>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</si>
  <si>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</si>
  <si>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</si>
  <si>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</si>
  <si>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</si>
  <si>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</si>
  <si>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</si>
  <si>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</si>
  <si>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</si>
  <si>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</si>
  <si>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</si>
  <si>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</si>
  <si>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</si>
  <si>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</si>
  <si>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</si>
  <si>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</si>
  <si>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</si>
  <si>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</si>
  <si>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</si>
  <si>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</si>
  <si>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</si>
  <si>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</si>
  <si>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</si>
  <si>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</si>
  <si>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</si>
  <si>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</si>
  <si>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</si>
  <si>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</si>
  <si>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</si>
  <si>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</si>
  <si>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</si>
  <si>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</si>
  <si>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</si>
  <si>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</si>
  <si>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</si>
  <si>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</si>
  <si>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</si>
  <si>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</si>
  <si>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</si>
  <si>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</si>
  <si>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</si>
  <si>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</si>
  <si>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</si>
  <si>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</si>
  <si>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</si>
  <si>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</si>
  <si>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</si>
  <si>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</si>
  <si>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</si>
  <si>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</si>
  <si>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</si>
  <si>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</si>
  <si>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</si>
  <si>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</si>
  <si>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</si>
  <si>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</si>
  <si>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</si>
  <si>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</si>
  <si>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</si>
  <si>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</si>
  <si>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</si>
  <si>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</si>
  <si>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</si>
  <si>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</si>
  <si>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</si>
  <si>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</si>
  <si>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</si>
  <si>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</si>
  <si>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</si>
  <si>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</si>
  <si>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</si>
  <si>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</si>
  <si>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</si>
  <si>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</si>
  <si>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</si>
  <si>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</si>
  <si>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</si>
  <si>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</si>
  <si>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</si>
  <si>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</si>
  <si>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</si>
  <si>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</si>
  <si>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</si>
  <si>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</si>
  <si>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</si>
  <si>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</si>
  <si>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</si>
  <si>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</si>
  <si>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</si>
  <si>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</si>
  <si>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</si>
  <si>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</si>
  <si>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</si>
  <si>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</si>
  <si>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</si>
  <si>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</si>
  <si>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</si>
  <si>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</si>
  <si>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</si>
  <si>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</si>
  <si>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</si>
  <si>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</si>
  <si>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</si>
  <si>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</si>
  <si>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</si>
  <si>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</si>
  <si>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</si>
  <si>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</si>
  <si>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</si>
  <si>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</si>
  <si>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</si>
  <si>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</si>
  <si>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</si>
  <si>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</si>
  <si>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</si>
  <si>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</si>
  <si>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</si>
  <si>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</si>
  <si>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</si>
  <si>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</si>
  <si>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</si>
  <si>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</si>
  <si>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</si>
  <si>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</si>
  <si>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</si>
  <si>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</si>
  <si>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</si>
  <si>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</si>
  <si>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</si>
  <si>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</si>
  <si>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</si>
  <si>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</si>
  <si>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</si>
  <si>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</si>
  <si>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</si>
  <si>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</si>
  <si>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</si>
  <si>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</si>
  <si>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</si>
  <si>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</si>
  <si>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</si>
  <si>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</si>
  <si>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</si>
  <si>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</si>
  <si>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</si>
  <si>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</si>
  <si>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</si>
  <si>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</si>
  <si>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</si>
  <si>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</si>
  <si>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</si>
  <si>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</si>
  <si>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</si>
  <si>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</si>
  <si>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</si>
  <si>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</si>
  <si>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</si>
  <si>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</si>
  <si>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</si>
  <si>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</si>
  <si>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</si>
  <si>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</si>
  <si>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</si>
  <si>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</si>
  <si>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</si>
  <si>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</si>
  <si>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</si>
  <si>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</si>
  <si>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</si>
  <si>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</si>
  <si>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</si>
  <si>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</si>
  <si>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</si>
  <si>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</si>
  <si>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</si>
  <si>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</si>
  <si>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</si>
  <si>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</si>
  <si>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</si>
  <si>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</si>
  <si>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</si>
  <si>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</si>
  <si>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</si>
  <si>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</si>
  <si>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</si>
  <si>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</si>
  <si>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</si>
  <si>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</si>
  <si>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</si>
  <si>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</si>
  <si>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</si>
  <si>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</si>
  <si>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</si>
  <si>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</si>
  <si>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</si>
  <si>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</si>
  <si>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</si>
  <si>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</si>
  <si>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</si>
  <si>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</si>
  <si>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</si>
  <si>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</si>
  <si>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</si>
  <si>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</si>
  <si>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</si>
  <si>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</si>
  <si>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</si>
  <si>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</si>
  <si>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</si>
  <si>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</si>
  <si>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</si>
  <si>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</si>
  <si>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</si>
  <si>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</si>
  <si>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</si>
  <si>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</si>
  <si>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</si>
  <si>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</si>
  <si>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</si>
  <si>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</si>
  <si>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</si>
  <si>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</si>
  <si>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</si>
  <si>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</si>
  <si>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</si>
  <si>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</si>
  <si>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</si>
  <si>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</si>
  <si>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</si>
  <si>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</si>
  <si>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</si>
  <si>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</si>
  <si>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</si>
  <si>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</si>
  <si>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</si>
  <si>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</si>
  <si>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</si>
  <si>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</si>
  <si>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</si>
  <si>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</si>
  <si>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</si>
  <si>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</si>
  <si>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</si>
  <si>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</si>
  <si>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</si>
  <si>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</si>
  <si>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</si>
  <si>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</si>
  <si>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</si>
  <si>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</si>
  <si>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</si>
  <si>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</si>
  <si>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</si>
  <si>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</si>
  <si>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</si>
  <si>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</si>
  <si>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</si>
  <si>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</si>
  <si>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</si>
  <si>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</si>
  <si>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</si>
  <si>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</si>
  <si>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</si>
  <si>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</si>
  <si>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</si>
  <si>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</si>
  <si>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</si>
  <si>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</si>
  <si>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</si>
  <si>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</si>
  <si>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</si>
  <si>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</si>
  <si>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</si>
  <si>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</si>
  <si>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</si>
  <si>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</si>
  <si>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</si>
  <si>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</si>
  <si>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</si>
  <si>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</si>
  <si>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</si>
  <si>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</si>
  <si>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</si>
  <si>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</si>
  <si>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</si>
  <si>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</si>
  <si>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</si>
  <si>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</si>
  <si>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</si>
  <si>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</si>
  <si>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</si>
  <si>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</si>
  <si>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</si>
  <si>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</si>
  <si>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</si>
  <si>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</si>
  <si>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</si>
  <si>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</si>
  <si>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</si>
  <si>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</si>
  <si>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</si>
  <si>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</si>
  <si>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</si>
  <si>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</si>
  <si>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</si>
  <si>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</si>
  <si>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</si>
  <si>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</si>
  <si>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</si>
  <si>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</si>
  <si>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</si>
  <si>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</si>
  <si>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</si>
  <si>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</si>
  <si>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</si>
  <si>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</si>
  <si>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</si>
  <si>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</si>
  <si>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</si>
  <si>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</si>
  <si>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</si>
  <si>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</si>
  <si>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</si>
  <si>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</si>
  <si>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</si>
  <si>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</si>
  <si>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</si>
  <si>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</si>
  <si>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</si>
  <si>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</si>
  <si>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</si>
  <si>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</si>
  <si>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</si>
  <si>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</si>
  <si>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</si>
  <si>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</si>
  <si>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</si>
  <si>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</si>
  <si>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</si>
  <si>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</si>
  <si>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</si>
  <si>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</si>
  <si>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</si>
  <si>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</si>
  <si>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</si>
  <si>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</si>
  <si>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</si>
  <si>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</si>
  <si>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</si>
  <si>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</si>
  <si>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</si>
  <si>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</si>
  <si>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</si>
  <si>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</si>
  <si>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</si>
  <si>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</si>
  <si>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</si>
  <si>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</si>
  <si>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</si>
  <si>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</si>
  <si>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</si>
  <si>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</si>
  <si>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</si>
  <si>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</si>
  <si>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</si>
  <si>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</si>
  <si>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</si>
  <si>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</si>
  <si>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</si>
  <si>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</si>
  <si>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</si>
  <si>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</si>
  <si>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</si>
  <si>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</si>
  <si>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</si>
  <si>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</si>
  <si>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</si>
  <si>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</si>
  <si>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</si>
  <si>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</si>
  <si>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</si>
  <si>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</si>
  <si>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</si>
  <si>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</si>
  <si>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</si>
  <si>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</si>
  <si>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</si>
  <si>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</si>
  <si>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</si>
  <si>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</si>
  <si>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</si>
  <si>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</si>
  <si>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</si>
  <si>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</si>
  <si>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</si>
  <si>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</si>
  <si>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</si>
  <si>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</si>
  <si>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</si>
  <si>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</si>
  <si>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</si>
  <si>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</si>
  <si>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</si>
  <si>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</si>
  <si>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</si>
  <si>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</si>
  <si>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</si>
  <si>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</si>
  <si>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</si>
  <si>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</si>
  <si>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</si>
  <si>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</si>
  <si>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</si>
  <si>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</si>
  <si>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</si>
  <si>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</si>
  <si>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</si>
  <si>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</si>
  <si>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</si>
  <si>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</si>
  <si>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</si>
  <si>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</si>
  <si>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</si>
  <si>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</si>
  <si>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</si>
  <si>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</si>
  <si>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</si>
  <si>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</si>
  <si>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</si>
  <si>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</si>
  <si>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</si>
  <si>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</si>
  <si>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</si>
  <si>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</si>
  <si>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</si>
  <si>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</si>
  <si>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</si>
  <si>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</si>
  <si>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</si>
  <si>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</si>
  <si>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</si>
  <si>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</si>
  <si>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</si>
  <si>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</si>
  <si>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</si>
  <si>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</si>
  <si>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</si>
  <si>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</si>
  <si>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</si>
  <si>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</si>
  <si>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</si>
  <si>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</si>
  <si>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</si>
  <si>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</si>
  <si>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</si>
  <si>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</si>
  <si>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</si>
  <si>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</si>
  <si>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</si>
  <si>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</si>
  <si>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</si>
  <si>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</si>
  <si>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</si>
  <si>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</si>
  <si>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</si>
  <si>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</si>
  <si>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</si>
  <si>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</si>
  <si>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</si>
  <si>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</si>
  <si>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</si>
  <si>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</si>
  <si>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</si>
  <si>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</si>
  <si>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</si>
  <si>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</si>
  <si>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</si>
  <si>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</si>
  <si>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</si>
  <si>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</si>
  <si>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</si>
  <si>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</si>
  <si>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</si>
  <si>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</si>
  <si>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</si>
  <si>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</si>
  <si>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</si>
  <si>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</si>
  <si>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</si>
  <si>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</si>
  <si>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</si>
  <si>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</si>
  <si>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</si>
  <si>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</si>
  <si>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</si>
  <si>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</si>
  <si>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</si>
  <si>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</si>
  <si>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</si>
  <si>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</si>
  <si>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</si>
  <si>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</si>
  <si>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</si>
  <si>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</si>
  <si>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</si>
  <si>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</si>
  <si>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</si>
  <si>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</si>
  <si>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</si>
  <si>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</si>
  <si>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</si>
  <si>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</si>
  <si>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</si>
  <si>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</si>
  <si>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</si>
  <si>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</si>
  <si>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</si>
  <si>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</si>
  <si>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</si>
  <si>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</si>
  <si>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</si>
  <si>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</si>
  <si>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</si>
  <si>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</si>
  <si>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</si>
  <si>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</si>
  <si>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</si>
  <si>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</si>
  <si>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</si>
  <si>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</si>
  <si>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</si>
  <si>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</si>
  <si>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</si>
  <si>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</si>
  <si>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</si>
  <si>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</si>
  <si>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</si>
  <si>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</si>
  <si>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</si>
  <si>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</si>
  <si>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</si>
  <si>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</si>
  <si>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</si>
  <si>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</si>
  <si>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</si>
  <si>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</si>
  <si>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</si>
  <si>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</si>
  <si>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</si>
  <si>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</si>
  <si>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</si>
  <si>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</si>
  <si>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</si>
  <si>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</si>
  <si>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</si>
  <si>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</si>
  <si>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</si>
  <si>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</si>
  <si>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</si>
  <si>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</si>
  <si>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</si>
  <si>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</si>
  <si>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</si>
  <si>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</si>
  <si>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</si>
  <si>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</si>
  <si>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</si>
  <si>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</si>
  <si>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</si>
  <si>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</si>
  <si>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</si>
  <si>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</si>
  <si>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</si>
  <si>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</si>
  <si>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</si>
  <si>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</si>
  <si>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</si>
  <si>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</si>
  <si>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</si>
  <si>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</si>
  <si>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</si>
  <si>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</si>
  <si>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</si>
  <si>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</si>
  <si>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</si>
  <si>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</si>
  <si>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</si>
  <si>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</si>
  <si>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</si>
  <si>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</si>
  <si>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</si>
  <si>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</si>
  <si>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</si>
  <si>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</si>
  <si>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</si>
  <si>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</si>
  <si>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</si>
  <si>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</si>
  <si>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</si>
  <si>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</si>
  <si>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</si>
  <si>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</si>
  <si>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</si>
  <si>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</si>
  <si>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</si>
  <si>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</si>
  <si>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</si>
  <si>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</si>
  <si>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</si>
  <si>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</si>
  <si>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</si>
  <si>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</si>
  <si>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</si>
  <si>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</si>
  <si>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</si>
  <si>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</si>
  <si>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</si>
  <si>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</si>
  <si>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</si>
  <si>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</si>
  <si>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</si>
  <si>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</si>
  <si>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</si>
  <si>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</si>
  <si>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</si>
  <si>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</si>
  <si>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</si>
  <si>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</si>
  <si>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</si>
  <si>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</si>
  <si>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</si>
  <si>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</si>
  <si>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</si>
  <si>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</si>
  <si>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</si>
  <si>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</si>
  <si>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</si>
  <si>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</si>
  <si>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</si>
  <si>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</si>
  <si>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</si>
  <si>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</si>
  <si>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</si>
  <si>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</si>
  <si>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</si>
  <si>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</si>
  <si>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</si>
  <si>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</si>
  <si>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</si>
  <si>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</si>
  <si>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</si>
  <si>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</si>
  <si>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</si>
  <si>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</si>
  <si>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</si>
  <si>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</si>
  <si>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</si>
  <si>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</si>
  <si>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</si>
  <si>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</si>
  <si>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</si>
  <si>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</si>
  <si>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</si>
  <si>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</si>
  <si>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</si>
  <si>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</si>
  <si>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</si>
  <si>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</si>
  <si>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</si>
  <si>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</si>
  <si>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</si>
  <si>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</si>
  <si>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</si>
  <si>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</si>
  <si>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</si>
  <si>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</si>
  <si>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</si>
  <si>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</si>
  <si>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</si>
  <si>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</si>
  <si>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</si>
  <si>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</si>
  <si>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</si>
  <si>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</si>
  <si>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</si>
  <si>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</si>
  <si>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</si>
  <si>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</si>
  <si>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</si>
  <si>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</si>
  <si>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</si>
  <si>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</si>
  <si>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</si>
  <si>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</si>
  <si>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</si>
  <si>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</si>
  <si>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</si>
  <si>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</si>
  <si>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</si>
  <si>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</si>
  <si>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</si>
  <si>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</si>
  <si>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</si>
  <si>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</si>
  <si>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</si>
  <si>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</si>
  <si>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</si>
  <si>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</si>
  <si>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</si>
  <si>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</si>
  <si>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</si>
  <si>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</si>
  <si>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</si>
  <si>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</si>
  <si>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</si>
  <si>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</si>
  <si>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</si>
  <si>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</si>
  <si>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</si>
  <si>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</si>
  <si>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</si>
  <si>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</si>
  <si>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</si>
  <si>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</si>
  <si>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</si>
  <si>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</si>
  <si>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</si>
  <si>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</si>
  <si>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</si>
  <si>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</si>
  <si>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</si>
  <si>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</si>
  <si>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</si>
  <si>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</si>
  <si>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</si>
  <si>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</si>
  <si>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</si>
  <si>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</si>
  <si>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</si>
  <si>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</si>
  <si>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</si>
  <si>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</si>
  <si>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</si>
  <si>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</si>
  <si>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</si>
  <si>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</si>
  <si>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</si>
  <si>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</si>
  <si>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</si>
  <si>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</si>
  <si>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</si>
  <si>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</si>
  <si>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</si>
  <si>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</si>
  <si>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</si>
  <si>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</si>
  <si>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</si>
  <si>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</si>
  <si>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</si>
  <si>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</si>
  <si>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</si>
  <si>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</si>
  <si>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</si>
  <si>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</si>
  <si>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</si>
  <si>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</si>
  <si>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</si>
  <si>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</si>
  <si>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</si>
  <si>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</si>
  <si>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</si>
  <si>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</si>
  <si>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</si>
  <si>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</si>
  <si>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</si>
  <si>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</si>
  <si>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</si>
  <si>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</si>
  <si>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</si>
  <si>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</si>
  <si>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</si>
  <si>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</si>
  <si>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</si>
  <si>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</si>
  <si>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</si>
  <si>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</si>
  <si>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</si>
  <si>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</si>
  <si>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</si>
  <si>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</si>
  <si>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</si>
  <si>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</si>
  <si>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</si>
  <si>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</si>
  <si>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</si>
  <si>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</si>
  <si>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</si>
  <si>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</si>
  <si>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</si>
  <si>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</si>
  <si>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</si>
  <si>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</si>
  <si>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</si>
  <si>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</si>
  <si>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</si>
  <si>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</si>
  <si>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</si>
  <si>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</si>
  <si>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</si>
  <si>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</si>
  <si>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</si>
  <si>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</si>
  <si>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</si>
  <si>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</si>
  <si>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</si>
  <si>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</si>
  <si>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</si>
  <si>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</si>
  <si>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</si>
  <si>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</si>
  <si>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</si>
  <si>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</si>
  <si>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</si>
  <si>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</si>
  <si>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</si>
  <si>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</si>
  <si>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</si>
  <si>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</si>
  <si>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</si>
  <si>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</si>
  <si>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</si>
  <si>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</si>
  <si>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</si>
  <si>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</si>
  <si>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</si>
  <si>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</si>
  <si>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</si>
  <si>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</si>
  <si>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</si>
  <si>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</si>
  <si>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</si>
  <si>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</si>
  <si>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</si>
  <si>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</si>
  <si>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</si>
  <si>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</si>
  <si>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</si>
  <si>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</si>
  <si>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</si>
  <si>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</si>
  <si>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</si>
  <si>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</si>
  <si>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</si>
  <si>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</si>
  <si>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</si>
  <si>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</si>
  <si>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</si>
  <si>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</si>
  <si>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</si>
  <si>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</si>
  <si>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</si>
  <si>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</si>
  <si>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</si>
  <si>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</si>
  <si>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</si>
  <si>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</si>
  <si>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</si>
  <si>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</si>
  <si>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</si>
  <si>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</si>
  <si>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</si>
  <si>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</si>
  <si>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</si>
  <si>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</si>
  <si>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</si>
  <si>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</si>
  <si>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</si>
  <si>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</si>
  <si>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</si>
  <si>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</si>
  <si>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</si>
  <si>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</si>
  <si>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</si>
  <si>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</si>
  <si>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</si>
  <si>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</si>
  <si>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</si>
  <si>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</si>
  <si>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</si>
  <si>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</si>
  <si>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</si>
  <si>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</si>
  <si>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</si>
  <si>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</si>
  <si>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</si>
  <si>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</si>
  <si>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</si>
  <si>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</si>
  <si>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</si>
  <si>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</si>
  <si>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</si>
  <si>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</si>
  <si>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</si>
  <si>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</si>
  <si>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</si>
  <si>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</si>
  <si>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</si>
  <si>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</si>
  <si>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</si>
  <si>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</si>
  <si>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</si>
  <si>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</si>
  <si>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</si>
  <si>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</si>
  <si>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</si>
  <si>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</si>
  <si>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</si>
  <si>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</si>
  <si>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</si>
  <si>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</si>
  <si>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</si>
  <si>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</si>
  <si>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</si>
  <si>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</si>
  <si>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</si>
  <si>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</si>
  <si>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</si>
  <si>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</si>
  <si>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</si>
  <si>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</si>
  <si>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</si>
  <si>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</si>
  <si>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</si>
  <si>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</si>
  <si>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</si>
  <si>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</si>
  <si>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</si>
  <si>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</si>
  <si>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</si>
  <si>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</si>
  <si>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</si>
  <si>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</si>
  <si>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</si>
  <si>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</si>
  <si>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</si>
  <si>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</si>
  <si>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</si>
  <si>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</si>
  <si>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</si>
  <si>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</si>
  <si>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</si>
  <si>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</si>
  <si>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</si>
  <si>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</si>
  <si>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</si>
  <si>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</si>
  <si>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</si>
  <si>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</si>
  <si>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</si>
  <si>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</si>
  <si>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</si>
  <si>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</si>
  <si>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</si>
  <si>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</si>
  <si>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</si>
  <si>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</si>
  <si>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</si>
  <si>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</si>
  <si>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</si>
  <si>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</si>
  <si>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</si>
  <si>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</si>
  <si>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</si>
  <si>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</si>
  <si>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</si>
  <si>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</si>
  <si>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</si>
  <si>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</si>
  <si>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</si>
  <si>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</si>
  <si>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</si>
  <si>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</si>
  <si>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</si>
  <si>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</si>
  <si>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</si>
  <si>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</si>
  <si>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</si>
  <si>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</si>
  <si>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</si>
  <si>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</si>
  <si>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</si>
  <si>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</si>
  <si>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</si>
  <si>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</si>
  <si>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</si>
  <si>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</si>
  <si>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</si>
  <si>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</si>
  <si>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</si>
  <si>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</si>
  <si>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</si>
  <si>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</si>
  <si>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</si>
  <si>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</si>
  <si>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</si>
  <si>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</si>
  <si>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</si>
  <si>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</si>
  <si>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</si>
  <si>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</si>
  <si>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</si>
  <si>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</si>
  <si>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</si>
  <si>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</si>
  <si>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</si>
  <si>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</si>
  <si>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</si>
  <si>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</si>
  <si>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</si>
  <si>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</si>
  <si>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</si>
  <si>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</si>
  <si>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</si>
  <si>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</si>
  <si>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</si>
  <si>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</si>
  <si>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</si>
  <si>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</si>
  <si>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</si>
  <si>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</si>
  <si>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</si>
  <si>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</si>
  <si>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</si>
  <si>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</si>
  <si>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</si>
  <si>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</si>
  <si>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</si>
  <si>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</si>
  <si>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</si>
  <si>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</si>
  <si>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</si>
  <si>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</si>
  <si>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</si>
  <si>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</si>
  <si>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</si>
  <si>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</si>
  <si>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</si>
  <si>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</si>
  <si>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</si>
  <si>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</si>
  <si>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</si>
  <si>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</si>
  <si>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</si>
  <si>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</si>
  <si>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</si>
  <si>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</si>
  <si>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</si>
  <si>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</si>
  <si>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</si>
  <si>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</si>
  <si>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</si>
  <si>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</si>
  <si>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</si>
  <si>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</si>
  <si>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</si>
  <si>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</si>
  <si>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</si>
  <si>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</si>
  <si>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</si>
  <si>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</si>
  <si>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</si>
  <si>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</si>
  <si>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</si>
  <si>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</si>
  <si>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</si>
  <si>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</si>
  <si>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</si>
  <si>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</si>
  <si>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</si>
  <si>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</si>
  <si>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</si>
  <si>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</si>
  <si>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</si>
  <si>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</si>
  <si>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</si>
  <si>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</si>
  <si>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</si>
  <si>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</si>
  <si>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</si>
  <si>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</si>
  <si>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</si>
  <si>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</si>
  <si>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</si>
  <si>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</si>
  <si>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</si>
  <si>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</si>
  <si>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</si>
  <si>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</si>
  <si>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</si>
  <si>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</si>
  <si>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</si>
  <si>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</si>
  <si>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</si>
  <si>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</si>
  <si>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</si>
  <si>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</si>
  <si>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</si>
  <si>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</si>
  <si>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</si>
  <si>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</si>
  <si>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</si>
  <si>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</si>
  <si>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</si>
  <si>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</si>
  <si>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</si>
  <si>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</si>
  <si>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</si>
  <si>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</si>
  <si>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</si>
  <si>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</si>
  <si>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</si>
  <si>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</si>
  <si>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</si>
  <si>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</si>
  <si>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</si>
  <si>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</si>
  <si>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</si>
  <si>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</si>
  <si>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</si>
  <si>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</si>
  <si>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</si>
  <si>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</si>
  <si>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</si>
  <si>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</si>
  <si>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</si>
  <si>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</si>
  <si>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</si>
  <si>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</si>
  <si>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</si>
  <si>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</si>
  <si>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</si>
  <si>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</si>
  <si>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</si>
  <si>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</si>
  <si>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</si>
  <si>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</si>
  <si>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</si>
  <si>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</si>
  <si>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</si>
  <si>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</si>
  <si>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</si>
  <si>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</si>
  <si>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</si>
  <si>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</si>
  <si>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</si>
  <si>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</si>
  <si>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</si>
  <si>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</si>
  <si>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</si>
  <si>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</si>
  <si>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</si>
  <si>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</si>
  <si>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</si>
  <si>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</si>
  <si>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</si>
  <si>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</si>
  <si>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</si>
  <si>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</si>
  <si>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</si>
  <si>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</si>
  <si>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</si>
  <si>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</si>
  <si>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</si>
  <si>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</si>
  <si>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</si>
  <si>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</si>
  <si>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</si>
  <si>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</si>
  <si>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</si>
  <si>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</si>
  <si>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</si>
  <si>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</si>
  <si>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</si>
  <si>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</si>
  <si>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</si>
  <si>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</si>
  <si>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</si>
  <si>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</si>
  <si>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</si>
  <si>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</si>
  <si>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</si>
  <si>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</si>
  <si>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</si>
  <si>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</si>
  <si>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</si>
  <si>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</si>
  <si>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</si>
  <si>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</si>
  <si>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</si>
  <si>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</si>
  <si>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</si>
  <si>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</si>
  <si>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</si>
  <si>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</si>
  <si>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</si>
  <si>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</si>
  <si>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</si>
  <si>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</si>
  <si>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</si>
  <si>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</si>
  <si>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</si>
  <si>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</si>
  <si>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</si>
  <si>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</si>
  <si>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</si>
  <si>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</si>
  <si>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</si>
  <si>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</si>
  <si>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</si>
  <si>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</si>
  <si>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</si>
  <si>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</si>
  <si>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</si>
  <si>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</si>
  <si>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</si>
  <si>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</si>
  <si>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</si>
  <si>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</si>
  <si>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</si>
  <si>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</si>
  <si>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</si>
  <si>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</si>
  <si>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</si>
  <si>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</si>
  <si>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</si>
  <si>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</si>
  <si>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</si>
  <si>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</si>
  <si>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</si>
  <si>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</si>
  <si>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</si>
  <si>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</si>
  <si>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</si>
  <si>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</si>
  <si>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</si>
  <si>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</si>
  <si>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</si>
  <si>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</si>
  <si>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</si>
  <si>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</si>
  <si>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</si>
  <si>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</si>
  <si>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</si>
  <si>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</si>
  <si>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</si>
  <si>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</si>
  <si>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</si>
  <si>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</si>
  <si>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</si>
  <si>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</si>
  <si>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</si>
  <si>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</si>
  <si>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</si>
  <si>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</si>
  <si>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</si>
  <si>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</si>
  <si>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</si>
  <si>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</si>
  <si>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</si>
  <si>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</si>
  <si>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</si>
  <si>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</si>
  <si>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</si>
  <si>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</si>
  <si>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</si>
  <si>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</si>
  <si>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</si>
  <si>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</si>
  <si>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</si>
  <si>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</si>
  <si>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</si>
  <si>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</si>
  <si>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</si>
  <si>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</si>
  <si>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</si>
  <si>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</si>
  <si>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</si>
  <si>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</si>
  <si>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</si>
  <si>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</si>
  <si>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</si>
  <si>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</si>
  <si>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</si>
  <si>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</si>
  <si>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</si>
  <si>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</si>
  <si>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</si>
  <si>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</si>
  <si>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</si>
  <si>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</si>
  <si>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</si>
  <si>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</si>
  <si>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</si>
  <si>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</si>
  <si>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</si>
  <si>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</si>
  <si>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</si>
  <si>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</si>
  <si>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</si>
  <si>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</si>
  <si>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</si>
  <si>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</si>
  <si>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</si>
  <si>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</si>
  <si>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</si>
  <si>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</si>
  <si>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</si>
  <si>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</si>
  <si>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</si>
  <si>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</si>
  <si>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</si>
  <si>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</si>
  <si>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</si>
  <si>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</si>
  <si>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</si>
  <si>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</si>
  <si>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</si>
  <si>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</si>
  <si>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</si>
  <si>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</si>
  <si>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</si>
  <si>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</si>
  <si>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</si>
  <si>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</si>
  <si>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</si>
  <si>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</si>
  <si>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</si>
  <si>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</si>
  <si>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</si>
  <si>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</si>
  <si>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</si>
  <si>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</si>
  <si>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</si>
  <si>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</si>
  <si>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</si>
  <si>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</si>
  <si>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</si>
  <si>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</si>
  <si>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</si>
  <si>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</si>
  <si>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</si>
  <si>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</si>
  <si>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</si>
  <si>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</si>
  <si>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</si>
  <si>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</si>
  <si>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</si>
  <si>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</si>
  <si>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</si>
  <si>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</si>
  <si>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</si>
  <si>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</si>
  <si>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</si>
  <si>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</si>
  <si>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</si>
  <si>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</si>
  <si>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</si>
  <si>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</si>
  <si>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</si>
  <si>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</si>
  <si>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</si>
  <si>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</si>
  <si>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</si>
  <si>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</si>
  <si>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</si>
  <si>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</si>
  <si>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</si>
  <si>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</si>
  <si>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</si>
  <si>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</si>
  <si>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</si>
  <si>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</si>
  <si>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</si>
  <si>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</si>
  <si>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</si>
  <si>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</si>
  <si>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</si>
  <si>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</si>
  <si>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</si>
  <si>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</si>
  <si>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</si>
  <si>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</si>
  <si>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</si>
  <si>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</si>
  <si>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</si>
  <si>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</si>
  <si>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</si>
  <si>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</si>
  <si>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</si>
  <si>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</si>
  <si>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</si>
  <si>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</si>
  <si>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</si>
  <si>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</si>
  <si>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</si>
  <si>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</si>
  <si>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</si>
  <si>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</si>
  <si>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</si>
  <si>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</si>
  <si>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</si>
  <si>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</si>
  <si>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</si>
  <si>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</si>
  <si>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</si>
  <si>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</si>
  <si>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</si>
  <si>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</si>
  <si>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</si>
  <si>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</si>
  <si>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</si>
  <si>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</si>
  <si>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</si>
  <si>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</si>
  <si>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</si>
  <si>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</si>
  <si>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</si>
  <si>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</si>
  <si>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</si>
  <si>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</si>
  <si>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</si>
  <si>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</si>
  <si>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</si>
  <si>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</si>
  <si>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</si>
  <si>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</si>
  <si>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</si>
  <si>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</si>
  <si>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</si>
  <si>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</si>
  <si>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</si>
  <si>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</si>
  <si>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</si>
  <si>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</si>
  <si>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</si>
  <si>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</si>
  <si>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</si>
  <si>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</si>
  <si>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</si>
  <si>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</si>
  <si>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</si>
  <si>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</si>
  <si>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</si>
  <si>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</si>
  <si>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</si>
  <si>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</si>
  <si>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</si>
  <si>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</si>
  <si>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</si>
  <si>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</si>
  <si>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</si>
  <si>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</si>
  <si>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</si>
  <si>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</si>
  <si>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</si>
  <si>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</si>
  <si>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</si>
  <si>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</si>
  <si>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</si>
  <si>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</si>
  <si>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</si>
  <si>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</si>
  <si>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</si>
  <si>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</si>
  <si>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</si>
  <si>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</si>
  <si>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</si>
  <si>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</si>
  <si>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</si>
  <si>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</si>
  <si>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</si>
  <si>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</si>
  <si>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</si>
  <si>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</si>
  <si>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</si>
  <si>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</si>
  <si>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</si>
  <si>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</si>
  <si>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</si>
  <si>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</si>
  <si>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</si>
  <si>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</si>
  <si>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</si>
  <si>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</si>
  <si>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</si>
  <si>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</si>
  <si>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</si>
  <si>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</si>
  <si>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</si>
  <si>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</si>
  <si>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</si>
  <si>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</si>
  <si>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</si>
  <si>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</si>
  <si>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</si>
  <si>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</si>
  <si>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</si>
  <si>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</si>
  <si>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</si>
  <si>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</si>
  <si>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</si>
  <si>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</si>
  <si>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</si>
  <si>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</si>
  <si>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</si>
  <si>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</si>
  <si>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</si>
  <si>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</si>
  <si>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</si>
  <si>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</si>
  <si>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</si>
  <si>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</si>
  <si>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</si>
  <si>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</si>
  <si>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</si>
  <si>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</si>
  <si>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</si>
  <si>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</si>
  <si>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</si>
  <si>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</si>
  <si>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</si>
  <si>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</si>
  <si>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</si>
  <si>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</si>
  <si>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</si>
  <si>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</si>
  <si>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</si>
  <si>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</si>
  <si>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</si>
  <si>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</si>
  <si>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</si>
  <si>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</si>
  <si>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</si>
  <si>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</si>
  <si>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</si>
  <si>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</si>
  <si>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</si>
  <si>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</si>
  <si>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</si>
  <si>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</si>
  <si>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</si>
  <si>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</si>
  <si>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</si>
  <si>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</si>
  <si>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</si>
  <si>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</si>
  <si>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</si>
  <si>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</si>
  <si>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</si>
  <si>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</si>
  <si>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</si>
  <si>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</si>
  <si>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</si>
  <si>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</si>
  <si>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</si>
  <si>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</si>
  <si>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</si>
  <si>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</si>
  <si>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</si>
  <si>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</si>
  <si>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</si>
  <si>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</si>
  <si>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</si>
  <si>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</si>
  <si>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</si>
  <si>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</si>
  <si>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</si>
  <si>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</si>
  <si>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</si>
  <si>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</si>
  <si>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</si>
  <si>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</si>
  <si>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</si>
  <si>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</si>
  <si>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</si>
  <si>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</si>
  <si>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</si>
  <si>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</si>
  <si>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</si>
  <si>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</si>
  <si>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</si>
  <si>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</si>
  <si>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</si>
  <si>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</si>
  <si>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</si>
  <si>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</si>
  <si>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</si>
  <si>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</si>
  <si>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</si>
  <si>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</si>
  <si>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</si>
  <si>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</si>
  <si>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</si>
  <si>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</si>
  <si>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</si>
  <si>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</si>
  <si>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</si>
  <si>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</si>
  <si>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</si>
  <si>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</si>
  <si>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</si>
  <si>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</si>
  <si>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</si>
  <si>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</si>
  <si>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</si>
  <si>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</si>
  <si>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</si>
  <si>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</si>
  <si>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</si>
  <si>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</si>
  <si>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</si>
  <si>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</si>
  <si>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</si>
  <si>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</si>
  <si>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</si>
  <si>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</si>
  <si>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</si>
  <si>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</si>
  <si>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</si>
  <si>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</si>
  <si>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</si>
  <si>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</si>
  <si>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</si>
  <si>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</si>
  <si>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</si>
  <si>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</si>
  <si>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</si>
  <si>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</si>
  <si>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</si>
  <si>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</si>
  <si>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</si>
  <si>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</si>
  <si>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</si>
  <si>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</si>
  <si>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</si>
  <si>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</si>
  <si>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</si>
  <si>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</si>
  <si>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</si>
  <si>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</si>
  <si>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</si>
  <si>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</si>
  <si>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</si>
  <si>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</si>
  <si>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</si>
  <si>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</si>
  <si>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</si>
  <si>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</si>
  <si>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</si>
  <si>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</si>
  <si>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</si>
  <si>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</si>
  <si>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</si>
  <si>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</si>
  <si>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</si>
  <si>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</si>
  <si>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</si>
  <si>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</si>
  <si>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</si>
  <si>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</si>
  <si>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</si>
  <si>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</si>
  <si>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</si>
  <si>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</si>
  <si>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</si>
  <si>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</si>
  <si>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</si>
  <si>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</si>
  <si>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</si>
  <si>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</si>
  <si>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</si>
  <si>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</si>
  <si>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</si>
  <si>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</si>
  <si>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</si>
  <si>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</si>
  <si>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</si>
  <si>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</si>
  <si>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</si>
  <si>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</si>
  <si>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</si>
  <si>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</si>
  <si>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</si>
  <si>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</si>
  <si>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</si>
  <si>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</si>
  <si>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</si>
  <si>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</si>
  <si>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</si>
  <si>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</si>
  <si>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</si>
  <si>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</si>
  <si>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</si>
  <si>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</si>
  <si>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</si>
  <si>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</si>
  <si>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</si>
  <si>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</si>
  <si>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</si>
  <si>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</si>
  <si>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</si>
  <si>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</si>
  <si>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</si>
  <si>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</si>
  <si>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</si>
  <si>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</si>
  <si>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</si>
  <si>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</si>
  <si>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</si>
  <si>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</si>
  <si>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</si>
  <si>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</si>
  <si>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</si>
  <si>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</si>
  <si>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</si>
  <si>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</si>
  <si>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</si>
  <si>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</si>
  <si>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</si>
  <si>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</si>
  <si>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</si>
  <si>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</si>
  <si>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</si>
  <si>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</si>
  <si>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</si>
  <si>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</si>
  <si>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</si>
  <si>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</si>
  <si>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</si>
  <si>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</si>
  <si>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</si>
  <si>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</si>
  <si>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</si>
  <si>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</si>
  <si>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</si>
  <si>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</si>
  <si>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</si>
  <si>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</si>
  <si>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</si>
  <si>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</si>
  <si>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</si>
  <si>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</si>
  <si>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</si>
  <si>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</si>
  <si>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</si>
  <si>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</si>
  <si>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</si>
  <si>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</si>
  <si>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</si>
  <si>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</si>
  <si>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</si>
  <si>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</si>
  <si>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</si>
  <si>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</si>
  <si>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</si>
  <si>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</si>
  <si>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</si>
  <si>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</si>
  <si>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</si>
  <si>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</si>
  <si>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</si>
  <si>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</si>
  <si>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</si>
  <si>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</si>
  <si>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</si>
  <si>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</si>
  <si>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</si>
  <si>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</si>
  <si>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</si>
  <si>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</si>
  <si>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</si>
  <si>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</si>
  <si>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</si>
  <si>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</si>
  <si>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</si>
  <si>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</si>
  <si>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</si>
  <si>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</si>
  <si>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</si>
  <si>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</si>
  <si>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</si>
  <si>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</si>
  <si>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</si>
  <si>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</si>
  <si>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</si>
  <si>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</si>
  <si>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</si>
  <si>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</si>
  <si>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</si>
  <si>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</si>
  <si>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</si>
  <si>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</si>
  <si>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</si>
  <si>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</si>
  <si>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</si>
  <si>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</si>
  <si>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</si>
  <si>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</si>
  <si>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</si>
  <si>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</si>
  <si>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</si>
  <si>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</si>
  <si>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</si>
  <si>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</si>
  <si>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</si>
  <si>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</si>
  <si>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</si>
  <si>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</si>
  <si>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</si>
  <si>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</si>
  <si>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</si>
  <si>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</si>
  <si>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</si>
  <si>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</si>
  <si>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</si>
  <si>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</si>
  <si>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</si>
  <si>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</si>
  <si>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</si>
  <si>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</si>
  <si>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</si>
  <si>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</si>
  <si>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</si>
  <si>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</si>
  <si>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</si>
  <si>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</si>
  <si>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</si>
  <si>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</si>
  <si>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</si>
  <si>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</si>
  <si>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</si>
  <si>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</si>
  <si>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</si>
  <si>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</si>
  <si>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</si>
  <si>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</si>
  <si>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</si>
  <si>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</si>
  <si>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</si>
  <si>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</si>
  <si>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</si>
  <si>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</si>
  <si>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</si>
  <si>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</si>
  <si>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</si>
  <si>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</si>
  <si>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</si>
  <si>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</si>
  <si>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</si>
  <si>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</si>
  <si>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</si>
  <si>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</si>
  <si>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</si>
  <si>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</si>
  <si>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</si>
  <si>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</si>
  <si>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</si>
  <si>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</si>
  <si>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</si>
  <si>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</si>
  <si>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</si>
  <si>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</si>
  <si>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</si>
  <si>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</si>
  <si>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</si>
  <si>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</si>
  <si>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</si>
  <si>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</si>
  <si>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</si>
  <si>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</si>
  <si>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</si>
  <si>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</si>
  <si>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</si>
  <si>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</si>
  <si>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</si>
  <si>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</si>
  <si>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</si>
  <si>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</si>
  <si>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</si>
  <si>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</si>
  <si>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</si>
  <si>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</si>
  <si>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</si>
  <si>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</si>
  <si>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</si>
  <si>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</si>
  <si>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</si>
  <si>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</si>
  <si>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</si>
  <si>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</si>
  <si>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</si>
  <si>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</si>
  <si>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</si>
  <si>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</si>
  <si>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</si>
  <si>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</si>
  <si>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</si>
  <si>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</si>
  <si>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</si>
  <si>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</si>
  <si>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</si>
  <si>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</si>
  <si>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</si>
  <si>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</si>
  <si>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</si>
  <si>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</si>
  <si>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</si>
  <si>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</si>
  <si>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</si>
  <si>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</si>
  <si>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</si>
  <si>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</si>
  <si>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</si>
  <si>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</si>
  <si>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</si>
  <si>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</si>
  <si>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</si>
  <si>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</si>
  <si>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</si>
  <si>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</si>
  <si>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</si>
  <si>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</si>
  <si>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</si>
  <si>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</si>
  <si>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</si>
  <si>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</si>
  <si>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</si>
  <si>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</si>
  <si>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</si>
  <si>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</si>
  <si>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</si>
  <si>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</si>
  <si>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</si>
  <si>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</si>
  <si>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</si>
  <si>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</si>
  <si>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</si>
  <si>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</si>
  <si>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</si>
  <si>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</si>
  <si>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</si>
  <si>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</si>
  <si>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</si>
  <si>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</si>
  <si>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</si>
  <si>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</si>
  <si>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</si>
  <si>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</si>
  <si>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</si>
  <si>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</si>
  <si>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</si>
  <si>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</si>
  <si>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</si>
  <si>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</si>
  <si>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</si>
  <si>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</si>
  <si>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</si>
  <si>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</si>
  <si>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</si>
  <si>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</si>
  <si>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</si>
  <si>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</si>
  <si>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</si>
  <si>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</si>
  <si>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</si>
  <si>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</si>
  <si>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</si>
  <si>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</si>
  <si>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</si>
  <si>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</si>
  <si>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</si>
  <si>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</si>
  <si>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</si>
  <si>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</si>
  <si>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</si>
  <si>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</si>
  <si>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</si>
  <si>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</si>
  <si>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</si>
  <si>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</si>
  <si>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</si>
  <si>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</si>
  <si>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</si>
  <si>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</si>
  <si>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</si>
  <si>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</si>
  <si>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</si>
  <si>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</si>
  <si>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</si>
  <si>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</si>
  <si>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</si>
  <si>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</si>
  <si>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</si>
  <si>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</si>
  <si>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</si>
  <si>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</si>
  <si>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</si>
  <si>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</si>
  <si>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</si>
  <si>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</si>
  <si>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</si>
  <si>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</si>
  <si>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</si>
  <si>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</si>
  <si>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</si>
  <si>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</si>
  <si>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</si>
  <si>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</si>
  <si>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</si>
  <si>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</si>
  <si>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</si>
  <si>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</si>
  <si>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</si>
  <si>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</si>
  <si>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</si>
  <si>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</si>
  <si>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</si>
  <si>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</si>
  <si>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</si>
  <si>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</si>
  <si>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</si>
  <si>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</si>
  <si>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</si>
  <si>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</si>
  <si>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</si>
  <si>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</si>
  <si>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</si>
  <si>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</si>
  <si>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</si>
  <si>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</si>
  <si>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</si>
  <si>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</si>
  <si>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</si>
  <si>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</si>
  <si>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</si>
  <si>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</si>
  <si>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</si>
  <si>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</si>
  <si>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</si>
  <si>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</si>
  <si>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</si>
  <si>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</si>
  <si>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</si>
  <si>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</si>
  <si>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</si>
  <si>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</si>
  <si>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</si>
  <si>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</si>
  <si>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</si>
  <si>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</si>
  <si>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</si>
  <si>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</si>
  <si>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</si>
  <si>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</si>
  <si>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</si>
  <si>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</si>
  <si>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</si>
  <si>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</si>
  <si>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</si>
  <si>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</si>
  <si>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</si>
  <si>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</si>
  <si>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</si>
  <si>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</si>
  <si>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</si>
  <si>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</si>
  <si>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</si>
  <si>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</si>
  <si>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</si>
  <si>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</si>
  <si>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</si>
  <si>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</si>
  <si>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</si>
  <si>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</si>
  <si>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</si>
  <si>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</si>
  <si>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</si>
  <si>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</si>
  <si>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</si>
  <si>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</si>
  <si>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</si>
  <si>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</si>
  <si>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</si>
  <si>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</si>
  <si>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</si>
  <si>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</si>
  <si>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</si>
  <si>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</si>
  <si>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</si>
  <si>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</si>
  <si>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</si>
  <si>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</si>
  <si>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</si>
  <si>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</si>
  <si>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</si>
  <si>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</si>
  <si>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</si>
  <si>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</si>
  <si>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</si>
  <si>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</si>
  <si>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</si>
  <si>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</si>
  <si>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</si>
  <si>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</si>
  <si>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</si>
  <si>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</si>
  <si>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</si>
  <si>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</si>
  <si>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</si>
  <si>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</si>
  <si>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</si>
  <si>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</si>
  <si>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</si>
  <si>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</si>
  <si>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</si>
  <si>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</si>
  <si>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</si>
  <si>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</si>
  <si>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</si>
  <si>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</si>
  <si>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</si>
  <si>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</si>
  <si>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</si>
  <si>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</si>
  <si>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</si>
  <si>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</si>
  <si>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</si>
  <si>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</si>
  <si>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</si>
  <si>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</si>
  <si>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</si>
  <si>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</si>
  <si>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</si>
  <si>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</si>
  <si>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</si>
  <si>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</si>
  <si>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</si>
  <si>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</si>
  <si>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</si>
  <si>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</si>
  <si>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</si>
  <si>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</si>
  <si>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</si>
  <si>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</si>
  <si>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</si>
  <si>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</si>
  <si>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</si>
  <si>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</si>
  <si>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</si>
  <si>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</si>
  <si>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</si>
  <si>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</si>
  <si>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</si>
  <si>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</si>
  <si>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</si>
  <si>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</si>
  <si>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</si>
  <si>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</si>
  <si>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</si>
  <si>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</si>
  <si>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</si>
  <si>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</si>
  <si>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</si>
  <si>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</si>
  <si>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</si>
  <si>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</si>
  <si>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</si>
  <si>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</si>
  <si>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</si>
  <si>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</si>
  <si>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</si>
  <si>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</si>
  <si>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</si>
  <si>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</si>
  <si>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</si>
  <si>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</si>
  <si>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</si>
  <si>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</si>
  <si>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</si>
  <si>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</si>
  <si>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</si>
  <si>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</si>
  <si>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</si>
  <si>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</si>
  <si>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</si>
  <si>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</si>
  <si>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</si>
  <si>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</si>
  <si>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</si>
  <si>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</si>
  <si>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</si>
  <si>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</si>
  <si>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</si>
  <si>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</si>
  <si>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</si>
  <si>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</si>
  <si>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</si>
  <si>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</si>
  <si>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</si>
  <si>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</si>
  <si>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</si>
  <si>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</si>
  <si>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</si>
  <si>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</si>
  <si>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</si>
  <si>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</si>
  <si>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</si>
  <si>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</si>
  <si>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</si>
  <si>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</si>
  <si>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</si>
  <si>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</si>
  <si>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</si>
  <si>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</si>
  <si>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</si>
  <si>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</si>
  <si>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</si>
  <si>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</si>
  <si>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</si>
  <si>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</si>
  <si>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</si>
  <si>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</si>
  <si>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</si>
  <si>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</si>
  <si>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</si>
  <si>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</si>
  <si>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</si>
  <si>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</si>
  <si>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</si>
  <si>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</si>
  <si>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</si>
  <si>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</si>
  <si>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</si>
  <si>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</si>
  <si>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</si>
  <si>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</si>
  <si>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</si>
  <si>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</si>
  <si>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</si>
  <si>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</si>
  <si>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</si>
  <si>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</si>
  <si>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</si>
  <si>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</si>
  <si>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</si>
  <si>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</si>
  <si>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</si>
  <si>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</si>
  <si>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</si>
  <si>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</si>
  <si>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</si>
  <si>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</si>
  <si>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</si>
  <si>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</si>
  <si>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</si>
  <si>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</si>
  <si>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</si>
  <si>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</si>
  <si>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</si>
  <si>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</si>
  <si>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</si>
  <si>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</si>
  <si>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</si>
  <si>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</si>
  <si>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</si>
  <si>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</si>
  <si>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</si>
  <si>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</si>
  <si>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</si>
  <si>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</si>
  <si>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</si>
  <si>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</si>
  <si>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</si>
  <si>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</si>
  <si>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</si>
  <si>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</si>
  <si>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</si>
  <si>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</si>
  <si>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</si>
  <si>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</si>
  <si>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</si>
  <si>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</si>
  <si>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</si>
  <si>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</si>
  <si>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</si>
  <si>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</si>
  <si>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</si>
  <si>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</si>
  <si>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</si>
  <si>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</si>
  <si>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</si>
  <si>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</si>
  <si>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</si>
  <si>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</si>
  <si>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</si>
  <si>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</si>
  <si>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</si>
  <si>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</si>
  <si>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</si>
  <si>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</si>
  <si>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</si>
  <si>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</si>
  <si>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</si>
  <si>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</si>
  <si>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</si>
  <si>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</si>
  <si>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</si>
  <si>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</si>
  <si>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</si>
  <si>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</si>
  <si>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</si>
  <si>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</si>
  <si>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</si>
  <si>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</si>
  <si>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</si>
  <si>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</si>
  <si>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</si>
  <si>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</si>
  <si>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</si>
  <si>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</si>
  <si>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</si>
  <si>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</si>
  <si>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</si>
  <si>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</si>
  <si>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</si>
  <si>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</si>
  <si>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</si>
  <si>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</si>
  <si>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</si>
  <si>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</si>
  <si>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</si>
  <si>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</si>
  <si>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</si>
  <si>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</si>
  <si>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</si>
  <si>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</si>
  <si>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</si>
  <si>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</si>
  <si>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</si>
  <si>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</si>
  <si>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</si>
  <si>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</si>
  <si>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</si>
  <si>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</si>
  <si>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</si>
  <si>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</si>
  <si>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</si>
  <si>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</si>
  <si>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</si>
  <si>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</si>
  <si>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</si>
  <si>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</si>
  <si>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</si>
  <si>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</si>
  <si>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</si>
  <si>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</si>
  <si>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</si>
  <si>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</si>
  <si>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</si>
  <si>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</si>
  <si>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</si>
  <si>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</si>
  <si>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</si>
  <si>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</si>
  <si>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</si>
  <si>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</si>
  <si>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</si>
  <si>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</si>
  <si>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</si>
  <si>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</si>
  <si>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</si>
  <si>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</si>
  <si>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</si>
  <si>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</si>
  <si>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</si>
  <si>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</si>
  <si>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</si>
  <si>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</si>
  <si>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</si>
  <si>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</si>
  <si>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</si>
  <si>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</si>
  <si>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</si>
  <si>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</si>
  <si>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</si>
  <si>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</si>
  <si>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</si>
  <si>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</si>
  <si>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</si>
  <si>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</si>
  <si>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</si>
  <si>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</si>
  <si>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</si>
  <si>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</si>
  <si>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</si>
  <si>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</si>
  <si>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</si>
  <si>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</si>
  <si>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</si>
  <si>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</si>
  <si>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</si>
  <si>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</si>
  <si>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</si>
  <si>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</si>
  <si>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</si>
  <si>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</si>
  <si>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</si>
  <si>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</si>
  <si>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</si>
  <si>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</si>
  <si>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</si>
  <si>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</si>
  <si>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</si>
  <si>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</si>
  <si>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</si>
  <si>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</si>
  <si>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</si>
  <si>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</si>
  <si>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</si>
  <si>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</si>
  <si>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</si>
  <si>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</si>
  <si>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</si>
  <si>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</si>
  <si>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</si>
  <si>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</si>
  <si>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</si>
  <si>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</si>
  <si>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</si>
  <si>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</si>
  <si>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</si>
  <si>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</si>
  <si>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</si>
  <si>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</si>
  <si>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</si>
  <si>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</si>
  <si>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</si>
  <si>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</si>
  <si>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</si>
  <si>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</si>
  <si>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</si>
  <si>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</si>
  <si>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</si>
  <si>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</si>
  <si>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</si>
  <si>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</si>
  <si>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</si>
  <si>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</si>
  <si>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</si>
  <si>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</si>
  <si>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</si>
  <si>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</si>
  <si>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</si>
  <si>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</si>
  <si>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</si>
  <si>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</si>
  <si>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</si>
  <si>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</si>
  <si>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</si>
  <si>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</si>
  <si>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</si>
  <si>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</si>
  <si>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</si>
  <si>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</si>
  <si>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</si>
  <si>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</si>
  <si>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</si>
  <si>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</si>
  <si>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</si>
  <si>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</si>
  <si>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</si>
  <si>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</si>
  <si>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</si>
  <si>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</si>
  <si>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</si>
  <si>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</si>
  <si>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</si>
  <si>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</si>
  <si>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</si>
  <si>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</si>
  <si>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</si>
  <si>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</si>
  <si>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</si>
  <si>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</si>
  <si>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</si>
  <si>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</si>
  <si>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</si>
  <si>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</si>
  <si>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</si>
  <si>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</si>
  <si>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</si>
  <si>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</si>
  <si>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</si>
  <si>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</si>
  <si>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</si>
  <si>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</si>
  <si>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</si>
  <si>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</si>
  <si>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</si>
  <si>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</si>
  <si>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</si>
  <si>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</si>
  <si>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</si>
  <si>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</si>
  <si>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</si>
  <si>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</si>
  <si>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</si>
  <si>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</si>
  <si>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</si>
  <si>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</si>
  <si>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</si>
  <si>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</si>
  <si>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</si>
  <si>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</si>
  <si>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</si>
  <si>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</si>
  <si>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</si>
  <si>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</si>
  <si>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</si>
  <si>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</si>
  <si>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</si>
  <si>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</si>
  <si>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</si>
  <si>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</si>
  <si>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</si>
  <si>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</si>
  <si>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</si>
  <si>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</si>
  <si>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</si>
  <si>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</si>
  <si>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</si>
  <si>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</si>
  <si>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</si>
  <si>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</si>
  <si>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</si>
  <si>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</si>
  <si>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</si>
  <si>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</si>
  <si>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</si>
  <si>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</si>
  <si>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</si>
  <si>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</si>
  <si>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</si>
  <si>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</si>
  <si>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</si>
  <si>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</si>
  <si>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</si>
  <si>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</si>
  <si>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</si>
  <si>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</si>
  <si>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</si>
  <si>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</si>
  <si>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</si>
  <si>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</si>
  <si>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</si>
  <si>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</si>
  <si>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</si>
  <si>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</si>
  <si>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</si>
  <si>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</si>
  <si>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</si>
  <si>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</si>
  <si>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</si>
  <si>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</si>
  <si>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</si>
  <si>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</si>
  <si>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</si>
  <si>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</si>
  <si>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</si>
  <si>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</si>
  <si>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</si>
  <si>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</si>
  <si>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</si>
  <si>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</si>
  <si>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</si>
  <si>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</si>
  <si>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</si>
  <si>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</si>
  <si>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</si>
  <si>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</si>
  <si>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</si>
  <si>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</si>
  <si>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</si>
  <si>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</si>
  <si>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</si>
  <si>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</si>
  <si>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</si>
  <si>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</si>
  <si>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</si>
  <si>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</si>
  <si>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</si>
  <si>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</si>
  <si>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</si>
  <si>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</si>
  <si>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</si>
  <si>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</si>
  <si>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</si>
  <si>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</si>
  <si>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</si>
  <si>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</si>
  <si>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</si>
  <si>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</si>
  <si>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</si>
  <si>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</si>
  <si>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</si>
  <si>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</si>
  <si>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</si>
  <si>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</si>
  <si>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</si>
  <si>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</si>
  <si>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</si>
  <si>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</si>
  <si>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</si>
  <si>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</si>
  <si>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</si>
  <si>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</si>
  <si>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</si>
  <si>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</si>
  <si>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</si>
  <si>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</si>
  <si>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</si>
  <si>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</si>
  <si>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</si>
  <si>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</si>
  <si>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</si>
  <si>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</si>
  <si>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</si>
  <si>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</si>
  <si>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</si>
  <si>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</si>
  <si>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</si>
  <si>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</si>
  <si>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</si>
  <si>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</si>
  <si>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</si>
  <si>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</si>
  <si>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</si>
  <si>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</si>
  <si>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</si>
  <si>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</si>
  <si>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</si>
  <si>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</si>
  <si>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</si>
  <si>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</si>
  <si>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</si>
  <si>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</si>
  <si>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</si>
  <si>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</si>
  <si>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</si>
  <si>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</si>
  <si>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</si>
  <si>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</si>
  <si>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</si>
  <si>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</si>
  <si>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</si>
  <si>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</si>
  <si>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</si>
  <si>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</si>
  <si>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</si>
  <si>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</si>
  <si>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</si>
  <si>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</si>
  <si>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</si>
  <si>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</si>
  <si>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</si>
  <si>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</si>
  <si>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</si>
  <si>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</si>
  <si>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</si>
  <si>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</si>
  <si>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</si>
  <si>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</si>
  <si>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</si>
  <si>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</si>
  <si>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</si>
  <si>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</si>
  <si>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</si>
  <si>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</si>
  <si>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</si>
  <si>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</si>
  <si>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</si>
  <si>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</si>
  <si>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</si>
  <si>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</si>
  <si>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</si>
  <si>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</si>
  <si>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</si>
  <si>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</si>
  <si>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</si>
  <si>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</si>
  <si>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</si>
  <si>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</si>
  <si>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</si>
  <si>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</si>
  <si>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</si>
  <si>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</si>
  <si>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</si>
  <si>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</si>
  <si>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</si>
  <si>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</si>
  <si>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</si>
  <si>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</si>
  <si>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</si>
  <si>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</si>
  <si>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</si>
  <si>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</si>
  <si>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</si>
  <si>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</si>
  <si>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</si>
  <si>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</si>
  <si>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</si>
  <si>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</si>
  <si>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</si>
  <si>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</si>
  <si>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</si>
  <si>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</si>
  <si>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</si>
  <si>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</si>
  <si>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</si>
  <si>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</si>
  <si>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</si>
  <si>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</si>
  <si>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</si>
  <si>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</si>
  <si>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</si>
  <si>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</si>
  <si>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</si>
  <si>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</si>
  <si>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</si>
  <si>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</si>
  <si>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</si>
  <si>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</si>
  <si>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</si>
  <si>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</si>
  <si>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</si>
  <si>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</si>
  <si>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</si>
  <si>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</si>
  <si>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</si>
  <si>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</si>
  <si>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</si>
  <si>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</si>
  <si>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</si>
  <si>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</si>
  <si>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</si>
  <si>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</si>
  <si>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</si>
  <si>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</si>
  <si>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</si>
  <si>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</si>
  <si>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</si>
  <si>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</si>
  <si>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</si>
  <si>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</si>
  <si>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</si>
  <si>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</si>
  <si>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</si>
  <si>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</si>
  <si>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</si>
  <si>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</si>
  <si>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</si>
  <si>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</si>
  <si>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</si>
  <si>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</si>
  <si>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</si>
  <si>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</si>
  <si>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</si>
  <si>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</si>
  <si>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</si>
  <si>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</si>
  <si>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</si>
  <si>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</si>
  <si>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</si>
  <si>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</si>
  <si>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</si>
  <si>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</si>
  <si>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</si>
  <si>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</si>
  <si>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</si>
  <si>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</si>
  <si>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</si>
  <si>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</si>
  <si>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</si>
  <si>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</si>
  <si>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</si>
  <si>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</si>
  <si>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</si>
  <si>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</si>
  <si>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</si>
  <si>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</si>
  <si>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</si>
  <si>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</si>
  <si>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</si>
  <si>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</si>
  <si>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</si>
  <si>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</si>
  <si>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</si>
  <si>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</si>
  <si>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</si>
  <si>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</si>
  <si>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</si>
  <si>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</si>
  <si>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</si>
  <si>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</si>
  <si>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</si>
  <si>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</si>
  <si>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</si>
  <si>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</si>
  <si>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</si>
  <si>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</si>
  <si>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</si>
  <si>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</si>
  <si>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</si>
  <si>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</si>
  <si>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</si>
  <si>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</si>
  <si>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</si>
  <si>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</si>
  <si>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</si>
  <si>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</si>
  <si>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</si>
  <si>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</si>
  <si>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</si>
  <si>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</si>
  <si>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</si>
  <si>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</si>
  <si>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</si>
  <si>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</si>
  <si>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</si>
  <si>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</si>
  <si>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</si>
  <si>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</si>
  <si>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</si>
  <si>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</si>
  <si>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</si>
  <si>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</si>
  <si>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</si>
  <si>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</si>
  <si>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</si>
  <si>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</si>
  <si>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</si>
  <si>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</si>
  <si>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</si>
  <si>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</si>
  <si>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</si>
  <si>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</si>
  <si>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</si>
  <si>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</si>
  <si>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</si>
  <si>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</si>
  <si>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</si>
  <si>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</si>
  <si>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</si>
  <si>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</si>
  <si>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</si>
  <si>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</si>
  <si>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</si>
  <si>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</si>
  <si>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</si>
  <si>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</si>
  <si>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</si>
  <si>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</si>
  <si>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</si>
  <si>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</si>
  <si>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</si>
  <si>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</si>
  <si>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</si>
  <si>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</si>
  <si>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</si>
  <si>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</si>
  <si>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</si>
  <si>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</si>
  <si>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</si>
  <si>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</si>
  <si>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</si>
  <si>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</si>
  <si>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</si>
  <si>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</si>
  <si>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</si>
  <si>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</si>
  <si>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</si>
  <si>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</si>
  <si>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</si>
  <si>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</si>
  <si>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</si>
  <si>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</si>
  <si>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</si>
  <si>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</si>
  <si>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</si>
  <si>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</si>
  <si>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</si>
  <si>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</si>
  <si>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</si>
  <si>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</si>
  <si>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</si>
  <si>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</si>
  <si>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</si>
  <si>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</si>
  <si>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</si>
  <si>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</si>
  <si>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</si>
  <si>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</si>
  <si>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</si>
  <si>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</si>
  <si>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</si>
  <si>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</si>
  <si>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</si>
  <si>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</si>
  <si>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</si>
  <si>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</si>
  <si>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</si>
  <si>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</si>
  <si>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</si>
  <si>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</si>
  <si>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</si>
  <si>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</si>
  <si>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</si>
  <si>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</si>
  <si>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</si>
  <si>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</si>
  <si>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</si>
  <si>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</si>
  <si>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</si>
  <si>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</si>
  <si>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</si>
  <si>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</si>
  <si>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</si>
  <si>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</si>
  <si>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</si>
  <si>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</si>
  <si>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</si>
  <si>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</si>
  <si>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</si>
  <si>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</si>
  <si>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</si>
  <si>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</si>
  <si>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</si>
  <si>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</si>
  <si>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</si>
  <si>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</si>
  <si>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</si>
  <si>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</si>
  <si>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</si>
  <si>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</si>
  <si>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</si>
  <si>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</si>
  <si>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</si>
  <si>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</si>
  <si>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</si>
  <si>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</si>
  <si>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</si>
  <si>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</si>
  <si>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</si>
  <si>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</si>
  <si>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</si>
  <si>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</si>
  <si>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</si>
  <si>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</si>
  <si>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</si>
  <si>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</si>
  <si>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</si>
  <si>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</si>
  <si>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</si>
  <si>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</si>
  <si>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</si>
  <si>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</si>
  <si>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</si>
  <si>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</si>
  <si>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</si>
  <si>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</si>
  <si>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</si>
  <si>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</si>
  <si>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</si>
  <si>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</si>
  <si>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</si>
  <si>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</si>
  <si>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</si>
  <si>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</si>
  <si>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</si>
  <si>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</si>
  <si>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</si>
  <si>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</si>
  <si>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</si>
  <si>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</si>
  <si>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</si>
  <si>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</si>
  <si>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</si>
  <si>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</si>
  <si>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</si>
  <si>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</si>
  <si>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</si>
  <si>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</si>
  <si>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</si>
  <si>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</si>
  <si>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</si>
  <si>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</si>
  <si>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</si>
  <si>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</si>
  <si>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</si>
  <si>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</si>
  <si>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</si>
  <si>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</si>
  <si>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</si>
  <si>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</si>
  <si>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</si>
  <si>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</si>
  <si>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</si>
  <si>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</si>
  <si>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</si>
  <si>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</si>
  <si>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</si>
  <si>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</si>
  <si>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</si>
  <si>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</si>
  <si>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</si>
  <si>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</si>
  <si>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</si>
  <si>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</si>
  <si>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</si>
  <si>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</si>
  <si>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</si>
  <si>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</si>
  <si>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</si>
  <si>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</si>
  <si>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</si>
  <si>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</si>
  <si>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</si>
  <si>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</si>
  <si>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</si>
  <si>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</si>
  <si>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</si>
  <si>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</si>
  <si>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</si>
  <si>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</si>
  <si>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</si>
  <si>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</si>
  <si>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</si>
  <si>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</si>
  <si>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</si>
  <si>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</si>
  <si>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</si>
  <si>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</si>
  <si>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</si>
  <si>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</si>
  <si>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</si>
  <si>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</si>
  <si>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</si>
  <si>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</si>
  <si>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</si>
  <si>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</si>
  <si>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</si>
  <si>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</si>
  <si>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</si>
  <si>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</si>
  <si>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</si>
  <si>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</si>
  <si>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</si>
  <si>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</si>
  <si>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</si>
  <si>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</si>
  <si>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</si>
  <si>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</si>
  <si>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</si>
  <si>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</si>
  <si>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</si>
  <si>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</si>
  <si>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</si>
  <si>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</si>
  <si>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</si>
  <si>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</si>
  <si>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</si>
  <si>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</si>
  <si>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</si>
  <si>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</si>
  <si>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</si>
  <si>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</si>
  <si>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</si>
  <si>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</si>
  <si>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</si>
  <si>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</si>
  <si>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</si>
  <si>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</si>
  <si>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</si>
  <si>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</si>
  <si>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</si>
  <si>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</si>
  <si>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</si>
  <si>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</si>
  <si>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</si>
  <si>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</si>
  <si>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</si>
  <si>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</si>
  <si>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</si>
  <si>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</si>
  <si>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</si>
  <si>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</si>
  <si>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</si>
  <si>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</si>
  <si>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</si>
  <si>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</si>
  <si>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</si>
  <si>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</si>
  <si>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</si>
  <si>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</si>
  <si>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</si>
  <si>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</si>
  <si>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</si>
  <si>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</si>
  <si>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</si>
  <si>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</si>
  <si>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</si>
  <si>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</si>
  <si>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</si>
  <si>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</si>
  <si>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</si>
  <si>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</si>
  <si>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</si>
  <si>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</si>
  <si>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</si>
  <si>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</si>
  <si>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</si>
  <si>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</si>
  <si>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</si>
  <si>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</si>
  <si>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</si>
  <si>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</si>
  <si>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</si>
  <si>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</si>
  <si>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</si>
  <si>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</si>
  <si>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</si>
  <si>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</si>
  <si>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</si>
  <si>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</si>
  <si>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</si>
  <si>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</si>
  <si>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</si>
  <si>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</si>
  <si>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</si>
  <si>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</si>
  <si>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</si>
  <si>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</si>
  <si>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</si>
  <si>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</si>
  <si>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</si>
  <si>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</si>
  <si>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</si>
  <si>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</si>
  <si>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</si>
  <si>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</si>
  <si>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</si>
  <si>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</si>
  <si>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</si>
  <si>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</si>
  <si>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</si>
  <si>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</si>
  <si>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</si>
  <si>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</si>
  <si>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</si>
  <si>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</si>
  <si>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</si>
  <si>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</si>
  <si>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</si>
  <si>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</si>
  <si>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</si>
  <si>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</si>
  <si>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</si>
  <si>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</si>
  <si>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</si>
  <si>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</si>
  <si>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</si>
  <si>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</si>
  <si>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</si>
  <si>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</si>
  <si>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</si>
  <si>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</si>
  <si>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</si>
  <si>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</si>
  <si>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</si>
  <si>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</si>
  <si>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</si>
  <si>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</si>
  <si>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</si>
  <si>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</si>
  <si>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</si>
  <si>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</si>
  <si>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</si>
  <si>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</si>
  <si>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</si>
  <si>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</si>
  <si>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</si>
  <si>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</si>
  <si>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</si>
  <si>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</si>
  <si>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</si>
  <si>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</si>
  <si>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</si>
  <si>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</si>
  <si>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</si>
  <si>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</si>
  <si>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</si>
  <si>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</si>
  <si>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</si>
  <si>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</si>
  <si>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</si>
  <si>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</si>
  <si>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</si>
  <si>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</si>
  <si>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</si>
  <si>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</si>
  <si>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</si>
  <si>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</si>
  <si>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</si>
  <si>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</si>
  <si>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</si>
  <si>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</si>
  <si>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</si>
  <si>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</si>
  <si>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</si>
  <si>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</si>
  <si>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</si>
  <si>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</si>
  <si>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</si>
  <si>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</si>
  <si>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</si>
  <si>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</si>
  <si>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</si>
  <si>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</si>
  <si>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</si>
  <si>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</si>
  <si>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</si>
  <si>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</si>
  <si>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</si>
  <si>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</si>
  <si>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</si>
  <si>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</si>
  <si>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</si>
  <si>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</si>
  <si>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</si>
  <si>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</si>
  <si>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</si>
  <si>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</si>
  <si>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</si>
  <si>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</si>
  <si>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</si>
  <si>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</si>
  <si>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</si>
  <si>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</si>
  <si>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</si>
  <si>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</si>
  <si>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</si>
  <si>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</si>
  <si>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</si>
  <si>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</si>
  <si>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</si>
  <si>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</si>
  <si>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</si>
  <si>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</si>
  <si>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</si>
  <si>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</si>
  <si>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</si>
  <si>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</si>
  <si>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</si>
  <si>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</si>
  <si>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</si>
  <si>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</si>
  <si>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</si>
  <si>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</si>
  <si>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</si>
  <si>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</si>
  <si>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</si>
  <si>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</si>
  <si>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</si>
  <si>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</si>
  <si>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</si>
  <si>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</si>
  <si>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</si>
  <si>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</si>
  <si>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</si>
  <si>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</si>
  <si>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</si>
  <si>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</si>
  <si>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</si>
  <si>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</si>
  <si>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</si>
  <si>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</si>
  <si>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</si>
  <si>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</si>
  <si>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</si>
  <si>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</si>
  <si>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</si>
  <si>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</si>
  <si>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</si>
  <si>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</si>
  <si>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</si>
  <si>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</si>
  <si>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</si>
  <si>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</si>
  <si>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</si>
  <si>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</si>
  <si>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</si>
  <si>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</si>
  <si>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</si>
  <si>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</si>
  <si>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</si>
  <si>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</si>
  <si>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</si>
  <si>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</si>
  <si>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</si>
  <si>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</si>
  <si>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</si>
  <si>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</si>
  <si>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</si>
  <si>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</si>
  <si>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</si>
  <si>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</si>
  <si>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</si>
  <si>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</si>
  <si>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</si>
  <si>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</si>
  <si>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</si>
  <si>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</si>
  <si>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</si>
  <si>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</si>
  <si>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</si>
  <si>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</si>
  <si>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</si>
  <si>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</si>
  <si>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</si>
  <si>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</si>
  <si>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</si>
  <si>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</si>
  <si>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</si>
  <si>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</si>
  <si>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</si>
  <si>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</si>
  <si>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</si>
  <si>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</si>
  <si>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</si>
  <si>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</si>
  <si>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</si>
  <si>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</si>
  <si>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</si>
  <si>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</si>
  <si>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</si>
  <si>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</si>
  <si>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</si>
  <si>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</si>
  <si>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</si>
  <si>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</si>
  <si>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</si>
  <si>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</si>
  <si>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</si>
  <si>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</si>
  <si>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</si>
  <si>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</si>
  <si>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</si>
  <si>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</si>
  <si>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</si>
  <si>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</si>
  <si>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</si>
  <si>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</si>
  <si>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</si>
  <si>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</si>
  <si>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</si>
  <si>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</si>
  <si>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</si>
  <si>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</si>
  <si>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</si>
  <si>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</si>
  <si>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</si>
  <si>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</si>
  <si>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</si>
  <si>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</si>
  <si>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</si>
  <si>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</si>
  <si>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</si>
  <si>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</si>
  <si>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</si>
  <si>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</si>
  <si>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</si>
  <si>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</si>
  <si>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</si>
  <si>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</si>
  <si>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</si>
  <si>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</si>
  <si>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</si>
  <si>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</si>
  <si>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</si>
  <si>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</si>
  <si>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</si>
  <si>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</si>
  <si>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</si>
  <si>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</si>
  <si>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</si>
  <si>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</si>
  <si>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</si>
  <si>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</si>
  <si>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</si>
  <si>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</si>
  <si>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</si>
  <si>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</si>
  <si>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</si>
  <si>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</si>
  <si>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</si>
  <si>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</si>
  <si>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</si>
  <si>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</si>
  <si>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</si>
  <si>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</si>
  <si>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</si>
  <si>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</si>
  <si>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</si>
  <si>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</si>
  <si>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</si>
  <si>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</si>
  <si>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</si>
  <si>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</si>
  <si>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</si>
  <si>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</si>
  <si>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</si>
  <si>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</si>
  <si>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</si>
  <si>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</si>
  <si>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</si>
  <si>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</si>
  <si>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</si>
  <si>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</si>
  <si>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</si>
  <si>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</si>
  <si>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</si>
  <si>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</si>
  <si>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</si>
  <si>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</si>
  <si>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</si>
  <si>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</si>
  <si>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</si>
  <si>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</si>
  <si>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</si>
  <si>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</si>
  <si>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</si>
  <si>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</si>
  <si>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</si>
  <si>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</si>
  <si>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</si>
  <si>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</si>
  <si>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</si>
  <si>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</si>
  <si>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</si>
  <si>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</si>
  <si>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</si>
  <si>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</si>
  <si>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</si>
  <si>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</si>
  <si>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</si>
  <si>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</si>
  <si>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</si>
  <si>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</si>
  <si>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</si>
  <si>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</si>
  <si>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</si>
  <si>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</si>
  <si>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</si>
  <si>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</si>
  <si>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</si>
  <si>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</si>
  <si>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</si>
  <si>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</si>
  <si>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</si>
  <si>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</si>
  <si>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</si>
  <si>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</si>
  <si>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</si>
  <si>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</si>
  <si>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</si>
  <si>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</si>
  <si>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</si>
  <si>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</si>
  <si>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</si>
  <si>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</si>
  <si>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</si>
  <si>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</si>
  <si>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</si>
  <si>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</si>
  <si>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</si>
  <si>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</si>
  <si>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</si>
  <si>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</si>
  <si>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</si>
  <si>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</si>
  <si>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</si>
  <si>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</si>
  <si>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</si>
  <si>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</si>
  <si>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</si>
  <si>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</si>
  <si>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</si>
  <si>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</si>
  <si>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</si>
  <si>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</si>
  <si>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</si>
  <si>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</si>
  <si>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</si>
  <si>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</si>
  <si>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</si>
  <si>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</si>
  <si>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</si>
  <si>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</si>
  <si>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</si>
  <si>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</si>
  <si>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</si>
  <si>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</si>
  <si>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</si>
  <si>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</si>
  <si>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</si>
  <si>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</si>
  <si>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</si>
  <si>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</si>
  <si>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</si>
  <si>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</si>
  <si>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</si>
  <si>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</si>
  <si>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</si>
  <si>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</si>
  <si>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</si>
  <si>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</si>
  <si>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</si>
  <si>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</si>
  <si>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</si>
  <si>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</si>
  <si>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</si>
  <si>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</si>
  <si>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</si>
  <si>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</si>
  <si>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</si>
  <si>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</si>
  <si>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</si>
  <si>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</si>
  <si>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</si>
  <si>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</si>
  <si>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</si>
  <si>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</si>
  <si>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</si>
  <si>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</si>
  <si>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</si>
  <si>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</si>
  <si>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</si>
  <si>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</si>
  <si>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</si>
  <si>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</si>
  <si>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</si>
  <si>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</si>
  <si>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</si>
  <si>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</si>
  <si>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</si>
  <si>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</si>
  <si>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</si>
  <si>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</si>
  <si>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</si>
  <si>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</si>
  <si>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</si>
  <si>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</si>
  <si>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</si>
  <si>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</si>
  <si>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</si>
  <si>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</si>
  <si>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</si>
  <si>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</si>
  <si>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</si>
  <si>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</si>
  <si>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</si>
  <si>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</si>
  <si>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</si>
  <si>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</si>
  <si>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</si>
  <si>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</si>
  <si>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</si>
  <si>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</si>
  <si>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</si>
  <si>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</si>
  <si>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</si>
  <si>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</si>
  <si>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</si>
  <si>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</si>
  <si>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</si>
  <si>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</si>
  <si>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</si>
  <si>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</si>
  <si>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</si>
  <si>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</si>
  <si>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</si>
  <si>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</si>
  <si>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</si>
  <si>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</si>
  <si>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</si>
  <si>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</si>
  <si>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</si>
  <si>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</si>
  <si>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</si>
  <si>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</si>
  <si>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</si>
  <si>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</si>
  <si>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</si>
  <si>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</si>
  <si>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</si>
  <si>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</si>
  <si>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</si>
  <si>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</si>
  <si>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</si>
  <si>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</si>
  <si>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</si>
  <si>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</si>
  <si>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</si>
  <si>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</si>
  <si>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</si>
  <si>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</si>
  <si>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</si>
  <si>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</si>
  <si>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</si>
  <si>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</si>
  <si>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</si>
  <si>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</si>
  <si>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</si>
  <si>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</si>
  <si>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</si>
  <si>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</si>
  <si>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</si>
  <si>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</si>
  <si>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</si>
  <si>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</si>
  <si>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</si>
  <si>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</si>
  <si>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</si>
  <si>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</si>
  <si>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</si>
  <si>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</si>
  <si>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</si>
  <si>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</si>
  <si>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</si>
  <si>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</si>
  <si>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</si>
  <si>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</si>
  <si>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</si>
  <si>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</si>
  <si>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</si>
  <si>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</si>
  <si>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</si>
  <si>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</si>
  <si>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</si>
  <si>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</si>
  <si>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</si>
  <si>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</si>
  <si>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</si>
  <si>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</si>
  <si>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</si>
  <si>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</si>
  <si>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</si>
  <si>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</si>
  <si>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</si>
  <si>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</si>
  <si>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</si>
  <si>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</si>
  <si>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</si>
  <si>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</si>
  <si>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</si>
  <si>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</si>
  <si>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</si>
  <si>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</si>
  <si>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</si>
  <si>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</si>
  <si>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</si>
  <si>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</si>
  <si>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</si>
  <si>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</si>
  <si>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</si>
  <si>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</si>
  <si>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</si>
  <si>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</si>
  <si>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</si>
  <si>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</si>
  <si>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</si>
  <si>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</si>
  <si>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</si>
  <si>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</si>
  <si>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</si>
  <si>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</si>
  <si>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</si>
  <si>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</si>
  <si>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</si>
  <si>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</si>
  <si>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</si>
  <si>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</si>
  <si>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</si>
  <si>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</si>
  <si>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</si>
  <si>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</si>
  <si>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</si>
  <si>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</si>
  <si>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</si>
  <si>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</si>
  <si>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</si>
  <si>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</si>
  <si>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</si>
  <si>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</si>
  <si>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</si>
  <si>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</si>
  <si>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</si>
  <si>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</si>
  <si>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</si>
  <si>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</si>
  <si>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</si>
  <si>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</si>
  <si>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</si>
  <si>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</si>
  <si>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</si>
  <si>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</si>
  <si>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</si>
  <si>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</si>
  <si>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</si>
  <si>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</si>
  <si>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</si>
  <si>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</si>
  <si>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</si>
  <si>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</si>
  <si>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</si>
  <si>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</si>
  <si>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</si>
  <si>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</si>
  <si>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</si>
  <si>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</si>
  <si>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</si>
  <si>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</si>
  <si>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</si>
  <si>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</si>
  <si>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</si>
  <si>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</si>
  <si>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</si>
  <si>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</si>
  <si>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</si>
  <si>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</si>
  <si>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</si>
  <si>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</si>
  <si>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</si>
  <si>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</si>
  <si>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</si>
  <si>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</si>
  <si>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</si>
  <si>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</si>
  <si>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</si>
  <si>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</si>
  <si>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</si>
  <si>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</si>
  <si>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</si>
  <si>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</si>
  <si>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</si>
  <si>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</si>
  <si>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</si>
  <si>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</si>
  <si>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</si>
  <si>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</si>
  <si>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</si>
  <si>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</si>
  <si>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</si>
  <si>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</si>
  <si>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</si>
  <si>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</si>
  <si>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</si>
  <si>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</si>
  <si>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</si>
  <si>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</si>
  <si>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</si>
  <si>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</si>
  <si>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</si>
  <si>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</si>
  <si>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</si>
  <si>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</si>
  <si>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</si>
  <si>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</si>
  <si>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</si>
  <si>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</si>
  <si>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</si>
  <si>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</si>
  <si>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</si>
  <si>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</si>
  <si>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</si>
  <si>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</si>
  <si>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</si>
  <si>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</si>
  <si>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</si>
  <si>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</si>
  <si>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</si>
  <si>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</si>
  <si>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</si>
  <si>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</si>
  <si>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</si>
  <si>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</si>
  <si>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</si>
  <si>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</si>
  <si>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</si>
  <si>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</si>
  <si>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</si>
  <si>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</si>
  <si>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</si>
  <si>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</si>
  <si>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</si>
  <si>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</si>
  <si>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</si>
  <si>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</si>
  <si>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</si>
  <si>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</si>
  <si>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</si>
  <si>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</si>
  <si>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</si>
  <si>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</si>
  <si>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</si>
  <si>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</si>
  <si>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</si>
  <si>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</si>
  <si>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</si>
  <si>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</si>
  <si>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</si>
  <si>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</si>
  <si>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</si>
  <si>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</si>
  <si>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</si>
  <si>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</si>
  <si>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</si>
  <si>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</si>
  <si>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</si>
  <si>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</si>
  <si>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</si>
  <si>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</si>
  <si>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</si>
  <si>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</si>
  <si>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</si>
  <si>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</si>
  <si>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</si>
  <si>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</si>
  <si>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</si>
  <si>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</si>
  <si>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</si>
  <si>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</si>
  <si>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</si>
  <si>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</si>
  <si>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</si>
  <si>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</si>
  <si>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</si>
  <si>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</si>
  <si>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</si>
  <si>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</si>
  <si>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</si>
  <si>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</si>
  <si>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</si>
  <si>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</si>
  <si>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</si>
  <si>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</si>
  <si>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</si>
  <si>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</si>
  <si>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</si>
  <si>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</si>
  <si>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</si>
  <si>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</si>
  <si>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</si>
  <si>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</si>
  <si>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</si>
  <si>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</si>
  <si>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</si>
  <si>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</si>
  <si>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</si>
  <si>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</si>
  <si>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</si>
  <si>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</si>
  <si>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</si>
  <si>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</si>
  <si>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</si>
  <si>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</si>
  <si>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</si>
  <si>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</si>
  <si>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</si>
  <si>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</si>
  <si>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</si>
  <si>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</si>
  <si>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</si>
  <si>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</si>
  <si>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</si>
  <si>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</si>
  <si>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</si>
  <si>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</si>
  <si>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</si>
  <si>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</si>
  <si>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</si>
  <si>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</si>
  <si>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</si>
  <si>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</si>
  <si>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</si>
  <si>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</si>
  <si>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</si>
  <si>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</si>
  <si>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</si>
  <si>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</si>
  <si>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</si>
  <si>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</si>
  <si>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</si>
  <si>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</si>
  <si>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</si>
  <si>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</si>
  <si>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</si>
  <si>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</si>
  <si>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</si>
  <si>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</si>
  <si>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</si>
  <si>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</si>
  <si>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</si>
  <si>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</si>
  <si>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</si>
  <si>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</si>
  <si>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</si>
  <si>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</si>
  <si>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</si>
  <si>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</si>
  <si>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</si>
  <si>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</si>
  <si>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</si>
  <si>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</si>
  <si>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</si>
  <si>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</si>
  <si>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</si>
  <si>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</si>
  <si>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</si>
  <si>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</si>
  <si>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</si>
  <si>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</si>
  <si>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</si>
  <si>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</si>
  <si>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</si>
  <si>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</si>
  <si>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</si>
  <si>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</si>
  <si>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</si>
  <si>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</si>
  <si>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</si>
  <si>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</si>
  <si>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</si>
  <si>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</si>
  <si>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</si>
  <si>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</si>
  <si>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</si>
  <si>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</si>
  <si>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</si>
  <si>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</si>
  <si>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</si>
  <si>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</si>
  <si>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</si>
  <si>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</si>
  <si>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</si>
  <si>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</si>
  <si>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</si>
  <si>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</si>
  <si>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</si>
  <si>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</si>
  <si>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</si>
  <si>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</si>
  <si>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</si>
  <si>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</si>
  <si>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</si>
  <si>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</si>
  <si>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</si>
  <si>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</si>
  <si>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</si>
  <si>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</si>
  <si>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</si>
  <si>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</si>
  <si>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</si>
  <si>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</si>
  <si>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</si>
  <si>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</si>
  <si>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</si>
  <si>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</si>
  <si>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</si>
  <si>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</si>
  <si>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</si>
  <si>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</si>
  <si>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</si>
  <si>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</si>
  <si>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</si>
  <si>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</si>
  <si>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</si>
  <si>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</si>
  <si>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</si>
  <si>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</si>
  <si>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</si>
  <si>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</si>
  <si>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</si>
  <si>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</si>
  <si>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</si>
  <si>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</si>
  <si>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</si>
  <si>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</si>
  <si>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</si>
  <si>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</si>
  <si>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</si>
  <si>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</si>
  <si>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</si>
  <si>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</si>
  <si>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</si>
  <si>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</si>
  <si>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</si>
  <si>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</si>
  <si>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</si>
  <si>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</si>
  <si>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</si>
  <si>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</si>
  <si>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</si>
  <si>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</si>
  <si>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</si>
  <si>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</si>
  <si>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</si>
  <si>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</si>
  <si>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</si>
  <si>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</si>
  <si>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</si>
  <si>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</si>
  <si>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</si>
  <si>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</si>
  <si>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</si>
  <si>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</si>
  <si>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</si>
  <si>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</si>
  <si>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</si>
  <si>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</si>
  <si>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</si>
  <si>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</si>
  <si>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</si>
  <si>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</si>
  <si>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</si>
  <si>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</si>
  <si>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</si>
  <si>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</si>
  <si>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</si>
  <si>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</si>
  <si>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</si>
  <si>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</si>
  <si>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</si>
  <si>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</si>
  <si>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</si>
  <si>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</si>
  <si>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</si>
  <si>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</si>
  <si>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</si>
  <si>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</si>
  <si>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</si>
  <si>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</si>
  <si>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</si>
  <si>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</si>
  <si>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</si>
  <si>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</si>
  <si>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</si>
  <si>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</si>
  <si>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</si>
  <si>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</si>
  <si>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</si>
  <si>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</si>
  <si>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</si>
  <si>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</si>
  <si>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</si>
  <si>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</si>
  <si>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</si>
  <si>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</si>
  <si>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</si>
  <si>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</si>
  <si>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</si>
  <si>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</si>
  <si>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</si>
  <si>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</si>
  <si>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</si>
  <si>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</si>
  <si>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</si>
  <si>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</si>
  <si>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</si>
  <si>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</si>
  <si>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</si>
  <si>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</si>
  <si>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</si>
  <si>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</si>
  <si>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</si>
  <si>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</si>
  <si>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</si>
  <si>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</si>
  <si>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</si>
  <si>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</si>
  <si>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</si>
  <si>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</si>
  <si>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</si>
  <si>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</si>
  <si>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</si>
  <si>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</si>
  <si>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</si>
  <si>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</si>
  <si>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</si>
  <si>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</si>
  <si>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</si>
  <si>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</si>
  <si>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</si>
  <si>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</si>
  <si>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</si>
  <si>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</si>
  <si>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</si>
  <si>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</si>
  <si>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</si>
  <si>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</si>
  <si>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</si>
  <si>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</si>
  <si>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</si>
  <si>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</si>
  <si>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</si>
  <si>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</si>
  <si>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</si>
  <si>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</si>
  <si>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</si>
  <si>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</si>
  <si>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</si>
  <si>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</si>
  <si>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</si>
  <si>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</si>
  <si>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</si>
  <si>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</si>
  <si>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</si>
  <si>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</si>
  <si>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</si>
  <si>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</si>
  <si>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</si>
  <si>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</si>
  <si>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</si>
  <si>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</si>
  <si>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</si>
  <si>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</si>
  <si>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</si>
  <si>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</si>
  <si>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</si>
  <si>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</si>
  <si>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</si>
  <si>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</si>
  <si>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</si>
  <si>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</si>
  <si>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</si>
  <si>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</si>
  <si>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</si>
  <si>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</si>
  <si>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</si>
  <si>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</si>
  <si>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</si>
  <si>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</si>
  <si>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</si>
  <si>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</si>
  <si>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</si>
  <si>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</si>
  <si>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</si>
  <si>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</si>
  <si>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</si>
  <si>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</si>
  <si>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</si>
  <si>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</si>
  <si>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</si>
  <si>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</si>
  <si>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</si>
  <si>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</si>
  <si>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</si>
  <si>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</si>
  <si>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</si>
  <si>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</si>
  <si>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</si>
  <si>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</si>
  <si>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</si>
  <si>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</si>
  <si>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</si>
  <si>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</si>
  <si>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</si>
  <si>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</si>
  <si>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</si>
  <si>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</si>
  <si>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</si>
  <si>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</si>
  <si>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</si>
  <si>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</si>
  <si>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</si>
  <si>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</si>
  <si>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</si>
  <si>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</si>
  <si>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</si>
  <si>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</si>
  <si>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</si>
  <si>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</si>
  <si>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</si>
  <si>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</si>
  <si>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</si>
  <si>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</si>
  <si>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</si>
  <si>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</si>
  <si>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</si>
  <si>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</si>
  <si>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</si>
  <si>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</si>
  <si>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</si>
  <si>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</si>
  <si>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</si>
  <si>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</si>
  <si>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</si>
  <si>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</si>
  <si>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</si>
  <si>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</si>
  <si>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</si>
  <si>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</si>
  <si>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</si>
  <si>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</si>
  <si>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</si>
  <si>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</si>
  <si>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</si>
  <si>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</si>
  <si>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</si>
  <si>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</si>
  <si>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</si>
  <si>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</si>
  <si>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</si>
  <si>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</si>
  <si>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</si>
  <si>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</si>
  <si>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</si>
  <si>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</si>
  <si>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</si>
  <si>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</si>
  <si>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</si>
  <si>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</si>
  <si>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</si>
  <si>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</si>
  <si>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</si>
  <si>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</si>
  <si>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</si>
  <si>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</si>
  <si>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</si>
  <si>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</si>
  <si>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</si>
  <si>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</si>
  <si>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</si>
  <si>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</si>
  <si>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</si>
  <si>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</si>
  <si>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</si>
  <si>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</si>
  <si>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</si>
  <si>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</si>
  <si>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</si>
  <si>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</si>
  <si>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</si>
  <si>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</si>
  <si>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</si>
  <si>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</si>
  <si>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</si>
  <si>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</si>
  <si>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</si>
  <si>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</si>
  <si>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</si>
  <si>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</si>
  <si>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</si>
  <si>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</si>
  <si>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</si>
  <si>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</si>
  <si>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</si>
  <si>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</si>
  <si>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</si>
  <si>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</si>
  <si>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</si>
  <si>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</si>
  <si>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</si>
  <si>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</si>
  <si>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</si>
  <si>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</si>
  <si>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</si>
  <si>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</si>
  <si>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</si>
  <si>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</si>
  <si>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</si>
  <si>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</si>
  <si>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</si>
  <si>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</si>
  <si>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</si>
  <si>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</si>
  <si>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</si>
  <si>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</si>
  <si>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</si>
  <si>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</si>
  <si>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</si>
  <si>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</si>
  <si>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</si>
  <si>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</si>
  <si>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</si>
  <si>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</si>
  <si>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</si>
  <si>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</si>
  <si>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</si>
  <si>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</si>
  <si>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</si>
  <si>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</si>
  <si>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</si>
  <si>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</si>
  <si>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</si>
  <si>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</si>
  <si>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</si>
  <si>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</si>
  <si>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</si>
  <si>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</si>
  <si>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</si>
  <si>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</si>
  <si>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</si>
  <si>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</si>
  <si>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</si>
  <si>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</si>
  <si>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</si>
  <si>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</si>
  <si>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</si>
  <si>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</si>
  <si>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</si>
  <si>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</si>
  <si>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</si>
  <si>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</si>
  <si>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</si>
  <si>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</si>
  <si>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</si>
  <si>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</si>
  <si>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</si>
  <si>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</si>
  <si>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</si>
  <si>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</si>
  <si>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</si>
  <si>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</si>
  <si>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</si>
  <si>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</si>
  <si>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</si>
  <si>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</si>
  <si>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</si>
  <si>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</si>
  <si>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</si>
  <si>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</si>
  <si>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</si>
  <si>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</si>
  <si>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</si>
  <si>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</si>
  <si>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</si>
  <si>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</si>
  <si>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</si>
  <si>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</si>
  <si>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</si>
  <si>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</si>
  <si>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</si>
  <si>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</si>
  <si>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</si>
  <si>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</si>
  <si>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</si>
  <si>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</si>
  <si>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</si>
  <si>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</si>
  <si>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</si>
  <si>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</si>
  <si>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</si>
  <si>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</si>
  <si>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</si>
  <si>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</si>
  <si>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</si>
  <si>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</si>
  <si>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</si>
  <si>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</si>
  <si>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</si>
  <si>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</si>
  <si>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</si>
  <si>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</si>
  <si>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</si>
  <si>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</si>
  <si>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</si>
  <si>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</si>
  <si>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</si>
  <si>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</si>
  <si>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</si>
  <si>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</si>
  <si>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</si>
  <si>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</si>
  <si>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</si>
  <si>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</si>
  <si>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</si>
  <si>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</si>
  <si>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</si>
  <si>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</si>
  <si>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</si>
  <si>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</si>
  <si>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</si>
  <si>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</si>
  <si>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</si>
  <si>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</si>
  <si>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</si>
  <si>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</si>
  <si>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</si>
  <si>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</si>
  <si>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</si>
  <si>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</si>
  <si>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</si>
  <si>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</si>
  <si>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</si>
  <si>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</si>
  <si>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</si>
  <si>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</si>
  <si>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</si>
  <si>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</si>
  <si>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</si>
  <si>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</si>
  <si>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</si>
  <si>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</si>
  <si>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</si>
  <si>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</si>
  <si>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</si>
  <si>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</si>
  <si>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</si>
  <si>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</si>
  <si>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</si>
  <si>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</si>
  <si>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</si>
  <si>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</si>
  <si>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</si>
  <si>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</si>
  <si>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</si>
  <si>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</si>
  <si>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</si>
  <si>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</si>
  <si>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</si>
  <si>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</si>
  <si>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</si>
  <si>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</si>
  <si>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</si>
  <si>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</si>
  <si>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</si>
  <si>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</si>
  <si>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</si>
  <si>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</si>
  <si>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</si>
  <si>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</si>
  <si>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</si>
  <si>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</si>
  <si>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</si>
  <si>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</si>
  <si>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</si>
  <si>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</si>
  <si>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</si>
  <si>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</si>
  <si>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</si>
  <si>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</si>
  <si>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</si>
  <si>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</si>
  <si>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</si>
  <si>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</si>
  <si>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</si>
  <si>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</si>
  <si>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</si>
  <si>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</si>
  <si>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</si>
  <si>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</si>
  <si>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</si>
  <si>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</si>
  <si>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</si>
  <si>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</si>
  <si>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</si>
  <si>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</si>
  <si>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</si>
  <si>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</si>
  <si>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</si>
  <si>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</si>
  <si>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</si>
  <si>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</si>
  <si>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</si>
  <si>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</si>
  <si>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</si>
  <si>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</si>
  <si>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</si>
  <si>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</si>
  <si>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</si>
  <si>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</si>
  <si>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</si>
  <si>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</si>
  <si>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</si>
  <si>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</si>
  <si>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</si>
  <si>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</si>
  <si>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</si>
  <si>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</si>
  <si>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</si>
  <si>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</si>
  <si>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</si>
  <si>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</si>
  <si>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</si>
  <si>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</si>
  <si>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</si>
  <si>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</si>
  <si>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</si>
  <si>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</si>
  <si>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</si>
  <si>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</si>
  <si>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</si>
  <si>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</si>
  <si>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</si>
  <si>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</si>
  <si>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</si>
  <si>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</si>
  <si>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</si>
  <si>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</si>
  <si>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</si>
  <si>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</si>
  <si>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</si>
  <si>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</si>
  <si>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</si>
  <si>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</si>
  <si>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</si>
  <si>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</si>
  <si>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</si>
  <si>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</si>
  <si>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</si>
  <si>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</si>
  <si>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</si>
  <si>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</si>
  <si>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</si>
  <si>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</si>
  <si>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</si>
  <si>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</si>
  <si>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</si>
  <si>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</si>
  <si>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</si>
  <si>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</si>
  <si>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</si>
  <si>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</si>
  <si>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</si>
  <si>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</si>
  <si>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</si>
  <si>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</si>
  <si>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</si>
  <si>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</si>
  <si>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</si>
  <si>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</si>
  <si>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</si>
  <si>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</si>
  <si>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</si>
  <si>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</si>
  <si>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</si>
  <si>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</si>
  <si>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</si>
  <si>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</si>
  <si>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</si>
  <si>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</si>
  <si>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</si>
  <si>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</si>
  <si>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</si>
  <si>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</si>
  <si>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</si>
  <si>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</si>
  <si>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</si>
  <si>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</si>
  <si>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</si>
  <si>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</si>
  <si>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</si>
  <si>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</si>
  <si>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</si>
  <si>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</si>
  <si>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</si>
  <si>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</si>
  <si>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</si>
  <si>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</si>
  <si>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</si>
  <si>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</si>
  <si>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</si>
  <si>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</si>
  <si>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</si>
  <si>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</si>
  <si>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</si>
  <si>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</si>
  <si>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</si>
  <si>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</si>
  <si>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</si>
  <si>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</si>
  <si>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</si>
  <si>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</si>
  <si>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</si>
  <si>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</si>
  <si>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</si>
  <si>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</si>
  <si>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</si>
  <si>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</si>
  <si>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</si>
  <si>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</si>
  <si>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</si>
  <si>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</si>
  <si>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</si>
  <si>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</si>
  <si>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</si>
  <si>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</si>
  <si>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</si>
  <si>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</si>
  <si>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</si>
  <si>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</si>
  <si>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</si>
  <si>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</si>
  <si>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</si>
  <si>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</si>
  <si>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</si>
  <si>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</si>
  <si>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</si>
  <si>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</si>
  <si>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</si>
  <si>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</si>
  <si>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</si>
  <si>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</si>
  <si>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</si>
  <si>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</si>
  <si>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</si>
  <si>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</si>
  <si>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</si>
  <si>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</si>
  <si>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</si>
  <si>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</si>
  <si>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</si>
  <si>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</si>
  <si>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</si>
  <si>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</si>
  <si>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</si>
  <si>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</si>
  <si>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</si>
  <si>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</si>
  <si>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</si>
  <si>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</si>
  <si>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</si>
  <si>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</si>
  <si>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</si>
  <si>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</si>
  <si>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</si>
  <si>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</si>
  <si>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</si>
  <si>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</si>
  <si>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</si>
  <si>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</si>
  <si>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</si>
  <si>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</si>
  <si>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</si>
  <si>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</si>
  <si>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</si>
  <si>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</si>
  <si>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</si>
  <si>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</si>
  <si>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</si>
  <si>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</si>
  <si>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</si>
  <si>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</si>
  <si>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</si>
  <si>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</si>
  <si>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</si>
  <si>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</si>
  <si>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</si>
  <si>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</si>
  <si>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</si>
  <si>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</si>
  <si>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</si>
  <si>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</si>
  <si>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</si>
  <si>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</si>
  <si>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</si>
  <si>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</si>
  <si>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</si>
  <si>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</si>
  <si>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</si>
  <si>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</si>
  <si>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</si>
  <si>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</si>
  <si>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</si>
  <si>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</si>
  <si>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</si>
  <si>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</si>
  <si>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</si>
  <si>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</si>
  <si>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</si>
  <si>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</si>
  <si>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</si>
  <si>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</si>
  <si>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</si>
  <si>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</si>
  <si>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</si>
  <si>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</si>
  <si>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</si>
  <si>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</si>
  <si>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</si>
  <si>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</si>
  <si>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</si>
  <si>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</si>
  <si>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</si>
  <si>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</si>
  <si>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</si>
  <si>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</si>
  <si>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</si>
  <si>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</si>
  <si>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</si>
  <si>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</si>
  <si>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</si>
  <si>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</si>
  <si>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</si>
  <si>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</si>
  <si>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</si>
  <si>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</si>
  <si>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</si>
  <si>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</si>
  <si>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</si>
  <si>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</si>
  <si>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</si>
  <si>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</si>
  <si>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</si>
  <si>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</si>
  <si>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</si>
  <si>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</si>
  <si>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</si>
  <si>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</si>
  <si>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</si>
  <si>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</si>
  <si>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</si>
  <si>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</si>
  <si>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</si>
  <si>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</si>
  <si>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</si>
  <si>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</si>
  <si>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</si>
  <si>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</si>
  <si>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</si>
  <si>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</si>
  <si>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</si>
  <si>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</si>
  <si>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</si>
  <si>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</si>
  <si>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</si>
  <si>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</si>
  <si>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</si>
  <si>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</si>
  <si>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</si>
  <si>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</si>
  <si>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</si>
  <si>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</si>
  <si>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</si>
  <si>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</si>
  <si>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</si>
  <si>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</si>
  <si>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</si>
  <si>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</si>
  <si>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</si>
  <si>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</si>
  <si>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</si>
  <si>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</si>
  <si>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</si>
  <si>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</si>
  <si>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</si>
  <si>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</si>
  <si>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</si>
  <si>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</si>
  <si>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</si>
  <si>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</si>
  <si>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</si>
  <si>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</si>
  <si>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</si>
  <si>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</si>
  <si>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</si>
  <si>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</si>
  <si>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</si>
  <si>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</si>
  <si>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</si>
  <si>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</si>
  <si>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</si>
  <si>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</si>
  <si>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</si>
  <si>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</si>
  <si>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</si>
  <si>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</si>
  <si>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</si>
  <si>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</si>
  <si>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</si>
  <si>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</si>
  <si>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</si>
  <si>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</si>
  <si>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</si>
  <si>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</si>
  <si>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</si>
  <si>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</si>
  <si>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</si>
  <si>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</si>
  <si>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</si>
  <si>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</si>
  <si>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</si>
  <si>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</si>
  <si>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</si>
  <si>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</si>
  <si>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</si>
  <si>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</si>
  <si>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</si>
  <si>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</si>
  <si>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</si>
  <si>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</si>
  <si>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</si>
  <si>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</si>
  <si>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</si>
  <si>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</si>
  <si>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</si>
  <si>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</si>
  <si>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</si>
  <si>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</si>
  <si>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</si>
  <si>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</si>
  <si>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</si>
  <si>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</si>
  <si>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</si>
  <si>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</si>
  <si>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</si>
  <si>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</si>
  <si>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</si>
  <si>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</si>
  <si>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</si>
  <si>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</si>
  <si>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</si>
  <si>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</si>
  <si>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</si>
  <si>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</si>
  <si>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</si>
  <si>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</si>
  <si>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</si>
  <si>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</si>
  <si>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</si>
  <si>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</si>
  <si>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</si>
  <si>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</si>
  <si>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</si>
  <si>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</si>
  <si>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</si>
  <si>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</si>
  <si>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</si>
  <si>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</si>
  <si>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</si>
  <si>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</si>
  <si>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</si>
  <si>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</si>
  <si>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</si>
  <si>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</si>
  <si>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</si>
  <si>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</si>
  <si>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</si>
  <si>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</si>
  <si>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</si>
  <si>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</si>
  <si>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</si>
  <si>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</si>
  <si>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</si>
  <si>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</si>
  <si>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</si>
  <si>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</si>
  <si>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</si>
  <si>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</si>
  <si>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</si>
  <si>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</si>
  <si>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</si>
  <si>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</si>
  <si>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</si>
  <si>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</si>
  <si>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</si>
  <si>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</si>
  <si>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</si>
  <si>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</si>
  <si>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</si>
  <si>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</si>
  <si>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</si>
  <si>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</si>
  <si>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</si>
  <si>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</si>
  <si>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</si>
  <si>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</si>
  <si>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</si>
  <si>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</si>
  <si>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</si>
  <si>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</si>
  <si>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</si>
  <si>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</si>
  <si>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</si>
  <si>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</si>
  <si>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</si>
  <si>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</si>
  <si>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</si>
  <si>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</si>
  <si>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</si>
  <si>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</si>
  <si>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</si>
  <si>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</si>
  <si>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</si>
  <si>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</si>
  <si>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</si>
  <si>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</si>
  <si>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</si>
  <si>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</si>
  <si>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</si>
  <si>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</si>
  <si>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</si>
  <si>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</si>
  <si>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</si>
  <si>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</si>
  <si>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</si>
  <si>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</si>
  <si>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</si>
  <si>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</si>
  <si>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</si>
  <si>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</si>
  <si>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</si>
  <si>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</si>
  <si>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</si>
  <si>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</si>
  <si>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</si>
  <si>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</si>
  <si>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</si>
  <si>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</si>
  <si>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</si>
  <si>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</si>
  <si>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</si>
  <si>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</si>
  <si>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</si>
  <si>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</si>
  <si>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</si>
  <si>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</si>
  <si>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</si>
  <si>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</si>
  <si>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</si>
  <si>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</si>
  <si>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</si>
  <si>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</si>
  <si>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</si>
  <si>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</si>
  <si>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</si>
  <si>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</si>
  <si>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</si>
  <si>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</si>
  <si>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</si>
  <si>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</si>
  <si>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</si>
  <si>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</si>
  <si>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</si>
  <si>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</si>
  <si>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</si>
  <si>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</si>
  <si>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</si>
  <si>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</si>
  <si>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</si>
  <si>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</si>
  <si>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</si>
  <si>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</si>
  <si>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</si>
  <si>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</si>
  <si>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</si>
  <si>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</si>
  <si>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</si>
  <si>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</si>
  <si>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</si>
  <si>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</si>
  <si>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</si>
  <si>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</si>
  <si>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</si>
  <si>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</si>
  <si>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</si>
  <si>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</si>
  <si>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</si>
  <si>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</si>
  <si>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</si>
  <si>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</si>
  <si>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</si>
  <si>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</si>
  <si>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</si>
  <si>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</si>
  <si>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</si>
  <si>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</si>
  <si>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</si>
  <si>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</si>
  <si>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</si>
  <si>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</si>
  <si>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</si>
  <si>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</si>
  <si>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</si>
  <si>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</si>
  <si>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</si>
  <si>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</si>
  <si>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</si>
  <si>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</si>
  <si>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</si>
  <si>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</si>
  <si>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</si>
  <si>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</si>
  <si>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</si>
  <si>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</si>
  <si>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</si>
  <si>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</si>
  <si>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</si>
  <si>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</si>
  <si>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</si>
  <si>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</si>
  <si>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</si>
  <si>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</si>
  <si>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</si>
  <si>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</si>
  <si>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</si>
  <si>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</si>
  <si>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</si>
  <si>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</si>
  <si>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</si>
  <si>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</si>
  <si>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</si>
  <si>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</si>
  <si>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</si>
  <si>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</si>
  <si>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</si>
  <si>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</si>
  <si>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</si>
  <si>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</si>
  <si>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</si>
  <si>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</si>
  <si>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</si>
  <si>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</si>
  <si>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</si>
  <si>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</si>
  <si>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</si>
  <si>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</si>
  <si>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</si>
  <si>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</si>
  <si>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</si>
  <si>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</si>
  <si>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</si>
  <si>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</si>
  <si>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</si>
  <si>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</si>
  <si>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</si>
  <si>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</si>
  <si>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</si>
  <si>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</si>
  <si>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</si>
  <si>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</si>
  <si>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</si>
  <si>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</si>
  <si>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</si>
  <si>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</si>
  <si>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</si>
  <si>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</si>
  <si>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</si>
  <si>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</si>
  <si>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</si>
  <si>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</si>
  <si>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</si>
  <si>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</si>
  <si>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</si>
  <si>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</si>
  <si>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</si>
  <si>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</si>
  <si>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</si>
  <si>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</si>
  <si>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</si>
  <si>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</si>
  <si>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</si>
  <si>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</si>
  <si>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</si>
  <si>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</si>
  <si>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</si>
  <si>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</si>
  <si>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</si>
  <si>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</si>
  <si>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</si>
  <si>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</si>
  <si>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</si>
  <si>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</si>
  <si>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</si>
  <si>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</si>
  <si>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</si>
  <si>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</si>
  <si>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</si>
  <si>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</si>
  <si>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</si>
  <si>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</si>
  <si>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</si>
  <si>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</si>
  <si>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</si>
  <si>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</si>
  <si>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</si>
  <si>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</si>
  <si>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</si>
  <si>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</si>
  <si>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</si>
  <si>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</si>
  <si>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</si>
  <si>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</si>
  <si>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</si>
  <si>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</si>
  <si>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</si>
  <si>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</si>
  <si>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</si>
  <si>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</si>
  <si>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</si>
  <si>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</si>
  <si>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</si>
  <si>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</si>
  <si>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</si>
  <si>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</si>
  <si>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</si>
  <si>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</si>
  <si>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</si>
  <si>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</si>
  <si>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</si>
  <si>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</si>
  <si>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</si>
  <si>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</si>
  <si>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</si>
  <si>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</si>
  <si>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</si>
  <si>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</si>
  <si>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</si>
  <si>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</si>
  <si>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</si>
  <si>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</si>
  <si>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</si>
  <si>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</si>
  <si>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</si>
  <si>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</si>
  <si>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</si>
  <si>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</si>
  <si>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</si>
  <si>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</si>
  <si>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</si>
  <si>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</si>
  <si>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</si>
  <si>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</si>
  <si>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</si>
  <si>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</si>
  <si>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</si>
  <si>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</si>
  <si>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</si>
  <si>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</si>
  <si>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</si>
  <si>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</si>
  <si>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</si>
  <si>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</si>
  <si>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</si>
  <si>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</si>
  <si>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</si>
  <si>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</si>
  <si>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</si>
  <si>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</si>
  <si>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</si>
  <si>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</si>
  <si>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</si>
  <si>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</si>
  <si>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</si>
  <si>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</si>
  <si>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</si>
  <si>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</si>
  <si>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</si>
  <si>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</si>
  <si>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</si>
  <si>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</si>
  <si>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</si>
  <si>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</si>
  <si>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</si>
  <si>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</si>
  <si>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</si>
  <si>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</si>
  <si>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</si>
  <si>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</si>
  <si>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</si>
  <si>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</si>
  <si>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</si>
  <si>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</si>
  <si>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</si>
  <si>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</si>
  <si>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</si>
  <si>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</si>
  <si>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</si>
  <si>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</si>
  <si>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</si>
  <si>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</si>
  <si>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</si>
  <si>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</si>
  <si>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</si>
  <si>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</si>
  <si>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</si>
  <si>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</si>
  <si>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</si>
  <si>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</si>
  <si>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</si>
  <si>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</si>
  <si>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</si>
  <si>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</si>
  <si>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</si>
  <si>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</si>
  <si>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</si>
  <si>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</si>
  <si>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</si>
  <si>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</si>
  <si>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</si>
  <si>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</si>
  <si>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</si>
  <si>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</si>
  <si>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</si>
  <si>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</si>
  <si>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</si>
  <si>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</si>
  <si>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</si>
  <si>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</si>
  <si>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</si>
  <si>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</si>
  <si>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</si>
  <si>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</si>
  <si>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</si>
  <si>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</si>
  <si>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</si>
  <si>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</si>
  <si>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</si>
  <si>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</si>
  <si>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</si>
  <si>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</si>
  <si>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</si>
  <si>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</si>
  <si>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</si>
  <si>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</si>
  <si>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</si>
  <si>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</si>
  <si>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</si>
  <si>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</si>
  <si>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</si>
  <si>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</si>
  <si>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</si>
  <si>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</si>
  <si>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</si>
  <si>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</si>
  <si>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</si>
  <si>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</si>
  <si>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</si>
  <si>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</si>
  <si>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</si>
  <si>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</si>
  <si>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</si>
  <si>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</si>
  <si>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</si>
  <si>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</si>
  <si>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</si>
  <si>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</si>
  <si>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</si>
  <si>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</si>
  <si>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</si>
  <si>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</si>
  <si>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</si>
  <si>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</si>
  <si>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</si>
  <si>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</si>
  <si>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</si>
  <si>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</si>
  <si>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</si>
  <si>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</si>
  <si>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</si>
  <si>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</si>
  <si>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</si>
  <si>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</si>
  <si>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</si>
  <si>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</si>
  <si>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</si>
  <si>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</si>
  <si>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</si>
  <si>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</si>
  <si>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</si>
  <si>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</si>
  <si>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</si>
  <si>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</si>
  <si>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</si>
  <si>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</si>
  <si>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</si>
  <si>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</si>
  <si>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</si>
  <si>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</si>
  <si>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</si>
  <si>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</si>
  <si>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</si>
  <si>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</si>
  <si>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</si>
  <si>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</si>
  <si>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</si>
  <si>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</si>
  <si>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</si>
  <si>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</si>
  <si>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</si>
  <si>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</si>
  <si>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</si>
  <si>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</si>
  <si>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</si>
  <si>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</si>
  <si>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</si>
  <si>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</si>
  <si>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</si>
  <si>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</si>
  <si>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</si>
  <si>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</si>
  <si>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</si>
  <si>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</si>
  <si>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</si>
  <si>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</si>
  <si>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</si>
  <si>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</si>
  <si>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</si>
  <si>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</si>
  <si>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</si>
  <si>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</si>
  <si>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</si>
  <si>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</si>
  <si>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</si>
  <si>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</si>
  <si>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</si>
  <si>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</si>
  <si>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</si>
  <si>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</si>
  <si>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</si>
  <si>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</si>
  <si>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</si>
  <si>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</si>
  <si>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</si>
  <si>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</si>
  <si>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</si>
  <si>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</si>
  <si>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</si>
  <si>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</si>
  <si>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</si>
  <si>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</si>
  <si>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</si>
  <si>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</si>
  <si>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</si>
  <si>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</si>
  <si>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</si>
  <si>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</si>
  <si>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</si>
  <si>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</si>
  <si>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</si>
  <si>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</si>
  <si>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</si>
  <si>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</si>
  <si>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</si>
  <si>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</si>
  <si>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</si>
  <si>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</si>
  <si>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</si>
  <si>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</si>
  <si>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</si>
  <si>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</si>
  <si>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</si>
  <si>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</si>
  <si>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</si>
  <si>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</si>
  <si>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</si>
  <si>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</si>
  <si>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</si>
  <si>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</si>
  <si>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</si>
  <si>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</si>
  <si>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</si>
  <si>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</si>
  <si>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</si>
  <si>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</si>
  <si>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</si>
  <si>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</si>
  <si>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</si>
  <si>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</si>
  <si>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</si>
  <si>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</si>
  <si>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</si>
  <si>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</si>
  <si>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</si>
  <si>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</si>
  <si>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</si>
  <si>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</si>
  <si>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</si>
  <si>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</si>
  <si>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</si>
  <si>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</si>
  <si>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</si>
  <si>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</si>
  <si>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</si>
  <si>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</si>
  <si>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</si>
  <si>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</si>
  <si>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</si>
  <si>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</si>
  <si>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</si>
  <si>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</si>
  <si>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</si>
  <si>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</si>
  <si>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</si>
  <si>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</si>
  <si>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</si>
  <si>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</si>
  <si>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</si>
  <si>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</si>
  <si>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</si>
  <si>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</si>
  <si>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</si>
  <si>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</si>
  <si>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</si>
  <si>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</si>
  <si>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</si>
  <si>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</si>
  <si>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</si>
  <si>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</si>
  <si>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</si>
  <si>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</si>
  <si>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</si>
  <si>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</si>
  <si>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</si>
  <si>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</si>
  <si>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</si>
  <si>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</si>
  <si>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</si>
  <si>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</si>
  <si>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</si>
  <si>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</si>
  <si>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</si>
  <si>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</si>
  <si>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</si>
  <si>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</si>
  <si>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</si>
  <si>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</si>
  <si>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</si>
  <si>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</si>
  <si>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</si>
  <si>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</si>
  <si>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</si>
  <si>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</si>
  <si>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</si>
  <si>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</si>
  <si>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</si>
  <si>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</si>
  <si>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</si>
  <si>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</si>
  <si>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</si>
  <si>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</si>
  <si>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</si>
  <si>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</si>
  <si>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</si>
  <si>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</si>
  <si>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</si>
  <si>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</si>
  <si>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</si>
  <si>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</si>
  <si>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</si>
  <si>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</si>
  <si>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</si>
  <si>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</si>
  <si>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</si>
  <si>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</si>
  <si>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</si>
  <si>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</si>
  <si>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</si>
  <si>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</si>
  <si>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</si>
  <si>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</si>
  <si>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</si>
  <si>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</si>
  <si>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</si>
  <si>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</si>
  <si>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</si>
  <si>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</si>
  <si>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</si>
  <si>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</si>
  <si>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</si>
  <si>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</si>
  <si>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</si>
  <si>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</si>
  <si>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</si>
  <si>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</si>
  <si>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</si>
  <si>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</si>
  <si>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</si>
  <si>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</si>
  <si>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</si>
  <si>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</si>
  <si>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</si>
  <si>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</si>
  <si>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</si>
  <si>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</si>
  <si>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</si>
  <si>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</si>
  <si>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</si>
  <si>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</si>
  <si>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</si>
  <si>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</si>
  <si>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</si>
  <si>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</si>
  <si>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</si>
  <si>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</si>
  <si>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</si>
  <si>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</si>
  <si>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</si>
  <si>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</si>
  <si>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</si>
  <si>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</si>
  <si>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</si>
  <si>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</si>
  <si>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</si>
  <si>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</si>
  <si>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</si>
  <si>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</si>
  <si>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</si>
  <si>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</si>
  <si>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</si>
  <si>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</si>
  <si>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</si>
  <si>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</si>
  <si>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</si>
  <si>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</si>
  <si>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</si>
  <si>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</si>
  <si>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</si>
  <si>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</si>
  <si>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</si>
  <si>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</si>
  <si>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</si>
  <si>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</si>
  <si>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</si>
  <si>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</si>
  <si>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</si>
  <si>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</si>
  <si>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</si>
  <si>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</si>
  <si>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</si>
  <si>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</si>
  <si>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</si>
  <si>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</si>
  <si>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</si>
  <si>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</si>
  <si>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</si>
  <si>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</si>
  <si>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</si>
  <si>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</si>
  <si>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</si>
  <si>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</si>
  <si>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</si>
  <si>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</si>
  <si>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</si>
  <si>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</si>
  <si>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</si>
  <si>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</si>
  <si>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</si>
  <si>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</si>
  <si>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</si>
  <si>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</si>
  <si>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</si>
  <si>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</si>
  <si>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</si>
  <si>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</si>
  <si>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</si>
  <si>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</si>
  <si>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</si>
  <si>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</si>
  <si>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</si>
  <si>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</si>
  <si>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</si>
  <si>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</si>
  <si>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</si>
  <si>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</si>
  <si>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</si>
  <si>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</si>
  <si>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</si>
  <si>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</si>
  <si>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</si>
  <si>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</si>
  <si>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</si>
  <si>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</si>
  <si>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</si>
  <si>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</si>
  <si>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</si>
  <si>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</si>
  <si>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</si>
  <si>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</si>
  <si>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</si>
  <si>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</si>
  <si>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</si>
  <si>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</si>
  <si>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</si>
  <si>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</si>
  <si>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</si>
  <si>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</si>
  <si>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</si>
  <si>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</si>
  <si>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</si>
  <si>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</si>
  <si>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</si>
  <si>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</si>
  <si>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</si>
  <si>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</si>
  <si>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</si>
  <si>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</si>
  <si>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</si>
  <si>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</si>
  <si>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</si>
  <si>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</si>
  <si>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</si>
  <si>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</si>
  <si>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</si>
  <si>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</si>
  <si>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</si>
  <si>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</si>
  <si>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</si>
  <si>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</si>
  <si>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</si>
  <si>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</si>
  <si>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</si>
  <si>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</si>
  <si>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</si>
  <si>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</si>
  <si>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</si>
  <si>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</si>
  <si>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</si>
  <si>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</si>
  <si>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</si>
  <si>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</si>
  <si>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</si>
  <si>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</si>
  <si>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</si>
  <si>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</si>
  <si>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</si>
  <si>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</si>
  <si>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</si>
  <si>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</si>
  <si>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</si>
  <si>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</si>
  <si>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</si>
  <si>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</si>
  <si>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</si>
  <si>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</si>
  <si>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</si>
  <si>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</si>
  <si>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</si>
  <si>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</si>
  <si>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</si>
  <si>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</si>
  <si>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</si>
  <si>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</si>
  <si>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</si>
  <si>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</si>
  <si>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</si>
  <si>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</si>
  <si>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</si>
  <si>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</si>
  <si>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</si>
  <si>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</si>
  <si>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</si>
  <si>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</si>
  <si>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</si>
  <si>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</si>
  <si>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</si>
  <si>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</si>
  <si>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</si>
  <si>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</si>
  <si>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</si>
  <si>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</si>
  <si>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</si>
  <si>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</si>
  <si>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</si>
  <si>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</si>
  <si>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</si>
  <si>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</si>
  <si>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</si>
  <si>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</si>
  <si>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</si>
  <si>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</si>
  <si>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</si>
  <si>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</si>
  <si>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</si>
  <si>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</si>
  <si>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</si>
  <si>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</si>
  <si>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</si>
  <si>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</si>
  <si>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</si>
  <si>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</si>
  <si>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</si>
  <si>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</si>
  <si>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</si>
  <si>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</si>
  <si>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</si>
  <si>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</si>
  <si>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</si>
  <si>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</si>
  <si>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</si>
  <si>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</si>
  <si>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</si>
  <si>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</si>
  <si>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</si>
  <si>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</si>
  <si>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</si>
  <si>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</si>
  <si>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</si>
  <si>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</si>
  <si>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</si>
  <si>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</si>
  <si>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</si>
  <si>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</si>
  <si>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</si>
  <si>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</si>
  <si>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</si>
  <si>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</si>
  <si>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</si>
  <si>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</si>
  <si>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</si>
  <si>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</si>
  <si>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</si>
  <si>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</si>
  <si>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</si>
  <si>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</si>
  <si>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</si>
  <si>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</si>
  <si>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</si>
  <si>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</si>
  <si>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</si>
  <si>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</si>
  <si>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</si>
  <si>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</si>
  <si>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</si>
  <si>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</si>
  <si>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</si>
  <si>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</si>
  <si>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</si>
  <si>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</si>
  <si>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</si>
  <si>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</si>
  <si>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</si>
  <si>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</si>
  <si>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</si>
  <si>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</si>
  <si>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</si>
  <si>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</si>
  <si>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</si>
  <si>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</si>
  <si>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</si>
  <si>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</si>
  <si>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</si>
  <si>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</si>
  <si>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</si>
  <si>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</si>
  <si>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</si>
  <si>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</si>
  <si>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</si>
  <si>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</si>
  <si>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</si>
  <si>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</si>
  <si>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</si>
  <si>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</si>
  <si>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</si>
  <si>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</si>
  <si>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</si>
  <si>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</si>
  <si>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</si>
  <si>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</si>
  <si>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</si>
  <si>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</si>
  <si>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</si>
  <si>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</si>
  <si>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</si>
  <si>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</si>
  <si>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</si>
  <si>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</si>
  <si>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</si>
  <si>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</si>
  <si>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</si>
  <si>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</si>
  <si>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</si>
  <si>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</si>
  <si>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</si>
  <si>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</si>
  <si>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</si>
  <si>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</si>
  <si>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</si>
  <si>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</si>
  <si>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</si>
  <si>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</si>
  <si>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</si>
  <si>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</si>
  <si>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</si>
  <si>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</si>
  <si>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</si>
  <si>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</si>
  <si>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</si>
  <si>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</si>
  <si>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</si>
  <si>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</si>
  <si>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</si>
  <si>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</si>
  <si>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</si>
  <si>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</si>
  <si>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</si>
  <si>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</si>
  <si>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</si>
  <si>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</si>
  <si>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</si>
  <si>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</si>
  <si>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</si>
  <si>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</si>
  <si>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</si>
  <si>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</si>
  <si>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</si>
  <si>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</si>
  <si>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</si>
  <si>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</si>
  <si>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</si>
  <si>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</si>
  <si>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</si>
  <si>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</si>
  <si>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</si>
  <si>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</si>
  <si>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</si>
  <si>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</si>
  <si>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</si>
  <si>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</si>
  <si>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</si>
  <si>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</si>
  <si>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</si>
  <si>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</si>
  <si>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</si>
  <si>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</si>
  <si>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</si>
  <si>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</si>
  <si>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</si>
  <si>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</si>
  <si>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</si>
  <si>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</si>
  <si>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</si>
  <si>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</si>
  <si>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</si>
  <si>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</si>
  <si>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</si>
  <si>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</si>
  <si>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</si>
  <si>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</si>
  <si>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</si>
  <si>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</si>
  <si>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</si>
  <si>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</si>
  <si>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</si>
  <si>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</si>
  <si>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</si>
  <si>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</si>
  <si>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</si>
  <si>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</si>
  <si>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</si>
  <si>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</si>
  <si>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</si>
  <si>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</si>
  <si>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</si>
  <si>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</si>
  <si>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</si>
  <si>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</si>
  <si>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</si>
  <si>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</si>
  <si>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</si>
  <si>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</si>
  <si>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</si>
  <si>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</si>
  <si>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</si>
  <si>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</si>
  <si>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</si>
  <si>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</si>
  <si>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</si>
  <si>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</si>
  <si>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</si>
  <si>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</si>
  <si>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</si>
  <si>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</si>
  <si>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</si>
  <si>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</si>
  <si>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</si>
  <si>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</si>
  <si>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</si>
  <si>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</si>
  <si>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</si>
  <si>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</si>
  <si>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</si>
  <si>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</si>
  <si>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</si>
  <si>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</si>
  <si>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</si>
  <si>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</si>
  <si>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</si>
  <si>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</si>
  <si>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</si>
  <si>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</si>
  <si>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</si>
  <si>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</si>
  <si>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</si>
  <si>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</si>
  <si>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</si>
  <si>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</si>
  <si>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</si>
  <si>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</si>
  <si>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</si>
  <si>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</si>
  <si>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</si>
  <si>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</si>
  <si>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</si>
  <si>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</si>
  <si>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</si>
  <si>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</si>
  <si>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</si>
  <si>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</si>
  <si>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</si>
  <si>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</si>
  <si>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</si>
  <si>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</si>
  <si>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</si>
  <si>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</si>
  <si>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</si>
  <si>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</si>
  <si>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</si>
  <si>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</si>
  <si>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</si>
  <si>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</si>
  <si>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</si>
  <si>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</si>
  <si>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</si>
  <si>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</si>
  <si>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</si>
  <si>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</si>
  <si>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</si>
  <si>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</si>
  <si>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</si>
  <si>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</si>
  <si>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</si>
  <si>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</si>
  <si>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</si>
  <si>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</si>
  <si>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</si>
  <si>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</si>
  <si>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</si>
  <si>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</si>
  <si>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</si>
  <si>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</si>
  <si>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</si>
  <si>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</si>
  <si>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</si>
  <si>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</si>
  <si>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</si>
  <si>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</si>
  <si>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</si>
  <si>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</si>
  <si>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</si>
  <si>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</si>
  <si>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</si>
  <si>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</si>
  <si>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</si>
  <si>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</si>
  <si>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</si>
  <si>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</si>
  <si>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</si>
  <si>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</si>
  <si>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</si>
  <si>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</si>
  <si>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</si>
  <si>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</si>
  <si>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</si>
  <si>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</si>
  <si>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</si>
  <si>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</si>
  <si>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</si>
  <si>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</si>
  <si>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</si>
  <si>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</si>
  <si>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</si>
  <si>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</si>
  <si>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</si>
  <si>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</si>
  <si>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</si>
  <si>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</si>
  <si>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</si>
  <si>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</si>
  <si>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</si>
  <si>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</si>
  <si>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</si>
  <si>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</si>
  <si>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</si>
  <si>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</si>
  <si>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</si>
  <si>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</si>
  <si>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</si>
  <si>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</si>
  <si>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</si>
  <si>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</si>
  <si>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</si>
  <si>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</si>
  <si>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</si>
  <si>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</si>
  <si>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</si>
  <si>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</si>
  <si>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</si>
  <si>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</si>
  <si>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</si>
  <si>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</si>
  <si>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</si>
  <si>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</si>
  <si>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</si>
  <si>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</si>
  <si>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</si>
  <si>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</si>
  <si>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</si>
  <si>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</si>
  <si>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</si>
  <si>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</si>
  <si>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</si>
  <si>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</si>
  <si>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</si>
  <si>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</si>
  <si>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</si>
  <si>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</si>
  <si>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</si>
  <si>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</si>
  <si>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</si>
  <si>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</si>
  <si>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</si>
  <si>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</si>
  <si>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</si>
  <si>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</si>
  <si>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</si>
  <si>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</si>
  <si>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</si>
  <si>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</si>
  <si>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</si>
  <si>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</si>
  <si>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</si>
  <si>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</si>
  <si>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</si>
  <si>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</si>
  <si>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</si>
  <si>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</si>
  <si>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</si>
  <si>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</si>
  <si>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</si>
  <si>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</si>
  <si>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</si>
  <si>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</si>
  <si>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</si>
  <si>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</si>
  <si>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</si>
  <si>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</si>
  <si>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</si>
  <si>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</si>
  <si>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</si>
  <si>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</si>
  <si>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</si>
  <si>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</si>
  <si>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</si>
  <si>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</si>
  <si>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</si>
  <si>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</si>
  <si>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</si>
  <si>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</si>
  <si>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</si>
  <si>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</si>
  <si>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</si>
  <si>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</si>
  <si>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</si>
  <si>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</si>
  <si>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</si>
  <si>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</si>
  <si>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</si>
  <si>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</si>
  <si>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</si>
  <si>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</si>
  <si>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</si>
  <si>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</si>
  <si>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</si>
  <si>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</si>
  <si>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</si>
  <si>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</si>
  <si>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</si>
  <si>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</si>
  <si>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</si>
  <si>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</si>
  <si>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</si>
  <si>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</si>
  <si>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</si>
  <si>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</si>
  <si>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</si>
  <si>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</si>
  <si>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</si>
  <si>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</si>
  <si>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</si>
  <si>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</si>
  <si>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</si>
  <si>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</si>
  <si>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</si>
  <si>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</si>
  <si>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</si>
  <si>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</si>
  <si>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</si>
  <si>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</si>
  <si>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</si>
  <si>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</si>
  <si>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</si>
  <si>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</si>
  <si>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</si>
  <si>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</si>
  <si>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</si>
  <si>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</si>
  <si>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</si>
  <si>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</si>
  <si>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</si>
  <si>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</si>
  <si>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</si>
  <si>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</si>
  <si>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</si>
  <si>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</si>
  <si>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</si>
  <si>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</si>
  <si>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</si>
  <si>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</si>
  <si>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</si>
  <si>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</si>
  <si>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</si>
  <si>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</si>
  <si>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</si>
  <si>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</si>
  <si>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</si>
  <si>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</si>
  <si>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</si>
  <si>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</si>
  <si>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</si>
  <si>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</si>
  <si>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</si>
  <si>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</si>
  <si>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</si>
  <si>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</si>
  <si>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</si>
  <si>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</si>
  <si>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</si>
  <si>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</si>
  <si>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</si>
  <si>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</si>
  <si>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</si>
  <si>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</si>
  <si>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</si>
  <si>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</si>
  <si>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</si>
  <si>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</si>
  <si>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</si>
  <si>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</si>
  <si>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</si>
  <si>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</si>
  <si>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</si>
  <si>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</si>
  <si>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</si>
  <si>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</si>
  <si>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</si>
  <si>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</si>
  <si>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</si>
  <si>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</si>
  <si>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</si>
  <si>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</si>
  <si>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</si>
  <si>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</si>
  <si>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</si>
  <si>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</si>
  <si>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</si>
  <si>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</si>
  <si>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</si>
  <si>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</si>
  <si>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</si>
  <si>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</si>
  <si>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</si>
  <si>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</si>
  <si>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</si>
  <si>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</si>
  <si>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</si>
  <si>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</si>
  <si>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</si>
  <si>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</si>
  <si>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</si>
  <si>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</si>
  <si>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</si>
  <si>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</si>
  <si>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</si>
  <si>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</si>
  <si>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</si>
  <si>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</si>
  <si>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</si>
  <si>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</si>
  <si>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</si>
  <si>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</si>
  <si>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</si>
  <si>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</si>
  <si>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</si>
  <si>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</si>
  <si>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</si>
  <si>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</si>
  <si>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</si>
  <si>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</si>
  <si>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</si>
  <si>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</si>
  <si>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</si>
  <si>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</si>
  <si>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</si>
  <si>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</si>
  <si>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</si>
  <si>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</si>
  <si>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</si>
  <si>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</si>
  <si>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</si>
  <si>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</si>
  <si>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</si>
  <si>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</si>
  <si>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</si>
  <si>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</si>
  <si>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</si>
  <si>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</si>
  <si>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</si>
  <si>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</si>
  <si>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</si>
  <si>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</si>
  <si>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</si>
  <si>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</si>
  <si>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</si>
  <si>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</si>
  <si>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</si>
  <si>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</si>
  <si>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</si>
  <si>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</si>
  <si>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</si>
  <si>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</si>
  <si>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</si>
  <si>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</si>
  <si>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</si>
  <si>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</si>
  <si>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</si>
  <si>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</si>
  <si>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</si>
  <si>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</si>
  <si>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</si>
  <si>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</si>
  <si>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</si>
  <si>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</si>
  <si>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</si>
  <si>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</si>
  <si>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</si>
  <si>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</si>
  <si>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</si>
  <si>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</si>
  <si>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</si>
  <si>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</si>
  <si>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</si>
  <si>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</si>
  <si>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</si>
  <si>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</si>
  <si>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</si>
  <si>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</si>
  <si>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</si>
  <si>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</si>
  <si>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</si>
  <si>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</si>
  <si>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</si>
  <si>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</si>
  <si>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</si>
  <si>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</si>
  <si>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</si>
  <si>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</si>
  <si>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</si>
  <si>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</si>
  <si>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</si>
  <si>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</si>
  <si>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</si>
  <si>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</si>
  <si>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</si>
  <si>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</si>
  <si>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</si>
  <si>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</si>
  <si>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</si>
  <si>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</si>
  <si>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</si>
  <si>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</si>
  <si>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</si>
  <si>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</si>
  <si>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</si>
  <si>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</si>
  <si>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</si>
  <si>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</si>
  <si>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</si>
  <si>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</si>
  <si>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</si>
  <si>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</si>
  <si>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</si>
  <si>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</si>
  <si>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</si>
  <si>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</si>
  <si>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</si>
  <si>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</si>
  <si>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</si>
  <si>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</si>
  <si>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</si>
  <si>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</si>
  <si>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</si>
  <si>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</si>
  <si>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</si>
  <si>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</si>
  <si>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</si>
  <si>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</si>
  <si>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</si>
  <si>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</si>
  <si>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</si>
  <si>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</si>
  <si>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</si>
  <si>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</si>
  <si>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</si>
  <si>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</si>
  <si>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</si>
  <si>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</si>
  <si>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</si>
  <si>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</si>
  <si>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</si>
  <si>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</si>
  <si>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</si>
  <si>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</si>
  <si>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</si>
  <si>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</si>
  <si>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</si>
  <si>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</si>
  <si>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</si>
  <si>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</si>
  <si>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</si>
  <si>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</si>
  <si>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</si>
  <si>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</si>
  <si>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</si>
  <si>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</si>
  <si>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</si>
  <si>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</si>
  <si>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</si>
  <si>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</si>
  <si>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</si>
  <si>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</si>
  <si>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</si>
  <si>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</si>
  <si>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</si>
  <si>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</si>
  <si>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</si>
  <si>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</si>
  <si>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</si>
  <si>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</si>
  <si>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</si>
  <si>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</si>
  <si>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</si>
  <si>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</si>
  <si>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</si>
  <si>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</si>
  <si>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</si>
  <si>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</si>
  <si>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</si>
  <si>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</si>
  <si>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</si>
  <si>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</si>
  <si>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</si>
  <si>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</si>
  <si>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</si>
  <si>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</si>
  <si>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</si>
  <si>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</si>
  <si>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</si>
  <si>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</si>
  <si>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</si>
  <si>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</si>
  <si>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</si>
  <si>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</si>
  <si>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</si>
  <si>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</si>
  <si>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</si>
  <si>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</si>
  <si>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</si>
  <si>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</si>
  <si>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</si>
  <si>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</si>
  <si>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</si>
  <si>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</si>
  <si>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</si>
  <si>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</si>
  <si>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</si>
  <si>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</si>
  <si>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</si>
  <si>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</si>
  <si>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</si>
  <si>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</si>
  <si>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</si>
  <si>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</si>
  <si>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</si>
  <si>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</si>
  <si>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</si>
  <si>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</si>
  <si>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</si>
  <si>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</si>
  <si>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</si>
  <si>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</si>
  <si>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</si>
  <si>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</si>
  <si>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</si>
  <si>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</si>
  <si>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</si>
  <si>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</si>
  <si>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</si>
  <si>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</si>
  <si>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</si>
  <si>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</si>
  <si>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</si>
  <si>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</si>
  <si>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</si>
  <si>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</si>
  <si>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</si>
  <si>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</si>
  <si>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</si>
  <si>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</si>
  <si>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</si>
  <si>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</si>
  <si>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</si>
  <si>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</si>
  <si>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</si>
  <si>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</si>
  <si>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</si>
  <si>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</si>
  <si>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</si>
  <si>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</si>
  <si>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</si>
  <si>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</si>
  <si>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</si>
  <si>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</si>
  <si>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</si>
  <si>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</si>
  <si>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</si>
  <si>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</si>
  <si>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</si>
  <si>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</si>
  <si>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</si>
  <si>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</si>
  <si>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</si>
  <si>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</si>
  <si>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</si>
  <si>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</si>
  <si>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</si>
  <si>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</si>
  <si>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</si>
  <si>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</si>
  <si>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</si>
  <si>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</si>
  <si>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</si>
  <si>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</si>
  <si>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</si>
  <si>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</si>
  <si>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</si>
  <si>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</si>
  <si>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</si>
  <si>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</si>
  <si>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</si>
  <si>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</si>
  <si>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</si>
  <si>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</si>
  <si>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</si>
  <si>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</si>
  <si>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</si>
  <si>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</si>
  <si>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</si>
  <si>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</si>
  <si>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</si>
  <si>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</si>
  <si>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</si>
  <si>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</si>
  <si>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</si>
  <si>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</si>
  <si>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</si>
  <si>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</si>
  <si>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</si>
  <si>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</si>
  <si>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</si>
  <si>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</si>
  <si>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</si>
  <si>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</si>
  <si>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</si>
  <si>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</si>
  <si>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</si>
  <si>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</si>
  <si>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</si>
  <si>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</si>
  <si>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</si>
  <si>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</si>
  <si>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</si>
  <si>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</si>
  <si>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</si>
  <si>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</si>
  <si>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</si>
  <si>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</si>
  <si>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</si>
  <si>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</si>
  <si>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</si>
  <si>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</si>
  <si>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</si>
  <si>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</si>
  <si>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</si>
  <si>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</si>
  <si>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</si>
  <si>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</si>
  <si>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</si>
  <si>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</si>
  <si>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</si>
  <si>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</si>
  <si>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</si>
  <si>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</si>
  <si>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</si>
  <si>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</si>
  <si>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</si>
  <si>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</si>
  <si>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</si>
  <si>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</si>
  <si>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</si>
  <si>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</si>
  <si>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</si>
  <si>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</si>
  <si>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</si>
  <si>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</si>
  <si>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</si>
  <si>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</si>
  <si>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</si>
  <si>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</si>
  <si>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</si>
  <si>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</si>
  <si>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</si>
  <si>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</si>
  <si>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</si>
  <si>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</si>
  <si>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</si>
  <si>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</si>
  <si>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</si>
  <si>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</si>
  <si>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</si>
  <si>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</si>
  <si>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</si>
  <si>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</si>
  <si>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</si>
  <si>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</si>
  <si>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</si>
  <si>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</si>
  <si>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</si>
  <si>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</si>
  <si>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</si>
  <si>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</si>
  <si>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</si>
  <si>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</si>
  <si>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</si>
  <si>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</si>
  <si>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</si>
  <si>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</si>
  <si>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</si>
  <si>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</si>
  <si>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</si>
  <si>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</si>
  <si>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</si>
  <si>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</si>
  <si>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</si>
  <si>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</si>
  <si>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</si>
  <si>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</si>
  <si>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</si>
  <si>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</si>
  <si>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</si>
  <si>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</si>
  <si>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</si>
  <si>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</si>
  <si>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</si>
  <si>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</si>
  <si>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</si>
  <si>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</si>
  <si>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</si>
  <si>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</si>
  <si>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</si>
  <si>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</si>
  <si>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</si>
  <si>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</si>
  <si>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</si>
  <si>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</si>
  <si>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</si>
  <si>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</si>
  <si>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</si>
  <si>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</si>
  <si>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</si>
  <si>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</si>
  <si>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</si>
  <si>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</si>
  <si>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</si>
  <si>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</si>
  <si>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</si>
  <si>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</si>
  <si>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</si>
  <si>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</si>
  <si>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</si>
  <si>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</si>
  <si>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</si>
  <si>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</si>
  <si>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</si>
  <si>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</si>
  <si>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</si>
  <si>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</si>
  <si>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</si>
  <si>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</si>
  <si>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</si>
  <si>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</si>
  <si>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</si>
  <si>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</si>
  <si>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</si>
  <si>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</si>
  <si>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</si>
  <si>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</si>
  <si>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</si>
  <si>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</si>
  <si>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</si>
  <si>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</si>
  <si>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</si>
  <si>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</si>
  <si>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</si>
  <si>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</si>
  <si>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</si>
  <si>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</si>
  <si>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</si>
  <si>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</si>
  <si>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</si>
  <si>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</si>
  <si>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</si>
  <si>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</si>
  <si>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</si>
  <si>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</si>
  <si>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</si>
  <si>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</si>
  <si>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</si>
  <si>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</si>
  <si>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</si>
  <si>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</si>
  <si>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</si>
  <si>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</si>
  <si>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</si>
  <si>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</si>
  <si>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</si>
  <si>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</si>
  <si>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</si>
  <si>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</si>
  <si>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</si>
  <si>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</si>
  <si>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</si>
  <si>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</si>
  <si>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</si>
  <si>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</si>
  <si>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</si>
  <si>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</si>
  <si>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</si>
  <si>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</si>
  <si>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</si>
  <si>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</si>
  <si>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</si>
  <si>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</si>
  <si>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</si>
  <si>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</si>
  <si>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</si>
  <si>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</si>
  <si>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</si>
  <si>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</si>
  <si>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</si>
  <si>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</si>
  <si>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</si>
  <si>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</si>
  <si>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</si>
  <si>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</si>
  <si>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</si>
  <si>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</si>
  <si>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</si>
  <si>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</si>
  <si>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</si>
  <si>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</si>
  <si>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</si>
  <si>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</si>
  <si>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</si>
  <si>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</si>
  <si>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</si>
  <si>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</si>
  <si>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</si>
  <si>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</si>
  <si>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</si>
  <si>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</si>
  <si>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</si>
  <si>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</si>
  <si>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</si>
  <si>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</si>
  <si>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</si>
  <si>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</si>
  <si>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</si>
  <si>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</si>
  <si>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</si>
  <si>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</si>
  <si>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</si>
  <si>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</si>
  <si>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</si>
  <si>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</si>
  <si>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</si>
  <si>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</si>
  <si>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</si>
  <si>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</si>
  <si>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</si>
  <si>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</si>
  <si>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</si>
  <si>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</si>
  <si>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</si>
  <si>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</si>
  <si>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</si>
  <si>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</si>
  <si>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</si>
  <si>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</si>
  <si>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</si>
  <si>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</si>
  <si>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</si>
  <si>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</si>
  <si>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</si>
  <si>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</si>
  <si>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</si>
  <si>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</si>
  <si>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</si>
  <si>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</si>
  <si>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</si>
  <si>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</si>
  <si>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</si>
  <si>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</si>
  <si>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</si>
  <si>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</si>
  <si>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</si>
  <si>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</si>
  <si>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</si>
  <si>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</si>
  <si>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</si>
  <si>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</si>
  <si>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</si>
  <si>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</si>
  <si>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</si>
  <si>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</si>
  <si>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</si>
  <si>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</si>
  <si>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</si>
  <si>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</si>
  <si>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</si>
  <si>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</si>
  <si>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</si>
  <si>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</si>
  <si>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</si>
  <si>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</si>
  <si>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</si>
  <si>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</si>
  <si>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</si>
  <si>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</si>
  <si>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</si>
  <si>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</si>
  <si>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</si>
  <si>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</si>
  <si>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</si>
  <si>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</si>
  <si>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</si>
  <si>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</si>
  <si>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</si>
  <si>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</si>
  <si>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</si>
  <si>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</si>
  <si>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</si>
  <si>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</si>
  <si>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</si>
  <si>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</si>
  <si>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</si>
  <si>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</si>
  <si>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</si>
  <si>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</si>
  <si>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</si>
  <si>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</si>
  <si>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</si>
  <si>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</si>
  <si>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</si>
  <si>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</si>
  <si>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</si>
  <si>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</si>
  <si>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</si>
  <si>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</si>
  <si>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</si>
  <si>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</si>
  <si>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</si>
  <si>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</si>
  <si>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</si>
  <si>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</si>
  <si>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</si>
  <si>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</si>
  <si>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</si>
  <si>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</si>
  <si>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</si>
  <si>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</si>
  <si>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</si>
  <si>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</si>
  <si>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</si>
  <si>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</si>
  <si>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</si>
  <si>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</si>
  <si>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</si>
  <si>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</si>
  <si>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</si>
  <si>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</si>
  <si>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</si>
  <si>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</si>
  <si>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</si>
  <si>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</si>
  <si>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</si>
  <si>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</si>
  <si>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</si>
  <si>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</si>
  <si>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</si>
  <si>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</si>
  <si>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</si>
  <si>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</si>
  <si>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</si>
  <si>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</si>
  <si>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</si>
  <si>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</si>
  <si>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</si>
  <si>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</si>
  <si>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</si>
  <si>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</si>
  <si>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</si>
  <si>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</si>
  <si>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</si>
  <si>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</si>
  <si>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</si>
  <si>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</si>
  <si>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</si>
  <si>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</si>
  <si>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</si>
  <si>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</si>
  <si>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</si>
  <si>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</si>
  <si>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</si>
  <si>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</si>
  <si>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</si>
  <si>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</si>
  <si>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</si>
  <si>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</si>
  <si>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</si>
  <si>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</si>
  <si>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</si>
  <si>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</si>
  <si>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</si>
  <si>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</si>
  <si>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</si>
  <si>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</si>
  <si>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</si>
  <si>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</si>
  <si>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</si>
  <si>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</si>
  <si>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</si>
  <si>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</si>
  <si>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</si>
  <si>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</si>
  <si>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</si>
  <si>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</si>
  <si>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</si>
  <si>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</si>
  <si>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</si>
  <si>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</si>
  <si>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</si>
  <si>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</si>
  <si>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</si>
  <si>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</si>
  <si>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</si>
  <si>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</si>
  <si>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</si>
  <si>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</si>
  <si>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</si>
  <si>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</si>
  <si>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</si>
  <si>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</si>
  <si>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</si>
  <si>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</si>
  <si>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</si>
  <si>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</si>
  <si>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</si>
  <si>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</si>
  <si>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</si>
  <si>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</si>
  <si>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</si>
  <si>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</si>
  <si>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</si>
  <si>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</si>
  <si>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</si>
  <si>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</si>
  <si>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</si>
  <si>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</si>
  <si>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</si>
  <si>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</si>
  <si>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</si>
  <si>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</si>
  <si>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</si>
  <si>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</si>
  <si>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</si>
  <si>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</si>
  <si>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</si>
  <si>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</si>
  <si>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</si>
  <si>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</si>
  <si>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</si>
  <si>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</si>
  <si>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</si>
  <si>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</si>
  <si>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</si>
  <si>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</si>
  <si>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</si>
  <si>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</si>
  <si>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</si>
  <si>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</si>
  <si>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</si>
  <si>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</si>
  <si>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</si>
  <si>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</si>
  <si>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</si>
  <si>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</si>
  <si>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</si>
  <si>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</si>
  <si>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</si>
  <si>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</si>
  <si>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</si>
  <si>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</si>
  <si>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</si>
  <si>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</si>
  <si>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</si>
  <si>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</si>
  <si>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</si>
  <si>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</si>
  <si>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</si>
  <si>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</si>
  <si>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</si>
  <si>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</si>
  <si>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</si>
  <si>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</si>
  <si>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</si>
  <si>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</si>
  <si>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</si>
  <si>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</si>
  <si>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</si>
  <si>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</si>
  <si>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</si>
  <si>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</si>
  <si>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</si>
  <si>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</si>
  <si>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</si>
  <si>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</si>
  <si>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</si>
  <si>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</si>
  <si>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</si>
  <si>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</si>
  <si>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</si>
  <si>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</si>
  <si>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</si>
  <si>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</si>
  <si>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</si>
  <si>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</si>
  <si>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</si>
  <si>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</si>
  <si>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</si>
  <si>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</si>
  <si>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</si>
  <si>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</si>
  <si>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</si>
  <si>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</si>
  <si>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</si>
  <si>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</si>
  <si>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</si>
  <si>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</si>
  <si>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</si>
  <si>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</si>
  <si>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</si>
  <si>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</si>
  <si>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</si>
  <si>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</si>
  <si>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</si>
  <si>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</si>
  <si>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</si>
  <si>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</si>
  <si>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</si>
  <si>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</si>
  <si>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</si>
  <si>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</si>
  <si>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</si>
  <si>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</si>
  <si>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</si>
  <si>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</si>
  <si>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</si>
  <si>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</si>
  <si>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</si>
  <si>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</si>
  <si>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</si>
  <si>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</si>
  <si>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</si>
  <si>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</si>
  <si>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</si>
  <si>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</si>
  <si>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</si>
  <si>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</si>
  <si>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</si>
  <si>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</si>
  <si>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</si>
  <si>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</si>
  <si>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</si>
  <si>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</si>
  <si>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</si>
  <si>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</si>
  <si>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</si>
  <si>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</si>
  <si>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</si>
  <si>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</si>
  <si>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</si>
  <si>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</si>
  <si>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</si>
  <si>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</si>
  <si>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</si>
  <si>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</si>
  <si>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</si>
  <si>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</si>
  <si>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</si>
  <si>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</si>
  <si>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</si>
  <si>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</si>
  <si>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</si>
  <si>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</si>
  <si>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</si>
  <si>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</si>
  <si>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</si>
  <si>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</si>
  <si>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</si>
  <si>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</si>
  <si>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</si>
  <si>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</si>
  <si>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</si>
  <si>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</si>
  <si>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</si>
  <si>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</si>
  <si>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</si>
  <si>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</si>
  <si>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</si>
  <si>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</si>
  <si>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</si>
  <si>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</si>
  <si>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</si>
  <si>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</si>
  <si>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</si>
  <si>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</si>
  <si>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</si>
  <si>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</si>
  <si>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</si>
  <si>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</si>
  <si>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</si>
  <si>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</si>
  <si>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</si>
  <si>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</si>
  <si>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</si>
  <si>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</si>
  <si>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</si>
  <si>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</si>
  <si>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</si>
  <si>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</si>
  <si>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</si>
  <si>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</si>
  <si>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</si>
  <si>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</si>
  <si>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</si>
  <si>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</si>
  <si>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</si>
  <si>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</si>
  <si>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</si>
  <si>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</si>
  <si>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</si>
  <si>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</si>
  <si>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</si>
  <si>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</si>
  <si>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</si>
  <si>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</si>
  <si>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</si>
  <si>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</si>
  <si>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</si>
  <si>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</si>
  <si>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</si>
  <si>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</si>
  <si>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</si>
  <si>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</si>
  <si>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</si>
  <si>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</si>
  <si>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</si>
  <si>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</si>
  <si>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</si>
  <si>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</si>
  <si>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</si>
  <si>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</si>
  <si>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</si>
  <si>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</si>
  <si>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</si>
  <si>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</si>
  <si>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</si>
  <si>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</si>
  <si>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</si>
  <si>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</si>
  <si>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</si>
  <si>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</si>
  <si>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</si>
  <si>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</si>
  <si>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</si>
  <si>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</si>
  <si>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</si>
  <si>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</si>
  <si>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</si>
  <si>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</si>
  <si>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</si>
  <si>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</si>
  <si>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</si>
  <si>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</si>
  <si>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</si>
  <si>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</si>
  <si>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</si>
  <si>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</si>
  <si>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</si>
  <si>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</si>
  <si>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</si>
  <si>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</si>
  <si>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</si>
  <si>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</si>
  <si>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</si>
  <si>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</si>
  <si>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</si>
  <si>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</si>
  <si>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</si>
  <si>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</si>
  <si>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</si>
  <si>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</si>
  <si>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</si>
  <si>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</si>
  <si>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</si>
  <si>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</si>
  <si>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</si>
  <si>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</si>
  <si>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</si>
  <si>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</si>
  <si>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</si>
  <si>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</si>
  <si>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</si>
  <si>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</si>
  <si>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</si>
  <si>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</si>
  <si>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</si>
  <si>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</si>
  <si>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</si>
  <si>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</si>
  <si>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</si>
  <si>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</si>
  <si>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</si>
  <si>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</si>
  <si>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</si>
  <si>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</si>
  <si>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</si>
  <si>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</si>
  <si>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</si>
  <si>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</si>
  <si>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</si>
  <si>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</si>
  <si>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</si>
  <si>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</si>
  <si>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</si>
  <si>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</si>
  <si>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</si>
  <si>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</si>
  <si>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</si>
  <si>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</si>
  <si>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</si>
  <si>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</si>
  <si>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</si>
  <si>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</si>
  <si>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</si>
  <si>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</si>
  <si>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</si>
  <si>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</si>
  <si>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</si>
  <si>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</si>
  <si>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</si>
  <si>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</si>
  <si>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</si>
  <si>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</si>
  <si>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</si>
  <si>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</si>
  <si>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</si>
  <si>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</si>
  <si>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</si>
  <si>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</si>
  <si>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</si>
  <si>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</si>
  <si>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</si>
  <si>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</si>
  <si>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</si>
  <si>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</si>
  <si>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</si>
  <si>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</si>
  <si>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</si>
  <si>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</si>
  <si>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</si>
  <si>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</si>
  <si>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</si>
  <si>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</si>
  <si>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</si>
  <si>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</si>
  <si>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</si>
  <si>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</si>
  <si>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</si>
  <si>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</si>
  <si>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</si>
  <si>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</si>
  <si>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</si>
  <si>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</si>
  <si>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</si>
  <si>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</si>
  <si>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</si>
  <si>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</si>
  <si>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</si>
  <si>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</si>
  <si>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</si>
  <si>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</si>
  <si>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</si>
  <si>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</si>
  <si>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</si>
  <si>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</si>
  <si>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</si>
  <si>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</si>
  <si>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</si>
  <si>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</si>
  <si>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</si>
  <si>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</si>
  <si>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</si>
  <si>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</si>
  <si>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</si>
  <si>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</si>
  <si>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</si>
  <si>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</si>
  <si>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</si>
  <si>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</si>
  <si>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</si>
  <si>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</si>
  <si>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</si>
  <si>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</si>
  <si>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</si>
  <si>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</si>
  <si>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</si>
  <si>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</si>
  <si>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</si>
  <si>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</si>
  <si>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</si>
  <si>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</si>
  <si>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</si>
  <si>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</si>
  <si>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</si>
  <si>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</si>
  <si>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</si>
  <si>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</si>
  <si>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</si>
  <si>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</si>
  <si>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</si>
  <si>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</si>
  <si>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</si>
  <si>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</si>
  <si>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</si>
  <si>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</si>
  <si>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</si>
  <si>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</si>
  <si>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</si>
  <si>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</si>
  <si>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</si>
  <si>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</si>
  <si>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</si>
  <si>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</si>
  <si>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</si>
  <si>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</si>
  <si>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</si>
  <si>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</si>
  <si>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</si>
  <si>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</si>
  <si>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</si>
  <si>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</si>
  <si>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</si>
  <si>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</si>
  <si>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</si>
  <si>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</si>
  <si>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</si>
  <si>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</si>
  <si>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</si>
  <si>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</si>
  <si>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</si>
  <si>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</si>
  <si>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</si>
  <si>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</si>
  <si>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</si>
  <si>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</si>
  <si>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</si>
  <si>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</si>
  <si>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</si>
  <si>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</si>
  <si>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</si>
  <si>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</si>
  <si>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</si>
  <si>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</si>
  <si>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</si>
  <si>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</si>
  <si>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</si>
  <si>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</si>
  <si>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</si>
  <si>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</si>
  <si>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</si>
  <si>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</si>
  <si>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</si>
  <si>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</si>
  <si>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</si>
  <si>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</si>
  <si>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</si>
  <si>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</si>
  <si>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</si>
  <si>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</si>
  <si>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</si>
  <si>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</si>
  <si>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</si>
  <si>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</si>
  <si>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</si>
  <si>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</si>
  <si>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</si>
  <si>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</si>
  <si>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</si>
  <si>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</si>
  <si>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</si>
  <si>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</si>
  <si>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</si>
  <si>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</si>
  <si>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</si>
  <si>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</si>
  <si>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</si>
  <si>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</si>
  <si>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</si>
  <si>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</si>
  <si>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</si>
  <si>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</si>
  <si>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</si>
  <si>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</si>
  <si>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</si>
  <si>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</si>
  <si>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</si>
  <si>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</si>
  <si>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</si>
  <si>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</si>
  <si>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</si>
  <si>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</si>
  <si>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</si>
  <si>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</si>
  <si>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</si>
  <si>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</si>
  <si>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</si>
  <si>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</si>
  <si>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</si>
  <si>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</si>
  <si>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</si>
  <si>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</si>
  <si>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</si>
  <si>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</si>
  <si>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</si>
  <si>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</si>
  <si>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</si>
  <si>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</si>
  <si>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</si>
  <si>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</si>
  <si>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</si>
  <si>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</si>
  <si>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</si>
  <si>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</si>
  <si>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</si>
  <si>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</si>
  <si>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</si>
  <si>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</si>
  <si>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</si>
  <si>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</si>
  <si>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</si>
  <si>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</si>
  <si>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</si>
  <si>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</si>
  <si>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</si>
  <si>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</si>
  <si>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</si>
  <si>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</si>
  <si>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</si>
  <si>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</si>
  <si>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</si>
  <si>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</si>
  <si>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</si>
  <si>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</si>
  <si>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</si>
  <si>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</si>
  <si>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</si>
  <si>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</si>
  <si>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</si>
  <si>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</si>
  <si>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</si>
  <si>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</si>
  <si>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</si>
  <si>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</si>
  <si>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</si>
  <si>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</si>
  <si>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</si>
  <si>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</si>
  <si>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</si>
  <si>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</si>
  <si>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</si>
  <si>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</si>
  <si>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</si>
  <si>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</si>
  <si>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</si>
  <si>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</si>
  <si>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</si>
  <si>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</si>
  <si>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</si>
  <si>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</si>
  <si>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</si>
  <si>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</si>
  <si>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</si>
  <si>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</si>
  <si>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</si>
  <si>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</si>
  <si>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</si>
  <si>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</si>
  <si>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</si>
  <si>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</si>
  <si>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</si>
  <si>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</si>
  <si>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</si>
  <si>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</si>
  <si>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</si>
  <si>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</si>
  <si>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</si>
  <si>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</si>
  <si>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</si>
  <si>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</si>
  <si>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</si>
  <si>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</si>
  <si>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</si>
  <si>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</si>
  <si>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</si>
  <si>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</si>
  <si>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</si>
  <si>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</si>
  <si>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</si>
  <si>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</si>
  <si>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</si>
  <si>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</si>
  <si>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</si>
  <si>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</si>
  <si>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</si>
  <si>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</si>
  <si>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</si>
  <si>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</si>
  <si>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</si>
  <si>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</si>
  <si>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</si>
  <si>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</si>
  <si>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</si>
  <si>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</si>
  <si>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</si>
  <si>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</si>
  <si>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</si>
  <si>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</si>
  <si>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</si>
  <si>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</si>
  <si>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</si>
  <si>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</si>
  <si>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</si>
  <si>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</si>
  <si>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</si>
  <si>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</si>
  <si>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</si>
  <si>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</si>
  <si>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</si>
  <si>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</si>
  <si>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</si>
  <si>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</si>
  <si>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</si>
  <si>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</si>
  <si>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</si>
  <si>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</si>
  <si>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</si>
  <si>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</si>
  <si>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</si>
  <si>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</si>
  <si>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</si>
  <si>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</si>
  <si>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</si>
  <si>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</si>
  <si>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</si>
  <si>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</si>
  <si>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</si>
  <si>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</si>
  <si>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</si>
  <si>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</si>
  <si>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</si>
  <si>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</si>
  <si>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</si>
  <si>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</si>
  <si>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</si>
  <si>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</si>
  <si>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</si>
  <si>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</si>
  <si>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</si>
  <si>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</si>
  <si>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</si>
  <si>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</si>
  <si>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</si>
  <si>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</si>
  <si>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</si>
  <si>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</si>
  <si>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</si>
  <si>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</si>
  <si>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</si>
  <si>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</si>
  <si>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</si>
  <si>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</si>
  <si>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</si>
  <si>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</si>
  <si>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</si>
  <si>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</si>
  <si>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</si>
  <si>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</si>
  <si>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</si>
  <si>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</si>
  <si>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</si>
  <si>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</si>
  <si>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</si>
  <si>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</si>
  <si>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</si>
  <si>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</si>
  <si>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</si>
  <si>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</si>
  <si>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</si>
  <si>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</si>
  <si>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</si>
  <si>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</si>
  <si>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</si>
  <si>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</si>
  <si>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</si>
  <si>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</si>
  <si>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</si>
  <si>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</si>
  <si>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</si>
  <si>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</si>
  <si>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</si>
  <si>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</si>
  <si>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</si>
  <si>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</si>
  <si>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</si>
  <si>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</si>
  <si>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</si>
  <si>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</si>
  <si>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</si>
  <si>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</si>
  <si>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</si>
  <si>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</si>
  <si>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</si>
  <si>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</si>
  <si>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</si>
  <si>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</si>
  <si>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</si>
  <si>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</si>
  <si>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</si>
  <si>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</si>
  <si>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</si>
  <si>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</si>
  <si>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</si>
  <si>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</si>
  <si>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</si>
  <si>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</si>
  <si>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</si>
  <si>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</si>
  <si>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</si>
  <si>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</si>
  <si>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</si>
  <si>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</si>
  <si>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</si>
  <si>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</si>
  <si>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</si>
  <si>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</si>
  <si>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</si>
  <si>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</si>
  <si>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</si>
  <si>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</si>
  <si>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</si>
  <si>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</si>
  <si>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</si>
  <si>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</si>
  <si>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</si>
  <si>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</si>
  <si>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</si>
  <si>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</si>
  <si>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</si>
  <si>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</si>
  <si>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</si>
  <si>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</si>
  <si>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</si>
  <si>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</si>
  <si>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</si>
  <si>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</si>
  <si>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</si>
  <si>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</si>
  <si>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</si>
  <si>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</si>
  <si>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</si>
  <si>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</si>
  <si>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</si>
  <si>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</si>
  <si>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</si>
  <si>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</si>
  <si>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</si>
  <si>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</si>
  <si>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</si>
  <si>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</si>
  <si>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</si>
  <si>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</si>
  <si>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</si>
  <si>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</si>
  <si>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</si>
  <si>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</si>
  <si>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</si>
  <si>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</si>
  <si>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</si>
  <si>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</si>
  <si>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</si>
  <si>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</si>
  <si>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</si>
  <si>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</si>
  <si>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</si>
  <si>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</si>
  <si>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</si>
  <si>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</si>
  <si>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</si>
  <si>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</si>
  <si>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</si>
  <si>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</si>
  <si>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</si>
  <si>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</si>
  <si>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</si>
  <si>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</si>
  <si>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</si>
  <si>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</si>
  <si>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</si>
  <si>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</si>
  <si>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</si>
  <si>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</si>
  <si>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</si>
  <si>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</si>
  <si>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</si>
  <si>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</si>
  <si>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</si>
  <si>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</si>
  <si>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</si>
  <si>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</si>
  <si>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</si>
  <si>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</si>
  <si>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</si>
  <si>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</si>
  <si>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</si>
  <si>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</si>
  <si>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</si>
  <si>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</si>
  <si>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</si>
  <si>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</si>
  <si>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</si>
  <si>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</si>
  <si>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</si>
  <si>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</si>
  <si>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</si>
  <si>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</si>
  <si>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</si>
  <si>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</si>
  <si>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</si>
  <si>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</si>
  <si>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</si>
  <si>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</si>
  <si>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</si>
  <si>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</si>
  <si>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</si>
  <si>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</si>
  <si>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</si>
  <si>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</si>
  <si>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</si>
  <si>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</si>
  <si>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</si>
  <si>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</si>
  <si>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</si>
  <si>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</si>
  <si>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</si>
  <si>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</si>
  <si>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</si>
  <si>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</si>
  <si>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</si>
  <si>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</si>
  <si>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</si>
  <si>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</si>
  <si>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</si>
  <si>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</si>
  <si>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</si>
  <si>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</si>
  <si>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</si>
  <si>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</si>
  <si>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</si>
  <si>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</si>
  <si>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</si>
  <si>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</si>
  <si>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</si>
  <si>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</si>
  <si>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</si>
  <si>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</si>
  <si>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</si>
  <si>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</si>
  <si>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</si>
  <si>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</si>
  <si>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</si>
  <si>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</si>
  <si>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</si>
  <si>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</si>
  <si>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</si>
  <si>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</si>
  <si>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</si>
  <si>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</si>
  <si>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</si>
  <si>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</si>
  <si>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</si>
  <si>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</si>
  <si>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</si>
  <si>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</si>
  <si>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</si>
  <si>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</si>
  <si>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</si>
  <si>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</si>
  <si>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</si>
  <si>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</si>
  <si>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</si>
  <si>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</si>
  <si>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</si>
  <si>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</si>
  <si>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</si>
  <si>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</si>
  <si>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</si>
  <si>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</si>
  <si>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</si>
  <si>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</si>
  <si>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</si>
  <si>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</si>
  <si>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</si>
  <si>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</si>
  <si>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</si>
  <si>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</si>
  <si>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</si>
  <si>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</si>
  <si>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</si>
  <si>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</si>
  <si>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</si>
  <si>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</si>
  <si>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</si>
  <si>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</si>
  <si>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</si>
  <si>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</si>
  <si>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</si>
  <si>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</si>
  <si>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</si>
  <si>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</si>
  <si>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</si>
  <si>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</si>
  <si>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</si>
  <si>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</si>
  <si>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</si>
  <si>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</si>
  <si>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</si>
  <si>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</si>
  <si>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</si>
  <si>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</si>
  <si>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</si>
  <si>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</si>
  <si>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</si>
  <si>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</si>
  <si>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</si>
  <si>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</si>
  <si>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</si>
  <si>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</si>
  <si>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</si>
  <si>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</si>
  <si>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</si>
  <si>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</si>
  <si>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</si>
  <si>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</si>
  <si>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</si>
  <si>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</si>
  <si>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</si>
  <si>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</si>
  <si>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</si>
  <si>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</si>
  <si>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</si>
  <si>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</si>
  <si>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</si>
  <si>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</si>
  <si>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</si>
  <si>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</si>
  <si>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</si>
  <si>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</si>
  <si>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</si>
  <si>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</si>
  <si>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</si>
  <si>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</si>
  <si>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</si>
  <si>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</si>
  <si>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</si>
  <si>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</si>
  <si>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</si>
  <si>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</si>
  <si>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</si>
  <si>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</si>
  <si>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</si>
  <si>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</si>
  <si>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</si>
  <si>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</si>
  <si>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</si>
  <si>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</si>
  <si>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</si>
  <si>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</si>
  <si>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</si>
  <si>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</si>
  <si>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</si>
  <si>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</si>
  <si>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</si>
  <si>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</si>
  <si>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</si>
  <si>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</si>
  <si>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</si>
  <si>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</si>
  <si>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</si>
  <si>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</si>
  <si>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</si>
  <si>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</si>
  <si>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</si>
  <si>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</si>
  <si>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</si>
  <si>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</si>
  <si>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</si>
  <si>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</si>
  <si>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</si>
  <si>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</si>
  <si>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</si>
  <si>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</si>
  <si>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</si>
  <si>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</si>
  <si>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</si>
  <si>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</si>
  <si>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</si>
  <si>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</si>
  <si>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</si>
  <si>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</si>
  <si>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</si>
  <si>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</si>
  <si>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</si>
  <si>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</si>
  <si>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</si>
  <si>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</si>
  <si>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</si>
  <si>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</si>
  <si>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</si>
  <si>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</si>
  <si>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</si>
  <si>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</si>
  <si>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</si>
  <si>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</si>
  <si>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</si>
  <si>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</si>
  <si>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</si>
  <si>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</si>
  <si>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</si>
  <si>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</si>
  <si>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</si>
  <si>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</si>
  <si>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</si>
  <si>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</si>
  <si>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</si>
  <si>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</si>
  <si>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</si>
  <si>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</si>
  <si>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</si>
  <si>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</si>
  <si>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</si>
  <si>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</si>
  <si>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</si>
  <si>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</si>
  <si>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</si>
  <si>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</si>
  <si>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</si>
  <si>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</si>
  <si>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</si>
  <si>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</si>
  <si>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</si>
  <si>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</si>
  <si>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</si>
  <si>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</si>
  <si>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</si>
  <si>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</si>
  <si>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</si>
  <si>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</si>
  <si>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</si>
  <si>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</si>
  <si>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</si>
  <si>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</si>
  <si>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</si>
  <si>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</si>
  <si>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</si>
  <si>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</si>
  <si>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</si>
  <si>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</si>
  <si>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</si>
  <si>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</si>
  <si>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</si>
  <si>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</si>
  <si>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</si>
  <si>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</si>
  <si>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</si>
  <si>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</si>
  <si>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</si>
  <si>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</si>
  <si>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</si>
  <si>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</si>
  <si>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</si>
  <si>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</si>
  <si>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</si>
  <si>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</si>
  <si>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</si>
  <si>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</si>
  <si>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</si>
  <si>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</si>
  <si>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</si>
  <si>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</si>
  <si>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</si>
  <si>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</si>
  <si>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</si>
  <si>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</si>
  <si>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</si>
  <si>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</si>
  <si>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</si>
  <si>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</si>
  <si>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</si>
  <si>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</si>
  <si>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</si>
  <si>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</si>
  <si>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</si>
  <si>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</si>
  <si>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</si>
  <si>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</si>
  <si>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</si>
  <si>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</si>
  <si>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</si>
  <si>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</si>
  <si>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</si>
  <si>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</si>
  <si>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</si>
  <si>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</si>
  <si>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</si>
  <si>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</si>
  <si>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</si>
  <si>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</si>
  <si>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</si>
  <si>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</si>
  <si>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</si>
  <si>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</si>
  <si>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</si>
  <si>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</si>
  <si>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</si>
  <si>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</si>
  <si>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</si>
  <si>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</si>
  <si>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</si>
  <si>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</si>
  <si>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</si>
  <si>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</si>
  <si>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</si>
  <si>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</si>
  <si>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</si>
  <si>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</si>
  <si>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</si>
  <si>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</si>
  <si>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</si>
  <si>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</si>
  <si>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</si>
  <si>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</si>
  <si>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</si>
  <si>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</si>
  <si>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</si>
  <si>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</si>
  <si>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</si>
  <si>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</si>
  <si>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</si>
  <si>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</si>
  <si>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</si>
  <si>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</si>
  <si>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</si>
  <si>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</si>
  <si>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</si>
  <si>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</si>
  <si>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</si>
  <si>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</si>
  <si>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</si>
  <si>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</si>
  <si>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</si>
  <si>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</si>
  <si>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</si>
  <si>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</si>
  <si>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</si>
  <si>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</si>
  <si>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</si>
  <si>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</si>
  <si>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</si>
  <si>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</si>
  <si>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</si>
  <si>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</si>
  <si>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</si>
  <si>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</si>
  <si>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</si>
  <si>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</si>
  <si>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</si>
  <si>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</si>
  <si>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</si>
  <si>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</si>
  <si>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</si>
  <si>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</si>
  <si>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</si>
  <si>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</si>
  <si>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</si>
  <si>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</si>
  <si>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</si>
  <si>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</si>
  <si>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</si>
  <si>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</si>
  <si>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</si>
  <si>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</si>
  <si>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</si>
  <si>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</si>
  <si>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</si>
  <si>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</si>
  <si>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</si>
  <si>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</si>
  <si>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</si>
  <si>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</si>
  <si>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</si>
  <si>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</si>
  <si>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</si>
  <si>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</si>
  <si>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</si>
  <si>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</si>
  <si>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</si>
  <si>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</si>
  <si>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</si>
  <si>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</si>
  <si>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</si>
  <si>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</si>
  <si>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</si>
  <si>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</si>
  <si>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</si>
  <si>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</si>
  <si>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</si>
  <si>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</si>
  <si>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</si>
  <si>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</si>
  <si>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</si>
  <si>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</si>
  <si>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</si>
  <si>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</si>
  <si>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</si>
  <si>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</si>
  <si>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</si>
  <si>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</si>
  <si>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</si>
  <si>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</si>
  <si>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</si>
  <si>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</si>
  <si>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</si>
  <si>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</si>
  <si>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</si>
  <si>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</si>
  <si>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</si>
  <si>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</si>
  <si>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</si>
  <si>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</si>
  <si>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</si>
  <si>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</si>
  <si>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</si>
  <si>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</si>
  <si>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</si>
  <si>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</si>
  <si>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</si>
  <si>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</si>
  <si>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</si>
  <si>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</si>
  <si>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</si>
  <si>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</si>
  <si>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</si>
  <si>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</si>
  <si>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</si>
  <si>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</si>
  <si>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</si>
  <si>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</si>
  <si>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</si>
  <si>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</si>
  <si>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</si>
  <si>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</si>
  <si>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</si>
  <si>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</si>
  <si>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</si>
  <si>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</si>
  <si>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</si>
  <si>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</si>
  <si>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</si>
  <si>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</si>
  <si>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</si>
  <si>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</si>
  <si>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</si>
  <si>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</si>
  <si>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</si>
  <si>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</si>
  <si>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</si>
  <si>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</si>
  <si>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</si>
  <si>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</si>
  <si>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</si>
  <si>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</si>
  <si>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</si>
  <si>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</si>
  <si>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</si>
  <si>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</si>
  <si>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</si>
  <si>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</si>
  <si>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</si>
  <si>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</si>
  <si>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</si>
  <si>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</si>
  <si>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</si>
  <si>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</si>
  <si>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</si>
  <si>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</si>
  <si>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</si>
  <si>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</si>
  <si>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</si>
  <si>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</si>
  <si>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</si>
  <si>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</si>
  <si>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</si>
  <si>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</si>
  <si>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</si>
  <si>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</si>
  <si>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</si>
  <si>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</si>
  <si>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</si>
  <si>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</si>
  <si>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</si>
  <si>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</si>
  <si>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</si>
  <si>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</si>
  <si>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</si>
  <si>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</si>
  <si>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</si>
  <si>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</si>
  <si>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</si>
  <si>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</si>
  <si>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</si>
  <si>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</si>
  <si>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</si>
  <si>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</si>
  <si>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</si>
  <si>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</si>
  <si>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</si>
  <si>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</si>
  <si>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</si>
  <si>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</si>
  <si>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</si>
  <si>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</si>
  <si>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</si>
  <si>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</si>
  <si>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</si>
  <si>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</si>
  <si>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</si>
  <si>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</si>
  <si>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</si>
  <si>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</si>
  <si>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</si>
  <si>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</si>
  <si>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</si>
  <si>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</si>
  <si>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</si>
  <si>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</si>
  <si>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</si>
  <si>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</si>
  <si>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</si>
  <si>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</si>
  <si>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</si>
  <si>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</si>
  <si>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</si>
  <si>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</si>
  <si>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</si>
  <si>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</si>
  <si>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</si>
  <si>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</si>
  <si>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</si>
  <si>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</si>
  <si>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</si>
  <si>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</si>
  <si>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</si>
  <si>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</si>
  <si>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</si>
  <si>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</si>
  <si>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</si>
  <si>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</si>
  <si>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</si>
  <si>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</si>
  <si>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</si>
  <si>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</si>
  <si>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</si>
  <si>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</si>
  <si>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</si>
  <si>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</si>
  <si>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</si>
  <si>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</si>
  <si>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</si>
  <si>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</si>
  <si>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</si>
  <si>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</si>
  <si>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</si>
  <si>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</si>
  <si>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</si>
  <si>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</si>
  <si>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</si>
  <si>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</si>
  <si>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</si>
  <si>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</si>
  <si>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</si>
  <si>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</si>
  <si>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</si>
  <si>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</si>
  <si>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</si>
  <si>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</si>
  <si>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</si>
  <si>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</si>
  <si>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</si>
  <si>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</si>
  <si>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</si>
  <si>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</si>
  <si>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</si>
  <si>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</si>
  <si>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</si>
  <si>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</si>
  <si>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</si>
  <si>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</si>
  <si>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</si>
  <si>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</si>
  <si>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</si>
  <si>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</si>
  <si>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</si>
  <si>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</si>
  <si>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</si>
  <si>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</si>
  <si>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</si>
  <si>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</si>
  <si>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</si>
  <si>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</si>
  <si>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</si>
  <si>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</si>
  <si>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</si>
  <si>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</si>
  <si>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</si>
  <si>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</si>
  <si>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</si>
  <si>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</si>
  <si>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</si>
  <si>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</si>
  <si>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</si>
  <si>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</si>
  <si>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</si>
  <si>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</si>
  <si>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</si>
  <si>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</si>
  <si>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</si>
  <si>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</si>
  <si>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</si>
  <si>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</si>
  <si>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</si>
  <si>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</si>
  <si>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</si>
  <si>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</si>
  <si>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</si>
  <si>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</si>
  <si>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</si>
  <si>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</si>
  <si>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</si>
  <si>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</si>
  <si>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</si>
  <si>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</si>
  <si>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</si>
  <si>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</si>
  <si>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</si>
  <si>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</si>
  <si>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</si>
  <si>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</si>
  <si>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</si>
  <si>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</si>
  <si>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</si>
  <si>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</si>
  <si>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</si>
  <si>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</si>
  <si>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</si>
  <si>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</si>
  <si>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</si>
  <si>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</si>
  <si>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</si>
  <si>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</si>
  <si>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</si>
  <si>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</si>
  <si>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</si>
  <si>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</si>
  <si>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</si>
  <si>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</si>
  <si>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</si>
  <si>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</si>
  <si>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</si>
  <si>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</si>
  <si>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</si>
  <si>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</si>
  <si>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</si>
  <si>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</si>
  <si>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</si>
  <si>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</si>
  <si>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</si>
  <si>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</si>
  <si>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</si>
  <si>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</si>
  <si>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</si>
  <si>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</si>
  <si>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</si>
  <si>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</si>
  <si>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</si>
  <si>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</si>
  <si>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</si>
  <si>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</si>
  <si>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</si>
  <si>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</si>
  <si>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</si>
  <si>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</si>
  <si>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</si>
  <si>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</si>
  <si>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</si>
  <si>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</si>
  <si>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</si>
  <si>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</si>
  <si>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</si>
  <si>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</si>
  <si>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</si>
  <si>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</si>
  <si>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</si>
  <si>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</si>
  <si>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</si>
  <si>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</si>
  <si>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</si>
  <si>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</si>
  <si>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</si>
  <si>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</si>
  <si>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</si>
  <si>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</si>
  <si>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</si>
  <si>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</si>
  <si>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</si>
  <si>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</si>
  <si>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</si>
  <si>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</si>
  <si>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</si>
  <si>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</si>
  <si>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</si>
  <si>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</si>
  <si>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</si>
  <si>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</si>
  <si>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</si>
  <si>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</si>
  <si>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</si>
  <si>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</si>
  <si>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</si>
  <si>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</si>
  <si>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</si>
  <si>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</si>
  <si>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</si>
  <si>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</si>
  <si>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</si>
  <si>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</si>
  <si>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</si>
  <si>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</si>
  <si>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</si>
  <si>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</si>
  <si>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</si>
  <si>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</si>
  <si>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</si>
  <si>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</si>
  <si>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</si>
  <si>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</si>
  <si>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</si>
  <si>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</si>
  <si>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</si>
  <si>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</si>
  <si>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</si>
  <si>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</si>
  <si>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</si>
  <si>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</si>
  <si>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</si>
  <si>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</si>
  <si>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</si>
  <si>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</si>
  <si>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</si>
  <si>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</si>
  <si>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</si>
  <si>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</si>
  <si>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</si>
  <si>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</si>
  <si>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</si>
  <si>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</si>
  <si>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</si>
  <si>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</si>
  <si>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</si>
  <si>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</si>
  <si>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</si>
  <si>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</si>
  <si>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</si>
  <si>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</si>
  <si>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</si>
  <si>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</si>
  <si>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</si>
  <si>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</si>
  <si>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</si>
  <si>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</si>
  <si>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</si>
  <si>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</si>
  <si>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</si>
  <si>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</si>
  <si>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</si>
  <si>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</si>
  <si>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</si>
  <si>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</si>
  <si>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</si>
  <si>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</si>
  <si>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</si>
  <si>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</si>
  <si>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</si>
  <si>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</si>
  <si>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</si>
  <si>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</si>
  <si>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</si>
  <si>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</si>
  <si>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</si>
  <si>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</si>
  <si>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</si>
  <si>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</si>
  <si>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</si>
  <si>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</si>
  <si>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</si>
  <si>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</si>
  <si>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</si>
  <si>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</si>
  <si>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</si>
  <si>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</si>
  <si>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</si>
  <si>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</si>
  <si>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</si>
  <si>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</si>
  <si>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</si>
  <si>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</si>
  <si>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</si>
  <si>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</si>
  <si>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</si>
  <si>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</si>
  <si>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</si>
  <si>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</si>
  <si>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</si>
  <si>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</si>
  <si>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</si>
  <si>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</si>
  <si>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</si>
  <si>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</si>
  <si>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</si>
  <si>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</si>
  <si>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</si>
  <si>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</si>
  <si>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</si>
  <si>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</si>
  <si>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</si>
  <si>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</si>
  <si>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</si>
  <si>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</si>
  <si>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</si>
  <si>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</si>
  <si>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</si>
  <si>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</si>
  <si>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</si>
  <si>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</si>
  <si>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</si>
  <si>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</si>
  <si>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</si>
  <si>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</si>
  <si>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</si>
  <si>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</si>
  <si>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</si>
  <si>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</si>
  <si>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</si>
  <si>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</si>
  <si>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</si>
  <si>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</si>
  <si>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</si>
  <si>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</si>
  <si>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</si>
  <si>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</si>
  <si>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</si>
  <si>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</si>
  <si>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</si>
  <si>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</si>
  <si>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</si>
  <si>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</si>
  <si>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</si>
  <si>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</si>
  <si>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</si>
  <si>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</si>
  <si>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</si>
  <si>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</si>
  <si>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</si>
  <si>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</si>
  <si>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</si>
  <si>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</si>
  <si>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</si>
  <si>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</si>
  <si>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</si>
  <si>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</si>
  <si>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</si>
  <si>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</si>
  <si>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</si>
  <si>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</si>
  <si>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</si>
  <si>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</si>
  <si>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</si>
  <si>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</si>
  <si>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</si>
  <si>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</si>
  <si>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</si>
  <si>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</si>
  <si>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</si>
  <si>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</si>
  <si>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</si>
  <si>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</si>
  <si>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</si>
  <si>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</si>
  <si>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</si>
  <si>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</si>
  <si>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</si>
  <si>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</si>
  <si>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</si>
  <si>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</si>
  <si>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</si>
  <si>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</si>
  <si>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</si>
  <si>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</si>
  <si>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</si>
  <si>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</si>
  <si>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</si>
  <si>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</si>
  <si>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</si>
  <si>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</si>
  <si>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</si>
  <si>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</si>
  <si>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</si>
  <si>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</si>
  <si>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</si>
  <si>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</si>
  <si>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</si>
  <si>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</si>
  <si>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</si>
  <si>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</si>
  <si>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</si>
  <si>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</si>
  <si>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</si>
  <si>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</si>
  <si>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</si>
  <si>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</si>
  <si>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</si>
  <si>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</si>
  <si>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</si>
  <si>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</si>
  <si>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</si>
  <si>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</si>
  <si>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</si>
  <si>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</si>
  <si>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</si>
  <si>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</si>
  <si>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</si>
  <si>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</si>
  <si>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</si>
  <si>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</si>
  <si>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</si>
  <si>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</si>
  <si>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</si>
  <si>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</si>
  <si>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</si>
  <si>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</si>
  <si>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</si>
  <si>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</si>
  <si>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</si>
  <si>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</si>
  <si>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</si>
  <si>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</si>
  <si>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</si>
  <si>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</si>
  <si>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</si>
  <si>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</si>
  <si>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</si>
  <si>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</si>
  <si>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</si>
  <si>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</si>
  <si>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</si>
  <si>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</si>
  <si>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</si>
  <si>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</si>
  <si>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</si>
  <si>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</si>
  <si>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</si>
  <si>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</si>
  <si>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</si>
  <si>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</si>
  <si>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</si>
  <si>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</si>
  <si>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</si>
  <si>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</si>
  <si>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</si>
  <si>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</si>
  <si>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</si>
  <si>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</si>
  <si>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</si>
  <si>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</si>
  <si>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</si>
  <si>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</si>
  <si>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</si>
  <si>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</si>
  <si>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</si>
  <si>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</si>
  <si>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</si>
  <si>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</si>
  <si>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</si>
  <si>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</si>
  <si>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</si>
  <si>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</si>
  <si>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</si>
  <si>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</si>
  <si>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</si>
  <si>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</si>
  <si>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</si>
  <si>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</si>
  <si>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</si>
  <si>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</si>
  <si>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</si>
  <si>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</si>
  <si>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</si>
  <si>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</si>
  <si>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</si>
  <si>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</si>
  <si>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</si>
  <si>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</si>
  <si>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</si>
  <si>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</si>
  <si>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</si>
  <si>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</si>
  <si>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</si>
  <si>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</si>
  <si>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</si>
  <si>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</si>
  <si>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</si>
  <si>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</si>
  <si>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</si>
  <si>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</si>
  <si>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</si>
  <si>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</si>
  <si>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</si>
  <si>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</si>
  <si>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</si>
  <si>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</si>
  <si>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</si>
  <si>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</si>
  <si>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</si>
  <si>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</si>
  <si>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</si>
  <si>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</si>
  <si>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</si>
  <si>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</si>
  <si>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</si>
  <si>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</si>
  <si>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</si>
  <si>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</si>
  <si>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</si>
  <si>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</si>
  <si>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</si>
  <si>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</si>
  <si>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</si>
  <si>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</si>
  <si>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</si>
  <si>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</si>
  <si>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</si>
  <si>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</si>
  <si>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</si>
  <si>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</si>
  <si>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</si>
  <si>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</si>
  <si>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</si>
  <si>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</si>
  <si>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</si>
  <si>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</si>
  <si>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</si>
  <si>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</si>
  <si>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</si>
  <si>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</si>
  <si>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</si>
  <si>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</si>
  <si>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</si>
  <si>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</si>
  <si>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</si>
  <si>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</si>
  <si>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</si>
  <si>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</si>
  <si>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</si>
  <si>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</si>
  <si>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</si>
  <si>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</si>
  <si>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</si>
  <si>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</si>
  <si>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</si>
  <si>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</si>
  <si>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</si>
  <si>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</si>
  <si>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</si>
  <si>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</si>
  <si>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</si>
  <si>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</si>
  <si>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</si>
  <si>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</si>
  <si>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</si>
  <si>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</si>
  <si>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</si>
  <si>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</si>
  <si>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</si>
  <si>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</si>
  <si>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</si>
  <si>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</si>
  <si>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</si>
  <si>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</si>
  <si>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</si>
  <si>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</si>
  <si>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</si>
  <si>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</si>
  <si>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</si>
  <si>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</si>
  <si>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</si>
  <si>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</si>
  <si>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</si>
  <si>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</si>
  <si>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</si>
  <si>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</si>
  <si>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</si>
  <si>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</si>
  <si>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</si>
  <si>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</si>
  <si>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</si>
  <si>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</si>
  <si>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</si>
  <si>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</si>
  <si>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</si>
  <si>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</si>
  <si>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</si>
  <si>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</si>
  <si>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</si>
  <si>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</si>
  <si>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</si>
  <si>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</si>
  <si>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</si>
  <si>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</si>
  <si>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</si>
  <si>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</si>
  <si>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</si>
  <si>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</si>
  <si>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</si>
  <si>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</si>
  <si>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</si>
  <si>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</si>
  <si>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</si>
  <si>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</si>
  <si>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</si>
  <si>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</si>
  <si>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</si>
  <si>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</si>
  <si>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</si>
  <si>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</si>
  <si>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</si>
  <si>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</si>
  <si>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</si>
  <si>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</si>
  <si>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</si>
  <si>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</si>
  <si>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</si>
  <si>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</si>
  <si>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</si>
  <si>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</si>
  <si>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</si>
  <si>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</si>
  <si>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</si>
  <si>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</si>
  <si>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</si>
  <si>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</si>
  <si>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</si>
  <si>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</si>
  <si>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</si>
  <si>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</si>
  <si>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</si>
  <si>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</si>
  <si>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</si>
  <si>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</si>
  <si>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</si>
  <si>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</si>
  <si>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</si>
  <si>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</si>
  <si>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</si>
  <si>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</si>
  <si>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</si>
  <si>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</si>
  <si>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</si>
  <si>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</si>
  <si>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</si>
  <si>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</si>
  <si>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</si>
  <si>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</si>
  <si>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</si>
  <si>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</si>
  <si>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</si>
  <si>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</si>
  <si>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</si>
  <si>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</si>
  <si>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</si>
  <si>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</si>
  <si>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</si>
  <si>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</si>
  <si>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</si>
  <si>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</si>
  <si>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</si>
  <si>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</si>
  <si>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</si>
  <si>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</si>
  <si>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</si>
  <si>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</si>
  <si>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</si>
  <si>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</si>
  <si>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</si>
  <si>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</si>
  <si>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</si>
  <si>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</si>
  <si>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</si>
  <si>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</si>
  <si>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</si>
  <si>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</si>
  <si>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</si>
  <si>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</si>
  <si>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</si>
  <si>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</si>
  <si>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</si>
  <si>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</si>
  <si>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</si>
  <si>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</si>
  <si>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</si>
  <si>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</si>
  <si>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</si>
  <si>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</si>
  <si>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</si>
  <si>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</si>
  <si>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</si>
  <si>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</si>
  <si>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</si>
  <si>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</si>
  <si>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</si>
  <si>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</si>
  <si>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</si>
  <si>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</si>
  <si>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</si>
  <si>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</si>
  <si>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</si>
  <si>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</si>
  <si>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</si>
  <si>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</si>
  <si>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</si>
  <si>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</si>
  <si>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</si>
  <si>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</si>
  <si>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</si>
  <si>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</si>
  <si>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</si>
  <si>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</si>
  <si>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</si>
  <si>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</si>
  <si>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</si>
  <si>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</si>
  <si>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</si>
  <si>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</si>
  <si>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</si>
  <si>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</si>
  <si>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</si>
  <si>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</si>
  <si>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</si>
  <si>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</si>
  <si>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</si>
  <si>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</si>
  <si>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</si>
  <si>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</si>
  <si>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</si>
  <si>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</si>
  <si>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</si>
  <si>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</si>
  <si>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</si>
  <si>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</si>
  <si>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</si>
  <si>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</si>
  <si>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</si>
  <si>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</si>
  <si>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</si>
  <si>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</si>
  <si>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</si>
  <si>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</si>
  <si>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</si>
  <si>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</si>
  <si>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</si>
  <si>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</si>
  <si>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</si>
  <si>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</si>
  <si>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</si>
  <si>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</si>
  <si>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</si>
  <si>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</si>
  <si>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</si>
  <si>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</si>
  <si>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</si>
  <si>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</si>
  <si>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</si>
  <si>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</si>
  <si>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</si>
  <si>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</si>
  <si>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</si>
  <si>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</si>
  <si>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</si>
  <si>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</si>
  <si>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</si>
  <si>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</si>
  <si>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</si>
  <si>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</si>
  <si>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</si>
  <si>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</si>
  <si>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</si>
  <si>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</si>
  <si>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</si>
  <si>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</si>
  <si>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</si>
  <si>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</si>
  <si>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</si>
  <si>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</si>
  <si>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</si>
  <si>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</si>
  <si>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</si>
  <si>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</si>
  <si>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</si>
  <si>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</si>
  <si>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</si>
  <si>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</si>
  <si>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</si>
  <si>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</si>
  <si>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</si>
  <si>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</si>
  <si>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</si>
  <si>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</si>
  <si>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</si>
  <si>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</si>
  <si>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</si>
  <si>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</si>
  <si>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</si>
  <si>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</si>
  <si>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</si>
  <si>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</si>
  <si>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</si>
  <si>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</si>
  <si>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</si>
  <si>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</si>
  <si>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</si>
  <si>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</si>
  <si>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</si>
  <si>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</si>
  <si>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</si>
  <si>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</si>
  <si>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</si>
  <si>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</si>
  <si>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</si>
  <si>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</si>
  <si>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</si>
  <si>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</si>
  <si>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</si>
  <si>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</si>
  <si>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</si>
  <si>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</si>
  <si>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</si>
  <si>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</si>
  <si>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</si>
  <si>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</si>
  <si>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</si>
  <si>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</si>
  <si>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</si>
  <si>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</si>
  <si>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</si>
  <si>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</si>
  <si>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</si>
  <si>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</si>
  <si>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</si>
  <si>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</si>
  <si>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</si>
  <si>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</si>
  <si>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</si>
  <si>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</si>
  <si>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</si>
  <si>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</si>
  <si>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</si>
  <si>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</si>
  <si>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</si>
  <si>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</si>
  <si>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</si>
  <si>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</si>
  <si>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</si>
  <si>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</si>
  <si>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</si>
  <si>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</si>
  <si>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</si>
  <si>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</si>
  <si>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</si>
  <si>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</si>
  <si>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</si>
  <si>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</si>
  <si>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</si>
  <si>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</si>
  <si>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</si>
  <si>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</si>
  <si>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</si>
  <si>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</si>
  <si>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</si>
  <si>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</si>
  <si>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</si>
  <si>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</si>
  <si>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</si>
  <si>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</si>
  <si>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</si>
  <si>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</si>
  <si>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</si>
  <si>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</si>
  <si>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</si>
  <si>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</si>
  <si>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</si>
  <si>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</si>
  <si>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</si>
  <si>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</si>
  <si>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</si>
  <si>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</si>
  <si>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</si>
  <si>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</si>
  <si>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</si>
  <si>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</si>
  <si>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</si>
  <si>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</si>
  <si>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</si>
  <si>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</si>
  <si>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</si>
  <si>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</si>
  <si>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</si>
  <si>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</si>
  <si>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</si>
  <si>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</si>
  <si>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</si>
  <si>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</si>
  <si>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</si>
  <si>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</si>
  <si>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</si>
  <si>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</si>
  <si>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</si>
  <si>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</si>
  <si>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</si>
  <si>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</si>
  <si>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</si>
  <si>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</si>
  <si>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</si>
  <si>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</si>
  <si>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</si>
  <si>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</si>
  <si>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</si>
  <si>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</si>
  <si>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</si>
  <si>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</si>
  <si>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</si>
  <si>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</si>
  <si>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</si>
  <si>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</si>
  <si>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</si>
  <si>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</si>
  <si>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</si>
  <si>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</si>
  <si>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</si>
  <si>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</si>
  <si>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</si>
  <si>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</si>
  <si>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</si>
  <si>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</si>
  <si>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</si>
  <si>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</si>
  <si>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</si>
  <si>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</si>
  <si>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</si>
  <si>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</si>
  <si>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</si>
  <si>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</si>
  <si>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</si>
  <si>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</si>
  <si>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</si>
  <si>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</si>
  <si>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</si>
  <si>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</si>
  <si>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</si>
  <si>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</si>
  <si>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</si>
  <si>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</si>
  <si>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</si>
  <si>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</si>
  <si>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</si>
  <si>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</si>
  <si>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</si>
  <si>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</si>
  <si>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</si>
  <si>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</si>
  <si>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</si>
  <si>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</si>
  <si>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</si>
  <si>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</si>
  <si>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</si>
  <si>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</si>
  <si>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</si>
  <si>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</si>
  <si>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</si>
  <si>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</si>
  <si>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</si>
  <si>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</si>
  <si>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</si>
  <si>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</si>
  <si>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</si>
  <si>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</si>
  <si>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</si>
  <si>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</si>
  <si>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</si>
  <si>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</si>
  <si>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</si>
  <si>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</si>
  <si>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</si>
  <si>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</si>
  <si>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</si>
  <si>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</si>
  <si>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</si>
  <si>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</si>
  <si>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</si>
  <si>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</si>
  <si>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</si>
  <si>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</si>
  <si>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</si>
  <si>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</si>
  <si>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</si>
  <si>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</si>
  <si>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</si>
  <si>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</si>
  <si>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</si>
  <si>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</si>
  <si>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</si>
  <si>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</si>
  <si>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</si>
  <si>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</si>
  <si>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</si>
  <si>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</si>
  <si>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</si>
  <si>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</si>
  <si>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</si>
  <si>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</si>
  <si>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</si>
  <si>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</si>
  <si>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</si>
  <si>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</si>
  <si>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</si>
  <si>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</si>
  <si>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</si>
  <si>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</si>
  <si>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</si>
  <si>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</si>
  <si>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</si>
  <si>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</si>
  <si>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</si>
  <si>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</si>
  <si>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</si>
  <si>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</si>
  <si>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</si>
  <si>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</si>
  <si>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</si>
  <si>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</si>
  <si>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</si>
  <si>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</si>
  <si>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</si>
  <si>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</si>
  <si>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</si>
  <si>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</si>
  <si>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</si>
  <si>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</si>
  <si>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</si>
  <si>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</si>
  <si>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</si>
  <si>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</si>
  <si>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</si>
  <si>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</si>
  <si>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</si>
  <si>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</si>
  <si>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</si>
  <si>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</si>
  <si>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</si>
  <si>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</si>
  <si>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</si>
  <si>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</si>
  <si>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</si>
  <si>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</si>
  <si>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</si>
  <si>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</si>
  <si>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</si>
  <si>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</si>
  <si>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</si>
  <si>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</si>
  <si>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</si>
  <si>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</si>
  <si>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</si>
  <si>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</si>
  <si>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</si>
  <si>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</si>
  <si>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</si>
  <si>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</si>
  <si>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</si>
  <si>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</si>
  <si>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</si>
  <si>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</si>
  <si>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</si>
  <si>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</si>
  <si>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</si>
  <si>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</si>
  <si>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</si>
  <si>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</si>
  <si>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</si>
  <si>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</si>
  <si>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</si>
  <si>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</si>
  <si>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</si>
  <si>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</si>
  <si>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</si>
  <si>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</si>
  <si>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</si>
  <si>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</si>
  <si>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</si>
  <si>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</si>
  <si>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</si>
  <si>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</si>
  <si>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</si>
  <si>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</si>
  <si>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</si>
  <si>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</si>
  <si>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</si>
  <si>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</si>
  <si>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</si>
  <si>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</si>
  <si>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</si>
  <si>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</si>
  <si>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</si>
  <si>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</si>
  <si>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</si>
  <si>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</si>
  <si>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</si>
  <si>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</si>
  <si>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</si>
  <si>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</si>
  <si>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</si>
  <si>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</si>
  <si>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</si>
  <si>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</si>
  <si>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</si>
  <si>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</si>
  <si>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</si>
  <si>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</si>
  <si>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</si>
  <si>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</si>
  <si>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</si>
  <si>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</si>
  <si>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</si>
  <si>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</si>
  <si>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</si>
  <si>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</si>
  <si>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</si>
  <si>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</si>
  <si>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</si>
  <si>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</si>
  <si>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</si>
  <si>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</si>
  <si>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</si>
  <si>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</si>
  <si>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</si>
  <si>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</si>
  <si>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</si>
  <si>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</si>
  <si>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</si>
  <si>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</si>
  <si>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</si>
  <si>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</si>
  <si>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</si>
  <si>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</si>
  <si>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</si>
  <si>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</si>
  <si>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</si>
  <si>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</si>
  <si>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</si>
  <si>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</si>
  <si>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</si>
  <si>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</si>
  <si>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</si>
  <si>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</si>
  <si>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</si>
  <si>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</si>
  <si>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</si>
  <si>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</si>
  <si>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</si>
  <si>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</si>
  <si>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</si>
  <si>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</si>
  <si>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</si>
  <si>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</si>
  <si>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</si>
  <si>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</si>
  <si>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</si>
  <si>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</si>
  <si>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</si>
  <si>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</si>
  <si>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</si>
  <si>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</si>
  <si>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</si>
  <si>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</si>
  <si>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</si>
  <si>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</si>
  <si>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</si>
  <si>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</si>
  <si>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</si>
  <si>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</si>
  <si>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</si>
  <si>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</si>
  <si>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</si>
  <si>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</si>
  <si>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</si>
  <si>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</si>
  <si>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</si>
  <si>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</si>
  <si>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</si>
  <si>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</si>
  <si>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</si>
  <si>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</si>
  <si>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</si>
  <si>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</si>
  <si>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</si>
  <si>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</si>
  <si>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</si>
  <si>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</si>
  <si>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</si>
  <si>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</si>
  <si>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</si>
  <si>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</si>
  <si>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</si>
  <si>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</si>
  <si>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</si>
  <si>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</si>
  <si>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</si>
  <si>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</si>
  <si>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</si>
  <si>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</si>
  <si>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</si>
  <si>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</si>
  <si>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</si>
  <si>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</si>
  <si>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</si>
  <si>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</si>
  <si>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</si>
  <si>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</si>
  <si>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</si>
  <si>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</si>
  <si>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</si>
  <si>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</si>
  <si>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</si>
  <si>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</si>
  <si>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</si>
  <si>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</si>
  <si>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</si>
  <si>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</si>
  <si>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</si>
  <si>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</si>
  <si>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</si>
  <si>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</si>
  <si>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</si>
  <si>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</si>
  <si>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</si>
  <si>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</si>
  <si>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</si>
  <si>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</si>
  <si>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</si>
  <si>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</si>
  <si>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</si>
  <si>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</si>
  <si>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</si>
  <si>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</si>
  <si>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</si>
  <si>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</si>
  <si>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</si>
  <si>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</si>
  <si>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</si>
  <si>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</si>
  <si>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</si>
  <si>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</si>
  <si>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</si>
  <si>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</si>
  <si>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</si>
  <si>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</si>
  <si>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</si>
  <si>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</si>
  <si>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</si>
  <si>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</si>
  <si>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</si>
  <si>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</si>
  <si>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</si>
  <si>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</si>
  <si>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</si>
  <si>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</si>
  <si>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</si>
  <si>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</si>
  <si>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</si>
  <si>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</si>
  <si>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</si>
  <si>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</si>
  <si>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</si>
  <si>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</si>
  <si>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</si>
  <si>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</si>
  <si>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</si>
  <si>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</si>
  <si>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</si>
  <si>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</si>
  <si>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</si>
  <si>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</si>
  <si>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</si>
  <si>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</si>
  <si>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</si>
  <si>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</si>
  <si>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</si>
  <si>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</si>
  <si>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</si>
  <si>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</si>
  <si>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</si>
  <si>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</si>
  <si>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</si>
  <si>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</si>
  <si>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</si>
  <si>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</si>
  <si>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</si>
  <si>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</si>
  <si>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</si>
  <si>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</si>
  <si>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</si>
  <si>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</si>
  <si>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</si>
  <si>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</si>
  <si>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</si>
  <si>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</si>
  <si>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</si>
  <si>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</si>
  <si>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</si>
  <si>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</si>
  <si>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</si>
  <si>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</si>
  <si>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</si>
  <si>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</si>
  <si>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</si>
  <si>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</si>
  <si>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</si>
  <si>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</si>
  <si>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</si>
  <si>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</si>
  <si>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</si>
  <si>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</si>
  <si>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</si>
  <si>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</si>
  <si>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</si>
  <si>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</si>
  <si>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</si>
  <si>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</si>
  <si>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</si>
  <si>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</si>
  <si>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</si>
  <si>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</si>
  <si>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</si>
  <si>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</si>
  <si>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</si>
  <si>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</si>
  <si>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</si>
  <si>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</si>
  <si>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</si>
  <si>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</si>
  <si>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</si>
  <si>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</si>
  <si>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</si>
  <si>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</si>
  <si>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</si>
  <si>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</si>
  <si>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</si>
  <si>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</si>
  <si>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</si>
  <si>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</si>
  <si>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</si>
  <si>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</si>
  <si>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</si>
  <si>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</si>
  <si>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</si>
  <si>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</si>
  <si>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</si>
  <si>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</si>
  <si>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</si>
  <si>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</si>
  <si>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</si>
  <si>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</si>
  <si>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</si>
  <si>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</si>
  <si>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</si>
  <si>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</si>
  <si>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</si>
  <si>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</si>
  <si>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</si>
  <si>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</si>
  <si>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</si>
  <si>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</si>
  <si>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</si>
  <si>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</si>
  <si>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</si>
  <si>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</si>
  <si>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</si>
  <si>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</si>
  <si>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</si>
  <si>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</si>
  <si>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</si>
  <si>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</si>
  <si>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</si>
  <si>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</si>
  <si>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</si>
  <si>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</si>
  <si>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</si>
  <si>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</si>
  <si>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</si>
  <si>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</si>
  <si>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</si>
  <si>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</si>
  <si>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</si>
  <si>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</si>
  <si>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</si>
  <si>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</si>
  <si>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</si>
  <si>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</si>
  <si>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</si>
  <si>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</si>
  <si>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</si>
  <si>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</si>
  <si>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</si>
  <si>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</si>
  <si>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</si>
  <si>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</si>
  <si>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</si>
  <si>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</si>
  <si>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</si>
  <si>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</si>
  <si>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</si>
  <si>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</si>
  <si>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</si>
  <si>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</si>
  <si>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</si>
  <si>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</si>
  <si>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</si>
  <si>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</si>
  <si>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</si>
  <si>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</si>
  <si>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</si>
  <si>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</si>
  <si>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</si>
  <si>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</si>
  <si>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</si>
  <si>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</si>
  <si>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</si>
  <si>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</si>
  <si>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</si>
  <si>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</si>
  <si>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</si>
  <si>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</si>
  <si>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</si>
  <si>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</si>
  <si>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</si>
  <si>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</si>
  <si>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</si>
  <si>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</si>
  <si>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</si>
  <si>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</si>
  <si>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</si>
  <si>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</si>
  <si>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</si>
  <si>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</si>
  <si>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</si>
  <si>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</si>
  <si>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</si>
  <si>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</si>
  <si>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</si>
  <si>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</si>
  <si>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</si>
  <si>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</si>
  <si>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</si>
  <si>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</si>
  <si>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</si>
  <si>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</si>
  <si>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</si>
  <si>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</si>
  <si>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</si>
  <si>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</si>
  <si>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</si>
  <si>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</si>
  <si>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</si>
  <si>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</si>
  <si>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</si>
  <si>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</si>
  <si>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</si>
  <si>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</si>
  <si>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</si>
  <si>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</si>
  <si>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</si>
  <si>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</si>
  <si>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</si>
  <si>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</si>
  <si>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</si>
  <si>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</si>
  <si>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</si>
  <si>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</si>
  <si>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</si>
  <si>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</si>
  <si>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</si>
  <si>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</si>
  <si>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</si>
  <si>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</si>
  <si>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</si>
  <si>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</si>
  <si>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</si>
  <si>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</si>
  <si>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</si>
  <si>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</si>
  <si>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</si>
  <si>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</si>
  <si>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</si>
  <si>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</si>
  <si>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</si>
  <si>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</si>
  <si>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</si>
  <si>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</si>
  <si>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</si>
  <si>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</si>
  <si>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</si>
  <si>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</si>
  <si>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</si>
  <si>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</si>
  <si>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</si>
  <si>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</si>
  <si>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</si>
  <si>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</si>
  <si>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</si>
  <si>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</si>
  <si>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</si>
  <si>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</si>
  <si>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</si>
  <si>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</si>
  <si>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</si>
  <si>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</si>
  <si>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</si>
  <si>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</si>
  <si>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</si>
  <si>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</si>
  <si>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</si>
  <si>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</si>
  <si>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</si>
  <si>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</si>
  <si>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</si>
  <si>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</si>
  <si>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</si>
  <si>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</si>
  <si>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</si>
  <si>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</si>
  <si>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</si>
  <si>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</si>
  <si>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</si>
  <si>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</si>
  <si>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</si>
  <si>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</si>
  <si>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</si>
  <si>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</si>
  <si>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</si>
  <si>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</si>
  <si>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</si>
  <si>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</si>
  <si>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</si>
  <si>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</si>
  <si>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</si>
  <si>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</si>
  <si>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</si>
  <si>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</si>
  <si>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</si>
  <si>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</si>
  <si>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</si>
  <si>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</si>
  <si>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</si>
  <si>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</si>
  <si>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</si>
  <si>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</si>
  <si>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</si>
  <si>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</si>
  <si>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</si>
  <si>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</si>
  <si>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</si>
  <si>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</si>
  <si>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</si>
  <si>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</si>
  <si>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</si>
  <si>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</si>
  <si>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</si>
  <si>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</si>
  <si>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</si>
  <si>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</si>
  <si>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</si>
  <si>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</si>
  <si>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</si>
  <si>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</si>
  <si>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</si>
  <si>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</si>
  <si>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</si>
  <si>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</si>
  <si>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</si>
  <si>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</si>
  <si>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</si>
  <si>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</si>
  <si>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</si>
  <si>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</si>
  <si>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</si>
  <si>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</si>
  <si>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</si>
  <si>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</si>
  <si>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</si>
  <si>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</si>
  <si>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</si>
  <si>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</si>
  <si>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</si>
  <si>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</si>
  <si>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</si>
  <si>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</si>
  <si>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</si>
  <si>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</si>
  <si>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</si>
  <si>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</si>
  <si>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</si>
  <si>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</si>
  <si>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</si>
  <si>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</si>
  <si>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</si>
  <si>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</si>
  <si>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</si>
  <si>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</si>
  <si>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</si>
  <si>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</si>
  <si>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</si>
  <si>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</si>
  <si>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</si>
  <si>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</si>
  <si>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</si>
  <si>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</si>
  <si>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</si>
  <si>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</si>
  <si>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</si>
  <si>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</si>
  <si>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</si>
  <si>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</si>
  <si>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</si>
  <si>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</si>
  <si>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</si>
  <si>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</si>
  <si>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</si>
  <si>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</si>
  <si>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</si>
  <si>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</si>
  <si>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</si>
  <si>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</si>
  <si>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</si>
  <si>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</si>
  <si>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</si>
  <si>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</si>
  <si>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</si>
  <si>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</si>
  <si>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</si>
  <si>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</si>
  <si>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</si>
  <si>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</si>
  <si>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</si>
  <si>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</si>
  <si>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</si>
  <si>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</si>
  <si>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</si>
  <si>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</si>
  <si>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</si>
  <si>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</si>
  <si>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</si>
  <si>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</si>
  <si>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</si>
  <si>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</si>
  <si>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</si>
  <si>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</si>
  <si>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</si>
  <si>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</si>
  <si>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</si>
  <si>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</si>
  <si>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</si>
  <si>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</si>
  <si>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</si>
  <si>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</si>
  <si>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</si>
  <si>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</si>
  <si>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</si>
  <si>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</si>
  <si>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</si>
  <si>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</si>
  <si>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</si>
  <si>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</si>
  <si>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</si>
  <si>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</si>
  <si>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</si>
  <si>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</si>
  <si>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</si>
  <si>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</si>
  <si>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</si>
  <si>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</si>
  <si>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</si>
  <si>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</si>
  <si>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</si>
  <si>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</si>
  <si>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</si>
  <si>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</si>
  <si>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</si>
  <si>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</si>
  <si>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</si>
  <si>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</si>
  <si>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</si>
  <si>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</si>
  <si>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</si>
  <si>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</si>
  <si>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</si>
  <si>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</si>
  <si>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</si>
  <si>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</si>
  <si>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</si>
  <si>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</si>
  <si>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</si>
  <si>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</si>
  <si>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</si>
  <si>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</si>
  <si>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</si>
  <si>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</si>
  <si>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</si>
  <si>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</si>
  <si>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</si>
  <si>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</si>
  <si>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</si>
  <si>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</si>
  <si>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</si>
  <si>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</si>
  <si>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</si>
  <si>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</si>
  <si>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</si>
  <si>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</si>
  <si>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</si>
  <si>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</si>
  <si>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</si>
  <si>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</si>
  <si>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</si>
  <si>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</si>
  <si>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</si>
  <si>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</si>
  <si>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</si>
  <si>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</si>
  <si>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</si>
  <si>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</si>
  <si>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</si>
  <si>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</si>
  <si>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</si>
  <si>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</si>
  <si>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</si>
  <si>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</si>
  <si>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</si>
  <si>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</si>
  <si>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</si>
  <si>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</si>
  <si>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</si>
  <si>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</si>
  <si>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</si>
  <si>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</si>
  <si>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</si>
  <si>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</si>
  <si>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</si>
  <si>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</si>
  <si>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</si>
  <si>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</si>
  <si>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</si>
  <si>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</si>
  <si>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</si>
  <si>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</si>
  <si>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</si>
  <si>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</si>
  <si>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</si>
  <si>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</si>
  <si>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</si>
  <si>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</si>
  <si>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</si>
  <si>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</si>
  <si>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</si>
  <si>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</si>
  <si>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</si>
  <si>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</si>
  <si>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</si>
  <si>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</si>
  <si>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</si>
  <si>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</si>
  <si>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</si>
  <si>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</si>
  <si>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</si>
  <si>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</si>
  <si>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</si>
  <si>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</si>
  <si>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</si>
  <si>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</si>
  <si>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</si>
  <si>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</si>
  <si>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</si>
  <si>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</si>
  <si>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</si>
  <si>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</si>
  <si>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</si>
  <si>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</si>
  <si>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</si>
  <si>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</si>
  <si>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</si>
  <si>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</si>
  <si>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</si>
  <si>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</si>
  <si>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</si>
  <si>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</si>
  <si>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</si>
  <si>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</si>
  <si>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</si>
  <si>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</si>
  <si>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</si>
  <si>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</si>
  <si>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</si>
  <si>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</si>
  <si>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</si>
  <si>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</si>
  <si>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</si>
  <si>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</si>
  <si>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</si>
  <si>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</si>
  <si>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</si>
  <si>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</si>
  <si>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</si>
  <si>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</si>
  <si>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</si>
  <si>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</si>
  <si>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</si>
  <si>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</si>
  <si>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</si>
  <si>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</si>
  <si>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</si>
  <si>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</si>
  <si>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</si>
  <si>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</si>
  <si>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</si>
  <si>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</si>
  <si>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</si>
  <si>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</si>
  <si>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</si>
  <si>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</si>
  <si>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</si>
  <si>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</si>
  <si>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</si>
  <si>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</si>
  <si>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</si>
  <si>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</si>
  <si>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</si>
  <si>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</si>
  <si>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</si>
  <si>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</si>
  <si>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</si>
  <si>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</si>
  <si>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</si>
  <si>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</si>
  <si>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</si>
  <si>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</si>
  <si>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</si>
  <si>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</si>
  <si>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</si>
  <si>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</si>
  <si>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</si>
  <si>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</si>
  <si>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</si>
  <si>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</si>
  <si>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</si>
  <si>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</si>
  <si>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</si>
  <si>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</si>
  <si>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</si>
  <si>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</si>
  <si>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</si>
  <si>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</si>
  <si>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</si>
  <si>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</si>
  <si>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</si>
  <si>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</si>
  <si>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</si>
  <si>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</si>
  <si>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</si>
  <si>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</si>
  <si>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</si>
  <si>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</si>
  <si>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</si>
  <si>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</si>
  <si>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</si>
  <si>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</si>
  <si>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</si>
  <si>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</si>
  <si>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</si>
  <si>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</si>
  <si>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</si>
  <si>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</si>
  <si>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</si>
  <si>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</si>
  <si>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</si>
  <si>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</si>
  <si>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</si>
  <si>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</si>
  <si>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</si>
  <si>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</si>
  <si>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</si>
  <si>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</si>
  <si>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</si>
  <si>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</si>
  <si>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</si>
  <si>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</si>
  <si>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</si>
  <si>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</si>
  <si>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</si>
  <si>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</si>
  <si>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</si>
  <si>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</si>
  <si>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</si>
  <si>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</si>
  <si>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</si>
  <si>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</si>
  <si>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</si>
  <si>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</si>
  <si>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</si>
  <si>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</si>
  <si>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</si>
  <si>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</si>
  <si>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</si>
  <si>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</si>
  <si>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</si>
  <si>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</si>
  <si>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</si>
  <si>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</si>
  <si>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</si>
  <si>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</si>
  <si>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</si>
  <si>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</si>
  <si>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</si>
  <si>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</si>
  <si>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</si>
  <si>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</si>
  <si>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</si>
  <si>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</si>
  <si>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</si>
  <si>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</si>
  <si>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</si>
  <si>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</si>
  <si>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</si>
  <si>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</si>
  <si>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</si>
  <si>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</si>
  <si>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</si>
  <si>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</si>
  <si>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</si>
  <si>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</si>
  <si>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</si>
  <si>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</si>
  <si>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</si>
  <si>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</si>
  <si>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</si>
  <si>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</si>
  <si>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</si>
  <si>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</si>
  <si>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</si>
  <si>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</si>
  <si>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</si>
  <si>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</si>
  <si>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</si>
  <si>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</si>
  <si>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</si>
  <si>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</si>
  <si>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</si>
  <si>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</si>
  <si>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</si>
  <si>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</si>
  <si>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</si>
  <si>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</si>
  <si>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</si>
  <si>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</si>
  <si>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</si>
  <si>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</si>
  <si>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</si>
  <si>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</si>
  <si>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</si>
  <si>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</si>
  <si>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</si>
  <si>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</si>
  <si>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</si>
  <si>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</si>
  <si>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</si>
  <si>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</si>
  <si>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</si>
  <si>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</si>
  <si>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</si>
  <si>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</si>
  <si>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</si>
  <si>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</si>
  <si>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</si>
  <si>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</si>
  <si>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</si>
  <si>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</si>
  <si>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</si>
  <si>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</si>
  <si>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</si>
  <si>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</si>
  <si>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</si>
  <si>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</si>
  <si>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</si>
  <si>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</si>
  <si>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</si>
  <si>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</si>
  <si>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</si>
  <si>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</si>
  <si>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</si>
  <si>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</si>
  <si>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</si>
  <si>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</si>
  <si>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</si>
  <si>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</si>
  <si>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</si>
  <si>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</si>
  <si>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</si>
  <si>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</si>
  <si>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</si>
  <si>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</si>
  <si>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</si>
  <si>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</si>
  <si>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</si>
  <si>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</si>
  <si>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</si>
  <si>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</si>
  <si>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</si>
  <si>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</si>
  <si>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</si>
  <si>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</si>
  <si>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</si>
  <si>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</si>
  <si>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</si>
  <si>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</si>
  <si>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</si>
  <si>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</si>
  <si>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</si>
  <si>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</si>
  <si>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</si>
  <si>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</si>
  <si>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</si>
  <si>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</si>
  <si>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</si>
  <si>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</si>
  <si>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</si>
  <si>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</si>
  <si>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</si>
  <si>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</si>
  <si>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</si>
  <si>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</si>
  <si>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</si>
  <si>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</si>
  <si>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</si>
  <si>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</si>
  <si>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</si>
  <si>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</si>
  <si>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</si>
  <si>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</si>
  <si>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</si>
  <si>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</si>
  <si>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</si>
  <si>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</si>
  <si>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</si>
  <si>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</si>
  <si>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</si>
  <si>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</si>
  <si>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</si>
  <si>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</si>
  <si>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</si>
  <si>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</si>
  <si>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</si>
  <si>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</si>
  <si>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</si>
  <si>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</si>
  <si>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</si>
  <si>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</si>
  <si>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</si>
  <si>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</si>
  <si>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</si>
  <si>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</si>
  <si>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</si>
  <si>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</si>
  <si>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</si>
  <si>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</si>
  <si>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</si>
  <si>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</si>
  <si>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</si>
  <si>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</si>
  <si>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</si>
  <si>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</si>
  <si>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</si>
  <si>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</si>
  <si>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</si>
  <si>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</si>
  <si>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</si>
  <si>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</si>
  <si>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</si>
  <si>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</si>
  <si>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</si>
  <si>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</si>
  <si>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</si>
  <si>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</si>
  <si>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</si>
  <si>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</si>
  <si>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</si>
  <si>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</si>
  <si>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</si>
  <si>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</si>
  <si>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</si>
  <si>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</si>
  <si>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</si>
  <si>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</si>
  <si>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</si>
  <si>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</si>
  <si>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</si>
  <si>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</si>
  <si>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</si>
  <si>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</si>
  <si>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</si>
  <si>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</si>
  <si>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</si>
  <si>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</si>
  <si>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</si>
  <si>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</si>
  <si>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</si>
  <si>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</si>
  <si>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</si>
  <si>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</si>
  <si>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</si>
  <si>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</si>
  <si>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</si>
  <si>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</si>
  <si>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</si>
  <si>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</si>
  <si>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</si>
  <si>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</si>
  <si>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</si>
  <si>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</si>
  <si>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</si>
  <si>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</si>
  <si>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</si>
  <si>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</si>
  <si>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</si>
  <si>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</si>
  <si>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</si>
  <si>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</si>
  <si>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</si>
  <si>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</si>
  <si>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</si>
  <si>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</si>
  <si>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</si>
  <si>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</si>
  <si>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</si>
  <si>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</si>
  <si>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</si>
  <si>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</si>
  <si>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</si>
  <si>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</si>
  <si>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</si>
  <si>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</si>
  <si>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</si>
  <si>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</si>
  <si>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</si>
  <si>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</si>
  <si>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</si>
  <si>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</si>
  <si>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</si>
  <si>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</si>
  <si>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</si>
  <si>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</si>
  <si>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</si>
  <si>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</si>
  <si>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</si>
  <si>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</si>
  <si>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</si>
  <si>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</si>
  <si>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</si>
  <si>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</si>
  <si>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</si>
  <si>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</si>
  <si>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</si>
  <si>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</si>
  <si>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</si>
  <si>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</si>
  <si>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</si>
  <si>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</si>
  <si>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</si>
  <si>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</si>
  <si>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</si>
  <si>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</si>
  <si>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</si>
  <si>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</si>
  <si>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</si>
  <si>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</si>
  <si>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</si>
  <si>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</si>
  <si>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</si>
  <si>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</si>
  <si>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</si>
  <si>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</si>
  <si>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</si>
  <si>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</si>
  <si>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</si>
  <si>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</si>
  <si>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</si>
  <si>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</si>
  <si>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</si>
  <si>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</si>
  <si>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</si>
  <si>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</si>
  <si>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</si>
  <si>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</si>
  <si>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</si>
  <si>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</si>
  <si>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</si>
  <si>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</si>
  <si>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</si>
  <si>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</si>
  <si>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</si>
  <si>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</si>
  <si>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</si>
  <si>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</si>
  <si>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</si>
  <si>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</si>
  <si>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</si>
  <si>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</si>
  <si>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</si>
  <si>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</si>
  <si>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</si>
  <si>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</si>
  <si>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</si>
  <si>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</si>
  <si>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</si>
  <si>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</si>
  <si>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</si>
  <si>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</si>
  <si>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</si>
  <si>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</si>
  <si>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</si>
  <si>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</si>
  <si>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</si>
  <si>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</si>
  <si>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</si>
  <si>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</si>
  <si>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</si>
  <si>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</si>
  <si>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</si>
  <si>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</si>
  <si>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</si>
  <si>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</si>
  <si>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</si>
  <si>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</si>
  <si>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</si>
  <si>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</si>
  <si>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</si>
  <si>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</si>
  <si>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</si>
  <si>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</si>
  <si>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</si>
  <si>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</si>
  <si>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</si>
  <si>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</si>
  <si>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</si>
  <si>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</si>
  <si>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</si>
  <si>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</si>
  <si>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</si>
  <si>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</si>
  <si>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</si>
  <si>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</si>
  <si>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</si>
  <si>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</si>
  <si>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</si>
  <si>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</si>
  <si>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</si>
  <si>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</si>
  <si>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</si>
  <si>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</si>
  <si>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</si>
  <si>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</si>
  <si>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</si>
  <si>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</si>
  <si>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</si>
  <si>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</si>
  <si>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</si>
  <si>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</si>
  <si>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</si>
  <si>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</si>
  <si>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</si>
  <si>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</si>
  <si>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</si>
  <si>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</si>
  <si>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</si>
  <si>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</si>
  <si>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</si>
  <si>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</si>
  <si>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</si>
  <si>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</si>
  <si>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</si>
  <si>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</si>
  <si>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</si>
  <si>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</si>
  <si>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</si>
  <si>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</si>
  <si>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</si>
  <si>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</si>
  <si>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</si>
  <si>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</si>
  <si>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</si>
  <si>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</si>
  <si>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</si>
  <si>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</si>
  <si>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</si>
  <si>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</si>
  <si>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</si>
  <si>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</si>
  <si>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</si>
  <si>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</si>
  <si>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</si>
  <si>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</si>
  <si>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</si>
  <si>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</si>
  <si>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</si>
  <si>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</si>
  <si>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</si>
  <si>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</si>
  <si>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</si>
  <si>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</si>
  <si>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</si>
  <si>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</si>
  <si>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</si>
  <si>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</si>
  <si>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</si>
  <si>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</si>
  <si>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</si>
  <si>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</si>
  <si>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</si>
  <si>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</si>
  <si>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</si>
  <si>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</si>
  <si>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</si>
  <si>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</si>
  <si>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</si>
  <si>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</si>
  <si>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</si>
  <si>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</si>
  <si>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</si>
  <si>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</si>
  <si>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</si>
  <si>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</si>
  <si>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</si>
  <si>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</si>
  <si>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</si>
  <si>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</si>
  <si>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</si>
  <si>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</si>
  <si>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</si>
  <si>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</si>
  <si>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</si>
  <si>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</si>
  <si>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</si>
  <si>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</si>
  <si>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</si>
  <si>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</si>
  <si>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</si>
  <si>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</si>
  <si>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</si>
  <si>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</si>
  <si>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</si>
  <si>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</si>
  <si>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</si>
  <si>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</si>
  <si>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</si>
  <si>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</si>
  <si>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</si>
  <si>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</si>
  <si>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</si>
  <si>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</si>
  <si>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</si>
  <si>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</si>
  <si>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</si>
  <si>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</si>
  <si>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</si>
  <si>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</si>
  <si>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</si>
  <si>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</si>
  <si>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</si>
  <si>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</si>
  <si>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</si>
  <si>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</si>
  <si>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</si>
  <si>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</si>
  <si>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</si>
  <si>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</si>
  <si>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</si>
  <si>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</si>
  <si>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</si>
  <si>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</si>
  <si>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</si>
  <si>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</si>
  <si>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</si>
  <si>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</si>
  <si>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</si>
  <si>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</si>
  <si>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</si>
  <si>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</si>
  <si>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</si>
  <si>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</si>
  <si>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</si>
  <si>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</si>
  <si>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</si>
  <si>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</si>
  <si>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</si>
  <si>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</si>
  <si>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</si>
  <si>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</si>
  <si>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</si>
  <si>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</si>
  <si>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</si>
  <si>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</si>
  <si>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</si>
  <si>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</si>
  <si>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</si>
  <si>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</si>
  <si>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</si>
  <si>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</si>
  <si>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</si>
  <si>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</si>
  <si>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</si>
  <si>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</si>
  <si>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</si>
  <si>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</si>
  <si>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</si>
  <si>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</si>
  <si>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</si>
  <si>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</si>
  <si>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</si>
  <si>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</si>
  <si>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</si>
  <si>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</si>
  <si>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</si>
  <si>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</si>
  <si>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</si>
  <si>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</si>
  <si>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</si>
  <si>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</si>
  <si>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</si>
  <si>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</si>
  <si>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</si>
  <si>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</si>
  <si>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</si>
  <si>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</si>
  <si>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</si>
  <si>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</si>
  <si>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</si>
  <si>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</si>
  <si>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</si>
  <si>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</si>
  <si>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</si>
  <si>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</si>
  <si>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</si>
  <si>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</si>
  <si>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</si>
  <si>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</si>
  <si>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</si>
  <si>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</si>
  <si>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</si>
  <si>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</si>
  <si>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</si>
  <si>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</si>
  <si>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</si>
  <si>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</si>
  <si>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</si>
  <si>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</si>
  <si>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</si>
  <si>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</si>
  <si>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</si>
  <si>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</si>
  <si>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</si>
  <si>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</si>
  <si>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</si>
  <si>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</si>
  <si>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</si>
  <si>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</si>
  <si>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</si>
  <si>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</si>
  <si>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</si>
  <si>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</si>
  <si>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</si>
  <si>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</si>
  <si>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</si>
  <si>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</si>
  <si>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</si>
  <si>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</si>
  <si>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</si>
  <si>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</si>
  <si>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</si>
  <si>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</si>
  <si>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</si>
  <si>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</si>
  <si>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</si>
  <si>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</si>
  <si>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</si>
  <si>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</si>
  <si>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</si>
  <si>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</si>
  <si>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</si>
  <si>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</si>
  <si>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</si>
  <si>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</si>
  <si>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</si>
  <si>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</si>
  <si>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</si>
  <si>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</si>
  <si>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</si>
  <si>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</si>
  <si>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</si>
  <si>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</si>
  <si>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</si>
  <si>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</si>
  <si>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</si>
  <si>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</si>
  <si>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</si>
  <si>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</si>
  <si>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</si>
  <si>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</si>
  <si>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</si>
  <si>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</si>
  <si>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</si>
  <si>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</si>
  <si>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</si>
  <si>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</si>
  <si>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</si>
  <si>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</si>
  <si>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</si>
  <si>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</si>
  <si>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</si>
  <si>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</si>
  <si>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</si>
  <si>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</si>
  <si>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</si>
  <si>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</si>
  <si>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</si>
  <si>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</si>
  <si>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</si>
  <si>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</si>
  <si>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</si>
  <si>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</si>
  <si>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</si>
  <si>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</si>
  <si>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</si>
  <si>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</si>
  <si>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</si>
  <si>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</si>
  <si>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</si>
  <si>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</si>
  <si>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</si>
  <si>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</si>
  <si>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</si>
  <si>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</si>
  <si>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</si>
  <si>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</si>
  <si>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</si>
  <si>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</si>
  <si>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</si>
  <si>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</si>
  <si>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</si>
  <si>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</si>
  <si>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</si>
  <si>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</si>
  <si>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</si>
  <si>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</si>
  <si>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</si>
  <si>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</si>
  <si>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</si>
  <si>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</si>
  <si>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</si>
  <si>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</si>
  <si>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</si>
  <si>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</si>
  <si>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</si>
  <si>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</si>
  <si>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</si>
  <si>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</si>
  <si>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</si>
  <si>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</si>
  <si>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</si>
  <si>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</si>
  <si>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</si>
  <si>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</si>
  <si>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</si>
  <si>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</si>
  <si>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</si>
  <si>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</si>
  <si>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</si>
  <si>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</si>
  <si>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</si>
  <si>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</si>
  <si>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</si>
  <si>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</si>
  <si>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</si>
  <si>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</si>
  <si>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</si>
  <si>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</si>
  <si>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</si>
  <si>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</si>
  <si>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</si>
  <si>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</si>
  <si>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</si>
  <si>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</si>
  <si>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</si>
  <si>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</si>
  <si>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</si>
  <si>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</si>
  <si>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</si>
  <si>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</si>
  <si>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</si>
  <si>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</si>
  <si>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</si>
  <si>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</si>
  <si>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</si>
  <si>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</si>
  <si>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</si>
  <si>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</si>
  <si>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</si>
  <si>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</si>
  <si>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</si>
  <si>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</si>
  <si>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</si>
  <si>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</si>
  <si>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</si>
  <si>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</si>
  <si>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</si>
  <si>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</si>
  <si>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</si>
  <si>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</si>
  <si>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</si>
  <si>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</si>
  <si>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</si>
  <si>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</si>
  <si>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</si>
  <si>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</si>
  <si>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</si>
  <si>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</si>
  <si>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</si>
  <si>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</si>
  <si>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</si>
  <si>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</si>
  <si>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</si>
  <si>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</si>
  <si>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</si>
  <si>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</si>
  <si>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</si>
  <si>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</si>
  <si>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</si>
  <si>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</si>
  <si>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</si>
  <si>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</si>
  <si>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</si>
  <si>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</si>
  <si>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</si>
  <si>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</si>
  <si>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</si>
  <si>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</si>
  <si>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</si>
  <si>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</si>
  <si>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</si>
  <si>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</si>
  <si>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</si>
  <si>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</si>
  <si>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</si>
  <si>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</si>
  <si>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</si>
  <si>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</si>
  <si>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</si>
  <si>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</si>
  <si>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</si>
  <si>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</si>
  <si>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</si>
  <si>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</si>
  <si>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</si>
  <si>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</si>
  <si>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</si>
  <si>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</si>
  <si>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</si>
  <si>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</si>
  <si>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</si>
  <si>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</si>
  <si>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</si>
  <si>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</si>
  <si>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</si>
  <si>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</si>
  <si>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</si>
  <si>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</si>
  <si>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</si>
  <si>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</si>
  <si>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</si>
  <si>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</si>
  <si>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</si>
  <si>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</si>
  <si>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</si>
  <si>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</si>
  <si>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</si>
  <si>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</si>
  <si>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</si>
  <si>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</si>
  <si>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</si>
  <si>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</si>
  <si>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</si>
  <si>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</si>
  <si>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</si>
  <si>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</si>
  <si>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</si>
  <si>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</si>
  <si>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</si>
  <si>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</si>
  <si>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</si>
  <si>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</si>
  <si>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</si>
  <si>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</si>
  <si>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</si>
  <si>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</si>
  <si>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</si>
  <si>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</si>
  <si>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</si>
  <si>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</si>
  <si>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</si>
  <si>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</si>
  <si>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</si>
  <si>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</si>
  <si>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</si>
  <si>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</si>
  <si>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</si>
  <si>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</si>
  <si>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</si>
  <si>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</si>
  <si>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</si>
  <si>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</si>
  <si>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</si>
  <si>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</si>
  <si>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</si>
  <si>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</si>
  <si>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</si>
  <si>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</si>
  <si>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</si>
  <si>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</si>
  <si>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</si>
  <si>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</si>
  <si>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</si>
  <si>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</si>
  <si>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</si>
  <si>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</si>
  <si>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</si>
  <si>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</si>
  <si>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</si>
  <si>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</si>
  <si>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</si>
  <si>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</si>
  <si>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</si>
  <si>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</si>
  <si>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</si>
  <si>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</si>
  <si>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</si>
  <si>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</si>
  <si>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</si>
  <si>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</si>
  <si>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</si>
  <si>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</si>
  <si>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</si>
  <si>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</si>
  <si>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</si>
  <si>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</si>
  <si>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</si>
  <si>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</si>
  <si>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</si>
  <si>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</si>
  <si>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</si>
  <si>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</si>
  <si>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</si>
  <si>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</si>
  <si>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</si>
  <si>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</si>
  <si>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</si>
  <si>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</si>
  <si>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</si>
  <si>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</si>
  <si>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</si>
  <si>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</si>
  <si>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</si>
  <si>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</si>
  <si>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</si>
  <si>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</si>
  <si>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</si>
  <si>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</si>
  <si>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</si>
  <si>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</si>
  <si>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</si>
  <si>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</si>
  <si>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</si>
  <si>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</si>
  <si>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</si>
  <si>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</si>
  <si>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</si>
  <si>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</si>
  <si>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</si>
  <si>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</si>
  <si>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</si>
  <si>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</si>
  <si>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</si>
  <si>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</si>
  <si>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</si>
  <si>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</si>
  <si>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</si>
  <si>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</si>
  <si>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</si>
  <si>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</si>
  <si>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</si>
  <si>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</si>
  <si>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</si>
  <si>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</si>
  <si>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</si>
  <si>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</si>
  <si>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</si>
  <si>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</si>
  <si>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</si>
  <si>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</si>
  <si>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</si>
  <si>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</si>
  <si>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</si>
  <si>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</si>
  <si>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</si>
  <si>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</si>
  <si>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</si>
  <si>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</si>
  <si>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</si>
  <si>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</si>
  <si>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</si>
  <si>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</si>
  <si>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</si>
  <si>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</si>
  <si>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</si>
  <si>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</si>
  <si>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</si>
  <si>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</si>
  <si>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</si>
  <si>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</si>
  <si>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</si>
  <si>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</si>
  <si>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</si>
  <si>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</si>
  <si>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</si>
  <si>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</si>
  <si>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</si>
  <si>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</si>
  <si>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</si>
  <si>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</si>
  <si>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</si>
  <si>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</si>
  <si>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</si>
  <si>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</si>
  <si>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</si>
  <si>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</si>
  <si>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</si>
  <si>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</si>
  <si>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</si>
  <si>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</si>
  <si>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</si>
  <si>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</si>
  <si>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</si>
  <si>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</si>
  <si>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</si>
  <si>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</si>
  <si>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</si>
  <si>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</si>
  <si>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</si>
  <si>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</si>
  <si>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</si>
  <si>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</si>
  <si>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</si>
  <si>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</si>
  <si>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</si>
  <si>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</si>
  <si>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</si>
  <si>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</si>
  <si>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</si>
  <si>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</si>
  <si>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</si>
  <si>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</si>
  <si>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</si>
  <si>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</si>
  <si>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</si>
  <si>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</si>
  <si>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</si>
  <si>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</si>
  <si>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</si>
  <si>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</si>
  <si>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</si>
  <si>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</si>
  <si>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</si>
  <si>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</si>
  <si>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</si>
  <si>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</si>
  <si>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</si>
  <si>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</si>
  <si>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</si>
  <si>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</si>
  <si>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</si>
  <si>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</si>
  <si>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</si>
  <si>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</si>
  <si>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</si>
  <si>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</si>
  <si>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</si>
  <si>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</si>
  <si>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</si>
  <si>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</si>
  <si>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</si>
  <si>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</si>
  <si>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</si>
  <si>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</si>
  <si>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</si>
  <si>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</si>
  <si>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</si>
  <si>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</si>
  <si>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</si>
  <si>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</si>
  <si>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</si>
  <si>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</si>
  <si>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</si>
  <si>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</si>
  <si>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</si>
  <si>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</si>
  <si>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</si>
  <si>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</si>
  <si>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</si>
  <si>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</si>
  <si>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</si>
  <si>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</si>
  <si>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</si>
  <si>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</si>
  <si>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</si>
  <si>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</si>
  <si>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</si>
  <si>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</si>
  <si>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</si>
  <si>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</si>
  <si>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</si>
  <si>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</si>
  <si>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</si>
  <si>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</si>
  <si>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</si>
  <si>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</si>
  <si>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</si>
  <si>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</si>
  <si>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</si>
  <si>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</si>
  <si>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</si>
  <si>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</si>
  <si>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</si>
  <si>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</si>
  <si>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</si>
  <si>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</si>
  <si>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</si>
  <si>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</si>
  <si>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</si>
  <si>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</si>
  <si>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</si>
  <si>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</si>
  <si>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</si>
  <si>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</si>
  <si>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</si>
  <si>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</si>
  <si>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</si>
  <si>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</si>
  <si>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</si>
  <si>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</si>
  <si>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</si>
  <si>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</si>
  <si>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</si>
  <si>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</si>
  <si>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</si>
  <si>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</si>
  <si>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</si>
  <si>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</si>
  <si>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</si>
  <si>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</si>
  <si>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</si>
  <si>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</si>
  <si>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</si>
  <si>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</si>
  <si>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</si>
  <si>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</si>
  <si>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</si>
  <si>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</si>
  <si>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</si>
  <si>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</si>
  <si>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</si>
  <si>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</si>
  <si>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</si>
  <si>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</si>
  <si>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</si>
  <si>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</si>
  <si>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</si>
  <si>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</si>
  <si>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</si>
  <si>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</si>
  <si>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</si>
  <si>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</si>
  <si>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</si>
  <si>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</si>
  <si>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</si>
  <si>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</si>
  <si>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</si>
  <si>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</si>
  <si>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</si>
  <si>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</si>
  <si>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</si>
  <si>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</si>
  <si>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</si>
  <si>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</si>
  <si>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</si>
  <si>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</si>
  <si>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</si>
  <si>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</si>
  <si>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</si>
  <si>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</si>
  <si>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</si>
  <si>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</si>
  <si>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</si>
  <si>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</si>
  <si>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</si>
  <si>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</si>
  <si>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</si>
  <si>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</si>
  <si>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</si>
  <si>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</si>
  <si>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</si>
  <si>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</si>
  <si>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</si>
  <si>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</si>
  <si>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</si>
  <si>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</si>
  <si>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</si>
  <si>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</si>
  <si>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</si>
  <si>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</si>
  <si>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</si>
  <si>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</si>
  <si>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</si>
  <si>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</si>
  <si>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</si>
  <si>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</si>
  <si>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</si>
  <si>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</si>
  <si>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</si>
  <si>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</si>
  <si>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</si>
  <si>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</si>
  <si>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</si>
  <si>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</si>
  <si>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</si>
  <si>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</si>
  <si>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</si>
  <si>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</si>
  <si>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</si>
  <si>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</si>
  <si>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</si>
  <si>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</si>
  <si>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</si>
  <si>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</si>
  <si>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</si>
  <si>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</si>
  <si>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</si>
  <si>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</si>
  <si>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</si>
  <si>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</si>
  <si>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</si>
  <si>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</si>
  <si>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</si>
  <si>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</si>
  <si>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</si>
  <si>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</si>
  <si>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</si>
  <si>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</si>
  <si>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</si>
  <si>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</si>
  <si>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</si>
  <si>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</si>
  <si>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</si>
  <si>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</si>
  <si>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</si>
  <si>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</si>
  <si>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</si>
  <si>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</si>
  <si>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</si>
  <si>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</si>
  <si>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</si>
  <si>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</si>
  <si>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</si>
  <si>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</si>
  <si>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</si>
  <si>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</si>
  <si>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</si>
  <si>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</si>
  <si>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</si>
  <si>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</si>
  <si>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</si>
  <si>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</si>
  <si>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</si>
  <si>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</si>
  <si>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</si>
  <si>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</si>
  <si>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</si>
  <si>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</si>
  <si>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</si>
  <si>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</si>
  <si>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</si>
  <si>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</si>
  <si>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</si>
  <si>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</si>
  <si>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</si>
  <si>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</si>
  <si>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</si>
  <si>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</si>
  <si>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</si>
  <si>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</si>
  <si>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</si>
  <si>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</si>
  <si>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</si>
  <si>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</si>
  <si>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</si>
  <si>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</si>
  <si>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</si>
  <si>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</si>
  <si>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</si>
  <si>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</si>
  <si>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</si>
  <si>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</si>
  <si>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</si>
  <si>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</si>
  <si>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</si>
  <si>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</si>
  <si>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</si>
  <si>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</si>
  <si>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</si>
  <si>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</si>
  <si>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</si>
  <si>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</si>
  <si>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</si>
  <si>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</si>
  <si>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</si>
  <si>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</si>
  <si>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</si>
  <si>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</si>
  <si>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</si>
  <si>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</si>
  <si>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</si>
  <si>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</si>
  <si>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</si>
  <si>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</si>
  <si>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</si>
  <si>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</si>
  <si>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</si>
  <si>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</si>
  <si>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</si>
  <si>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</si>
  <si>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</si>
  <si>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</si>
  <si>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</si>
  <si>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</si>
  <si>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</si>
  <si>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</si>
  <si>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</si>
  <si>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</si>
  <si>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</si>
  <si>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</si>
  <si>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</si>
  <si>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</si>
  <si>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</si>
  <si>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</si>
  <si>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</si>
  <si>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</si>
  <si>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</si>
  <si>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</si>
  <si>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</si>
  <si>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</si>
  <si>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</si>
  <si>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</si>
  <si>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</si>
  <si>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</si>
  <si>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</si>
  <si>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</si>
  <si>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</si>
  <si>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</si>
  <si>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</si>
  <si>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</si>
  <si>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</si>
  <si>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</si>
  <si>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</si>
  <si>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</si>
  <si>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</si>
  <si>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</si>
  <si>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</si>
  <si>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</si>
  <si>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</si>
  <si>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</si>
  <si>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</si>
  <si>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</si>
  <si>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</si>
  <si>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</si>
  <si>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</si>
  <si>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</si>
  <si>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</si>
  <si>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</si>
  <si>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</si>
  <si>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</si>
  <si>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</si>
  <si>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</si>
  <si>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</si>
  <si>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</si>
  <si>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</si>
  <si>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</si>
  <si>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</si>
  <si>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</si>
  <si>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</si>
  <si>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</si>
  <si>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</si>
  <si>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</si>
  <si>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</si>
  <si>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</si>
  <si>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</si>
  <si>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</si>
  <si>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</si>
  <si>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</si>
  <si>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</si>
  <si>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</si>
  <si>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</si>
  <si>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</si>
  <si>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</si>
  <si>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</si>
  <si>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</si>
  <si>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</si>
  <si>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</si>
  <si>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</si>
  <si>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</si>
  <si>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</si>
  <si>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</si>
  <si>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</si>
  <si>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</si>
  <si>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</si>
  <si>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</si>
  <si>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</si>
  <si>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</si>
  <si>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</si>
  <si>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</si>
  <si>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</si>
  <si>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</si>
  <si>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</si>
  <si>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</si>
  <si>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</si>
  <si>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</si>
  <si>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</si>
  <si>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</si>
  <si>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</si>
  <si>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</si>
  <si>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</si>
  <si>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</si>
  <si>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</si>
  <si>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</si>
  <si>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</si>
  <si>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</si>
  <si>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</si>
  <si>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</si>
  <si>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</si>
  <si>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</si>
  <si>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</si>
  <si>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</si>
  <si>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</si>
  <si>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</si>
  <si>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</si>
  <si>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</si>
  <si>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</si>
  <si>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</si>
  <si>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</si>
  <si>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</si>
  <si>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</si>
  <si>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</si>
  <si>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</si>
  <si>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</si>
  <si>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</si>
  <si>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</si>
  <si>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</si>
  <si>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</si>
  <si>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</si>
  <si>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</si>
  <si>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</si>
  <si>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</si>
  <si>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</si>
  <si>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</si>
  <si>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</si>
  <si>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</si>
  <si>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</si>
  <si>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</si>
  <si>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</si>
  <si>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</si>
  <si>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</si>
  <si>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</si>
  <si>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</si>
  <si>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</si>
  <si>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</si>
  <si>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</si>
  <si>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</si>
  <si>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</si>
  <si>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</si>
  <si>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</si>
  <si>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</si>
  <si>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</si>
  <si>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</si>
  <si>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</si>
  <si>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</si>
  <si>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</si>
  <si>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</si>
  <si>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</si>
  <si>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</si>
  <si>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</si>
  <si>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</si>
  <si>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</si>
  <si>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</si>
  <si>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</si>
  <si>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</si>
  <si>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</si>
  <si>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</si>
  <si>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</si>
  <si>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</si>
  <si>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</si>
  <si>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</si>
  <si>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</si>
  <si>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</si>
  <si>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</si>
  <si>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</si>
  <si>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</si>
  <si>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</si>
  <si>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</si>
  <si>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</si>
  <si>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</si>
  <si>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</si>
  <si>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</si>
  <si>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</si>
  <si>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</si>
  <si>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</si>
  <si>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</si>
  <si>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</si>
  <si>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</si>
  <si>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</si>
  <si>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</si>
  <si>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</si>
  <si>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</si>
  <si>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</si>
  <si>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</si>
  <si>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</si>
  <si>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</si>
  <si>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</si>
  <si>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</si>
  <si>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</si>
  <si>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</si>
  <si>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</si>
  <si>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</si>
  <si>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</si>
  <si>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</si>
  <si>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</si>
  <si>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</si>
  <si>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</si>
  <si>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</si>
  <si>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</si>
  <si>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</si>
  <si>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</si>
  <si>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</si>
  <si>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</si>
  <si>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</si>
  <si>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</si>
  <si>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</si>
  <si>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</si>
  <si>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</si>
  <si>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</si>
  <si>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</si>
  <si>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</si>
  <si>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</si>
  <si>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</si>
  <si>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</si>
  <si>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</si>
  <si>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</si>
  <si>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</si>
  <si>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</si>
  <si>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</si>
  <si>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</si>
  <si>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</si>
  <si>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</si>
  <si>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</si>
  <si>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</si>
  <si>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</si>
  <si>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</si>
  <si>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</si>
  <si>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</si>
  <si>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</si>
  <si>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</si>
  <si>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</si>
  <si>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</si>
  <si>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</si>
  <si>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</si>
  <si>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</si>
  <si>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</si>
  <si>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</si>
  <si>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</si>
  <si>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</si>
  <si>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</si>
  <si>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</si>
  <si>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</si>
  <si>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</si>
  <si>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</si>
  <si>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</si>
  <si>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</si>
  <si>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</si>
  <si>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</si>
  <si>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</si>
  <si>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</si>
  <si>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</si>
  <si>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</si>
  <si>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</si>
  <si>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</si>
  <si>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</si>
  <si>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</si>
  <si>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</si>
  <si>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</si>
  <si>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</si>
  <si>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</si>
  <si>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</si>
  <si>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</si>
  <si>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</si>
  <si>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</si>
  <si>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</si>
  <si>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</si>
  <si>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</si>
  <si>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</si>
  <si>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</si>
  <si>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</si>
  <si>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</si>
  <si>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</si>
  <si>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</si>
  <si>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</si>
  <si>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</si>
  <si>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</si>
  <si>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</si>
  <si>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</si>
  <si>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</si>
  <si>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</si>
  <si>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</si>
  <si>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</si>
  <si>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</si>
  <si>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</si>
  <si>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</si>
  <si>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</si>
  <si>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</si>
  <si>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</si>
  <si>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</si>
  <si>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</si>
  <si>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</si>
  <si>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</si>
  <si>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</si>
  <si>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</si>
  <si>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</si>
  <si>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</si>
  <si>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</si>
  <si>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</si>
  <si>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</si>
  <si>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</si>
  <si>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</si>
  <si>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</si>
  <si>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</si>
  <si>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</si>
  <si>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</si>
  <si>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</si>
  <si>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</si>
  <si>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</si>
  <si>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</si>
  <si>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</si>
  <si>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</si>
  <si>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</si>
  <si>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</si>
  <si>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</si>
  <si>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</si>
  <si>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</si>
  <si>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</si>
  <si>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</si>
  <si>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</si>
  <si>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</si>
  <si>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</si>
  <si>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</si>
  <si>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</si>
  <si>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</si>
  <si>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</si>
  <si>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</si>
  <si>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</si>
  <si>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</si>
  <si>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</si>
  <si>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</si>
  <si>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</si>
  <si>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</si>
  <si>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</si>
  <si>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</si>
  <si>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</si>
  <si>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</si>
  <si>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</si>
  <si>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</si>
  <si>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</si>
  <si>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</si>
  <si>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</si>
  <si>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</si>
  <si>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</si>
  <si>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</si>
  <si>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</si>
  <si>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</si>
  <si>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</si>
  <si>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</si>
  <si>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</si>
  <si>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</si>
  <si>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</si>
  <si>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</si>
  <si>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</si>
  <si>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</si>
  <si>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</si>
  <si>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</si>
  <si>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</si>
  <si>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</si>
  <si>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</si>
  <si>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</si>
  <si>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</si>
  <si>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</si>
  <si>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</si>
  <si>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</si>
  <si>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</si>
  <si>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</si>
  <si>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</si>
  <si>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</si>
  <si>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</si>
  <si>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</si>
  <si>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</si>
  <si>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</si>
  <si>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</si>
  <si>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</si>
  <si>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</si>
  <si>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</si>
  <si>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</si>
  <si>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</si>
  <si>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</si>
  <si>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</si>
  <si>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</si>
  <si>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</si>
  <si>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</si>
  <si>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</si>
  <si>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</si>
  <si>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</si>
  <si>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</si>
  <si>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</si>
  <si>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</si>
  <si>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</si>
  <si>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</si>
  <si>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</si>
  <si>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</si>
  <si>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</si>
  <si>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</si>
  <si>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</si>
  <si>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</si>
  <si>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</si>
  <si>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</si>
  <si>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</si>
  <si>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</si>
  <si>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</si>
  <si>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</si>
  <si>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</si>
  <si>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</si>
  <si>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</si>
  <si>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</si>
  <si>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</si>
  <si>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</si>
  <si>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</si>
  <si>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</si>
  <si>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</si>
  <si>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</si>
  <si>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</si>
  <si>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</si>
  <si>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</si>
  <si>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</si>
  <si>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</si>
  <si>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</si>
  <si>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</si>
  <si>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</si>
  <si>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</si>
  <si>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</si>
  <si>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</si>
  <si>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</si>
  <si>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</si>
  <si>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</si>
  <si>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</si>
  <si>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</si>
  <si>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</si>
  <si>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</si>
  <si>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</si>
  <si>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</si>
  <si>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</si>
  <si>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</si>
  <si>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</si>
  <si>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</si>
  <si>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</si>
  <si>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</si>
  <si>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</si>
  <si>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</si>
  <si>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</si>
  <si>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</si>
  <si>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</si>
  <si>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</si>
  <si>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</si>
  <si>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</si>
  <si>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</si>
  <si>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</si>
  <si>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</si>
  <si>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</si>
  <si>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</si>
  <si>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</si>
  <si>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</si>
  <si>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</si>
  <si>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</si>
  <si>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</si>
  <si>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</si>
  <si>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</si>
  <si>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</si>
  <si>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</si>
  <si>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</si>
  <si>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</si>
  <si>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</si>
  <si>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</si>
  <si>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</si>
  <si>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</si>
  <si>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</si>
  <si>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</si>
  <si>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</si>
  <si>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</si>
  <si>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</si>
  <si>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</si>
  <si>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</si>
  <si>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</si>
  <si>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</si>
  <si>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</si>
  <si>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</si>
  <si>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</si>
  <si>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</si>
  <si>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</si>
  <si>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</si>
  <si>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</si>
  <si>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</si>
  <si>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</si>
  <si>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</si>
  <si>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</si>
  <si>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</si>
  <si>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</si>
  <si>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</si>
  <si>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</si>
  <si>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</si>
  <si>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</si>
  <si>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</si>
  <si>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</si>
  <si>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</si>
  <si>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</si>
  <si>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</si>
  <si>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</si>
  <si>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</si>
  <si>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</si>
  <si>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</si>
  <si>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</si>
  <si>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</si>
  <si>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</si>
  <si>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</si>
  <si>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</si>
  <si>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</si>
  <si>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</si>
  <si>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</si>
  <si>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</si>
  <si>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</si>
  <si>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</si>
  <si>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</si>
  <si>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</si>
  <si>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</si>
  <si>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</si>
  <si>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</si>
  <si>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</si>
  <si>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</si>
  <si>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</si>
  <si>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</si>
  <si>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</si>
  <si>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</si>
  <si>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</si>
  <si>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</si>
  <si>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</si>
  <si>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</si>
  <si>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</si>
  <si>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</si>
  <si>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</si>
  <si>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</si>
  <si>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</si>
  <si>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</si>
  <si>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</si>
  <si>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</si>
  <si>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</si>
  <si>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</si>
  <si>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</si>
  <si>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</si>
  <si>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</si>
  <si>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</si>
  <si>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</si>
  <si>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</si>
  <si>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</si>
  <si>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</si>
  <si>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</si>
  <si>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</si>
  <si>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</si>
  <si>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</si>
  <si>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</si>
  <si>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</si>
  <si>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</si>
  <si>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</si>
  <si>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</si>
  <si>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</si>
  <si>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</si>
  <si>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</si>
  <si>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</si>
  <si>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</si>
  <si>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</si>
  <si>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</si>
  <si>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</si>
  <si>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</si>
  <si>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</si>
  <si>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</si>
  <si>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</si>
  <si>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</si>
  <si>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</si>
  <si>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</si>
  <si>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</si>
  <si>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</si>
  <si>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</si>
  <si>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</si>
  <si>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</si>
  <si>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</si>
  <si>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</si>
  <si>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</si>
  <si>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</si>
  <si>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</si>
  <si>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</si>
  <si>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</si>
  <si>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</si>
  <si>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</si>
  <si>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</si>
  <si>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</si>
  <si>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</si>
  <si>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</si>
  <si>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</si>
  <si>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</si>
  <si>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</si>
  <si>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</si>
  <si>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</si>
  <si>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</si>
  <si>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</si>
  <si>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</si>
  <si>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</si>
  <si>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</si>
  <si>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</si>
  <si>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</si>
  <si>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</si>
  <si>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</si>
  <si>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</si>
  <si>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</si>
  <si>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</si>
  <si>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</si>
  <si>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</si>
  <si>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</si>
  <si>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</si>
  <si>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</si>
  <si>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</si>
  <si>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</si>
  <si>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</si>
  <si>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</si>
  <si>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</si>
  <si>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</si>
  <si>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</si>
  <si>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</si>
  <si>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</si>
  <si>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</si>
  <si>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</si>
  <si>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</si>
  <si>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</si>
  <si>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</si>
  <si>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</si>
  <si>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</si>
  <si>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</si>
  <si>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</si>
  <si>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</si>
  <si>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</si>
  <si>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</si>
  <si>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</si>
  <si>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</si>
  <si>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</si>
  <si>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</si>
  <si>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</si>
  <si>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</si>
  <si>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</si>
  <si>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</si>
  <si>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</si>
  <si>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</si>
  <si>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</si>
  <si>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</si>
  <si>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</si>
  <si>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</si>
  <si>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</si>
  <si>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</si>
  <si>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</si>
  <si>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</si>
  <si>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</si>
  <si>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</si>
  <si>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</si>
  <si>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</si>
  <si>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</si>
  <si>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</si>
  <si>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</si>
  <si>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</si>
  <si>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</si>
  <si>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</si>
  <si>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</si>
  <si>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</si>
  <si>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</si>
  <si>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</si>
  <si>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</si>
  <si>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</si>
  <si>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</si>
  <si>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</si>
  <si>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</si>
  <si>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</si>
  <si>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</si>
  <si>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</si>
  <si>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</si>
  <si>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</si>
  <si>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</si>
  <si>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</si>
  <si>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</si>
  <si>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</si>
  <si>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</si>
  <si>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</si>
  <si>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</si>
  <si>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</si>
  <si>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</si>
  <si>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</si>
  <si>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</si>
  <si>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</si>
  <si>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</si>
  <si>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</si>
  <si>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</si>
  <si>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</si>
  <si>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</si>
  <si>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</si>
  <si>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</si>
  <si>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</si>
  <si>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</si>
  <si>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</si>
  <si>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</si>
  <si>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</si>
  <si>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</si>
  <si>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</si>
  <si>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</si>
  <si>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</si>
  <si>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</si>
  <si>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</si>
  <si>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</si>
  <si>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</si>
  <si>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</si>
  <si>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</si>
  <si>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</si>
  <si>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</si>
  <si>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</si>
  <si>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</si>
  <si>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</si>
  <si>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</si>
  <si>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</si>
  <si>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</si>
  <si>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</si>
  <si>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</si>
  <si>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</si>
  <si>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</si>
  <si>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</si>
  <si>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</si>
  <si>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</si>
  <si>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</si>
  <si>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</si>
  <si>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</si>
  <si>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</si>
  <si>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</si>
  <si>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</si>
  <si>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</si>
  <si>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</si>
  <si>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</si>
  <si>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</si>
  <si>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</si>
  <si>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</si>
  <si>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</si>
  <si>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</si>
  <si>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</si>
  <si>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</si>
  <si>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</si>
  <si>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</si>
  <si>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</si>
  <si>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</si>
  <si>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</si>
  <si>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</si>
  <si>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</si>
  <si>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</si>
  <si>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</si>
  <si>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</si>
  <si>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</si>
  <si>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</si>
  <si>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</si>
  <si>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</si>
  <si>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</si>
  <si>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</si>
  <si>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</si>
  <si>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</si>
  <si>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</si>
  <si>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</si>
  <si>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</si>
  <si>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</si>
  <si>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</si>
  <si>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</si>
  <si>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</si>
  <si>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</si>
  <si>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</si>
  <si>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</si>
  <si>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</si>
  <si>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</si>
  <si>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</si>
  <si>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</si>
  <si>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</si>
  <si>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</si>
  <si>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</si>
  <si>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</si>
  <si>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</si>
  <si>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</si>
  <si>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</si>
  <si>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</si>
  <si>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</si>
  <si>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</si>
  <si>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</si>
  <si>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</si>
  <si>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</si>
  <si>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</si>
  <si>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</si>
  <si>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</si>
  <si>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</si>
  <si>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</si>
  <si>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</si>
  <si>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</si>
  <si>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</si>
  <si>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</si>
  <si>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</si>
  <si>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</si>
  <si>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</si>
  <si>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</si>
  <si>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</si>
  <si>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</si>
  <si>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</si>
  <si>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</si>
  <si>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</si>
  <si>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</si>
  <si>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</si>
  <si>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</si>
  <si>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</si>
  <si>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</si>
  <si>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</si>
  <si>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</si>
  <si>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</si>
  <si>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</si>
  <si>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</si>
  <si>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</si>
  <si>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</si>
  <si>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</si>
  <si>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</si>
  <si>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</si>
  <si>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</si>
  <si>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</si>
  <si>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</si>
  <si>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</si>
  <si>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</si>
  <si>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</si>
  <si>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</si>
  <si>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</si>
  <si>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</si>
  <si>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</si>
  <si>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</si>
  <si>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</si>
  <si>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</si>
  <si>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</si>
  <si>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</si>
  <si>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</si>
  <si>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</si>
  <si>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</si>
  <si>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</si>
  <si>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</si>
  <si>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</si>
  <si>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</si>
  <si>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</si>
  <si>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</si>
  <si>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</si>
  <si>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</si>
  <si>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</si>
  <si>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</si>
  <si>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</si>
  <si>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</si>
  <si>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</si>
  <si>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</si>
  <si>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</si>
  <si>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</si>
  <si>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</si>
  <si>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</si>
  <si>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</si>
  <si>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</si>
  <si>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</si>
  <si>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</si>
  <si>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</si>
  <si>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</si>
  <si>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</si>
  <si>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</si>
  <si>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</si>
  <si>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</si>
  <si>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</si>
  <si>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</si>
  <si>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</si>
  <si>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</si>
  <si>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</si>
  <si>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</si>
  <si>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</si>
  <si>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</si>
  <si>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</si>
  <si>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</si>
  <si>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</si>
  <si>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</si>
  <si>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</si>
  <si>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</si>
  <si>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</si>
  <si>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</si>
  <si>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</si>
  <si>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</si>
  <si>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</si>
  <si>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</si>
  <si>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</si>
  <si>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</si>
  <si>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</si>
  <si>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</si>
  <si>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</si>
  <si>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</si>
  <si>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</si>
  <si>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</si>
  <si>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</si>
  <si>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</si>
  <si>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</si>
  <si>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</si>
  <si>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</si>
  <si>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</si>
  <si>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</si>
  <si>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</si>
  <si>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</si>
  <si>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</si>
  <si>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</si>
  <si>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</si>
  <si>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</si>
  <si>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</si>
  <si>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</si>
  <si>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</si>
  <si>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</si>
  <si>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</si>
  <si>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</si>
  <si>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</si>
  <si>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</si>
  <si>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</si>
  <si>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</si>
  <si>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</si>
  <si>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</si>
  <si>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</si>
  <si>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</si>
  <si>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</si>
  <si>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</si>
  <si>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</si>
  <si>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</si>
  <si>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</si>
  <si>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</si>
  <si>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</si>
  <si>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</si>
  <si>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</si>
  <si>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</si>
  <si>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</si>
  <si>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</si>
  <si>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</si>
  <si>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</si>
  <si>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</si>
  <si>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</si>
  <si>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</si>
  <si>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</si>
  <si>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</si>
  <si>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</si>
  <si>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</si>
  <si>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</si>
  <si>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</si>
  <si>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</si>
  <si>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</si>
  <si>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</si>
  <si>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</si>
  <si>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</si>
  <si>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</si>
  <si>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</si>
  <si>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</si>
  <si>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</si>
  <si>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</si>
  <si>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</si>
  <si>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</si>
  <si>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</si>
  <si>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</si>
  <si>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</si>
  <si>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</si>
  <si>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</si>
  <si>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</si>
  <si>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</si>
  <si>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</si>
  <si>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</si>
  <si>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</si>
  <si>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</si>
  <si>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</si>
  <si>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</si>
  <si>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</si>
  <si>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</si>
  <si>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</si>
  <si>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</si>
  <si>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</si>
  <si>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</si>
  <si>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</si>
  <si>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</si>
  <si>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</si>
  <si>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</si>
  <si>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</si>
  <si>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</si>
  <si>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</si>
  <si>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</si>
  <si>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</si>
  <si>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</si>
  <si>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</si>
  <si>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</si>
  <si>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</si>
  <si>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</si>
  <si>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</si>
  <si>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</si>
  <si>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</si>
  <si>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</si>
  <si>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</si>
  <si>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</si>
  <si>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</si>
  <si>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</si>
  <si>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</si>
  <si>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</si>
  <si>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</si>
  <si>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</si>
  <si>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</si>
  <si>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</si>
  <si>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</si>
  <si>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</si>
  <si>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</si>
  <si>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</si>
  <si>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</si>
  <si>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</si>
  <si>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</si>
  <si>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</si>
  <si>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</si>
  <si>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</si>
  <si>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</si>
  <si>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</si>
  <si>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</si>
  <si>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</si>
  <si>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</si>
  <si>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</si>
  <si>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</si>
  <si>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</si>
  <si>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</si>
  <si>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</si>
  <si>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</si>
  <si>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</si>
  <si>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</si>
  <si>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</si>
  <si>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</si>
  <si>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</si>
  <si>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</si>
  <si>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</si>
  <si>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</si>
  <si>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</si>
  <si>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</si>
  <si>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</si>
  <si>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</si>
  <si>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</si>
  <si>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</si>
  <si>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</si>
  <si>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</si>
  <si>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</si>
  <si>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</si>
  <si>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</si>
  <si>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</si>
  <si>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</si>
  <si>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</si>
  <si>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</si>
  <si>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</si>
  <si>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</si>
  <si>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</si>
  <si>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</si>
  <si>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</si>
  <si>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</si>
  <si>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</si>
  <si>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</si>
  <si>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</si>
  <si>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</si>
  <si>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</si>
  <si>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</si>
  <si>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</si>
  <si>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</si>
  <si>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</si>
  <si>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</si>
  <si>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</si>
  <si>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</si>
  <si>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</si>
  <si>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</si>
  <si>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</si>
  <si>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</si>
  <si>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</si>
  <si>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</si>
  <si>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</si>
  <si>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</si>
  <si>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</si>
  <si>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</si>
  <si>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</si>
  <si>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</si>
  <si>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</si>
  <si>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</si>
  <si>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</si>
  <si>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</si>
  <si>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</si>
  <si>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</si>
  <si>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</si>
  <si>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</si>
  <si>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</si>
  <si>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</si>
  <si>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</si>
  <si>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</si>
  <si>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</si>
  <si>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</si>
  <si>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</si>
  <si>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</si>
  <si>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</si>
  <si>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</si>
  <si>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</si>
  <si>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</si>
  <si>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</si>
  <si>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</si>
  <si>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</si>
  <si>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</si>
  <si>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</si>
  <si>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</si>
  <si>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</si>
  <si>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</si>
  <si>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</si>
  <si>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</si>
  <si>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</si>
  <si>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</si>
  <si>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</si>
  <si>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</si>
  <si>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</si>
  <si>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</si>
  <si>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</si>
  <si>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</si>
  <si>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</si>
  <si>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</si>
  <si>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</si>
  <si>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</si>
  <si>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</si>
  <si>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</si>
  <si>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</si>
  <si>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</si>
  <si>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</si>
  <si>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</si>
  <si>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</si>
  <si>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</si>
  <si>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</si>
  <si>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</si>
  <si>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</si>
  <si>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</si>
  <si>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</si>
  <si>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</si>
  <si>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</si>
  <si>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</si>
  <si>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</si>
  <si>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</si>
  <si>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</si>
  <si>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</si>
  <si>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</si>
  <si>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</si>
  <si>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</si>
  <si>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</si>
  <si>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</si>
  <si>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</si>
  <si>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</si>
  <si>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</si>
  <si>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</si>
  <si>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</si>
  <si>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</si>
  <si>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</si>
  <si>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</si>
  <si>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</si>
  <si>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</si>
  <si>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</si>
  <si>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</si>
  <si>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</si>
  <si>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</si>
  <si>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</si>
  <si>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</si>
  <si>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</si>
  <si>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</si>
  <si>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</si>
  <si>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</si>
  <si>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</si>
  <si>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</si>
  <si>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</si>
  <si>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</si>
  <si>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</si>
  <si>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</si>
  <si>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</si>
  <si>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</si>
  <si>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</si>
  <si>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</si>
  <si>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</si>
  <si>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</si>
  <si>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</si>
  <si>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</si>
  <si>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</si>
  <si>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</si>
  <si>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</si>
  <si>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</si>
  <si>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</si>
  <si>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</si>
  <si>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</si>
  <si>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</si>
  <si>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</si>
  <si>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</si>
  <si>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</si>
  <si>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</si>
  <si>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</si>
  <si>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</si>
  <si>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</si>
  <si>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</si>
  <si>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</si>
  <si>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</si>
  <si>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</si>
  <si>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</si>
  <si>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</si>
  <si>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</si>
  <si>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</si>
  <si>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</si>
  <si>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</si>
  <si>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</si>
  <si>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</si>
  <si>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</si>
  <si>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</si>
  <si>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</si>
  <si>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</si>
  <si>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</si>
  <si>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</si>
  <si>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</si>
  <si>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</si>
  <si>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</si>
  <si>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</si>
  <si>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</si>
  <si>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</si>
  <si>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</si>
  <si>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</si>
  <si>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</si>
  <si>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</si>
  <si>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</si>
  <si>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</si>
  <si>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</si>
  <si>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</si>
  <si>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</si>
  <si>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</si>
  <si>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</si>
  <si>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</si>
  <si>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</si>
  <si>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</si>
  <si>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</si>
  <si>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</si>
  <si>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</si>
  <si>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</si>
  <si>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</si>
  <si>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</si>
  <si>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</si>
  <si>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</si>
  <si>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</si>
  <si>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</si>
  <si>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</si>
  <si>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</si>
  <si>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</si>
  <si>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</si>
  <si>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</si>
  <si>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</si>
  <si>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</si>
  <si>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</si>
  <si>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</si>
  <si>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</si>
  <si>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</si>
  <si>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</si>
  <si>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</si>
  <si>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</si>
  <si>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</si>
  <si>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</si>
  <si>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</si>
  <si>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</si>
  <si>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</si>
  <si>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</si>
  <si>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</si>
  <si>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</si>
  <si>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</si>
  <si>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</si>
  <si>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</si>
  <si>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</si>
  <si>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</si>
  <si>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</si>
  <si>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</si>
  <si>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</si>
  <si>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</si>
  <si>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</si>
  <si>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</si>
  <si>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</si>
  <si>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</si>
  <si>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</si>
  <si>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</si>
  <si>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</si>
  <si>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</si>
  <si>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</si>
  <si>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</si>
  <si>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</si>
  <si>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</si>
  <si>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</si>
  <si>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</si>
  <si>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</si>
  <si>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</si>
  <si>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</si>
  <si>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</si>
  <si>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</si>
  <si>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</si>
  <si>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</si>
  <si>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</si>
  <si>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</si>
  <si>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</si>
  <si>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</si>
  <si>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</si>
  <si>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</si>
  <si>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</si>
  <si>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</si>
  <si>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</si>
  <si>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</si>
  <si>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</si>
  <si>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</si>
  <si>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</si>
  <si>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</si>
  <si>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</si>
  <si>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</si>
  <si>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</si>
  <si>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</si>
  <si>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</si>
  <si>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</si>
  <si>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</si>
  <si>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</si>
  <si>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</si>
  <si>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</si>
  <si>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</si>
  <si>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</si>
  <si>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</si>
  <si>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</si>
  <si>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</si>
  <si>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</si>
  <si>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</si>
  <si>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</si>
  <si>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</si>
  <si>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</si>
  <si>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</si>
  <si>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</si>
  <si>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</si>
  <si>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</si>
  <si>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</si>
  <si>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</si>
  <si>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</si>
  <si>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</si>
  <si>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</si>
  <si>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</si>
  <si>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</si>
  <si>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</si>
  <si>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</si>
  <si>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</si>
  <si>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</si>
  <si>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</si>
  <si>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</si>
  <si>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</si>
  <si>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</si>
  <si>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</si>
  <si>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</si>
  <si>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</si>
  <si>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</si>
  <si>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</si>
  <si>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</si>
  <si>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</si>
  <si>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</si>
  <si>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</si>
  <si>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</si>
  <si>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</si>
  <si>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</si>
  <si>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</si>
  <si>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</si>
  <si>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</si>
  <si>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</si>
  <si>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</si>
  <si>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</si>
  <si>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</si>
  <si>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</si>
  <si>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</si>
  <si>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</si>
  <si>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</si>
  <si>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</si>
  <si>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</si>
  <si>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</si>
  <si>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</si>
  <si>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</si>
  <si>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</si>
  <si>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</si>
  <si>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</si>
  <si>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</si>
  <si>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</si>
  <si>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</si>
  <si>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</si>
  <si>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</si>
  <si>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</si>
  <si>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</si>
  <si>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</si>
  <si>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</si>
  <si>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</si>
  <si>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</si>
  <si>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</si>
  <si>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</si>
  <si>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</si>
  <si>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</si>
  <si>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</si>
  <si>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</si>
  <si>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</si>
  <si>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</si>
  <si>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</si>
  <si>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</si>
  <si>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</si>
  <si>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</si>
  <si>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</si>
  <si>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</si>
  <si>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</si>
  <si>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</si>
  <si>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</si>
  <si>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</si>
  <si>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</si>
  <si>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</si>
  <si>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</si>
  <si>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</si>
  <si>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</si>
  <si>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</si>
  <si>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</si>
  <si>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</si>
  <si>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</si>
  <si>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</si>
  <si>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</si>
  <si>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</si>
  <si>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</si>
  <si>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</si>
  <si>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</si>
  <si>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</si>
  <si>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</si>
  <si>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</si>
  <si>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</si>
  <si>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</si>
  <si>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</si>
  <si>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</si>
  <si>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</si>
  <si>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</si>
  <si>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</si>
  <si>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</si>
  <si>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</si>
  <si>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</si>
  <si>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</si>
  <si>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</si>
  <si>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</si>
  <si>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</si>
  <si>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</si>
  <si>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</si>
  <si>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</si>
  <si>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</si>
  <si>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</si>
  <si>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</si>
  <si>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</si>
  <si>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</si>
  <si>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</si>
  <si>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</si>
  <si>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</si>
  <si>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</si>
  <si>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</si>
  <si>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</si>
  <si>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</si>
  <si>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</si>
  <si>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</si>
  <si>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</si>
  <si>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</si>
  <si>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</si>
  <si>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</si>
  <si>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</si>
  <si>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</si>
  <si>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</si>
  <si>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</si>
  <si>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</si>
  <si>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</si>
  <si>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</si>
  <si>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</si>
  <si>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</si>
  <si>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</si>
  <si>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</si>
  <si>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</si>
  <si>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</si>
  <si>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</si>
  <si>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</si>
  <si>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</si>
  <si>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</si>
  <si>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</si>
  <si>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</si>
  <si>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</si>
  <si>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</si>
  <si>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</si>
  <si>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</si>
  <si>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</si>
  <si>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</si>
  <si>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</si>
  <si>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</si>
  <si>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</si>
  <si>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</si>
  <si>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</si>
  <si>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</si>
  <si>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</si>
  <si>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</si>
  <si>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</si>
  <si>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</si>
  <si>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</si>
  <si>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</si>
  <si>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</si>
  <si>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</si>
  <si>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</si>
  <si>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</si>
  <si>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</si>
  <si>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</si>
  <si>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</si>
  <si>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</si>
  <si>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</si>
  <si>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</si>
  <si>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</si>
  <si>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</si>
  <si>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</si>
  <si>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</si>
  <si>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</si>
  <si>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</si>
  <si>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</si>
  <si>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</si>
  <si>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</si>
  <si>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</si>
  <si>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</si>
  <si>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</si>
  <si>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</si>
  <si>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</si>
  <si>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</si>
  <si>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</si>
  <si>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</si>
  <si>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</si>
  <si>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</si>
  <si>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</si>
  <si>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</si>
  <si>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</si>
  <si>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</si>
  <si>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</si>
  <si>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</si>
  <si>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</si>
  <si>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</si>
  <si>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</si>
  <si>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</si>
  <si>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</si>
  <si>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</si>
  <si>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</si>
  <si>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</si>
  <si>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</si>
  <si>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</si>
  <si>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</si>
  <si>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</si>
  <si>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</si>
  <si>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</si>
  <si>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</si>
  <si>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</si>
  <si>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</si>
  <si>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</si>
  <si>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</si>
  <si>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</si>
  <si>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</si>
  <si>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</si>
  <si>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</si>
  <si>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</si>
  <si>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</si>
  <si>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</si>
  <si>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</si>
  <si>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</si>
  <si>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</si>
  <si>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</si>
  <si>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</si>
  <si>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</si>
  <si>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</si>
  <si>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</si>
  <si>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</si>
  <si>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</si>
  <si>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</si>
  <si>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</si>
  <si>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</si>
  <si>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</si>
  <si>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</si>
  <si>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</si>
  <si>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</si>
  <si>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</si>
  <si>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</si>
  <si>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</si>
  <si>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</si>
  <si>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</si>
  <si>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</si>
  <si>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</si>
  <si>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</si>
  <si>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</si>
  <si>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</si>
  <si>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</si>
  <si>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</si>
  <si>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</si>
  <si>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</si>
  <si>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</si>
  <si>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</si>
  <si>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</si>
  <si>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</si>
  <si>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</si>
  <si>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</si>
  <si>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</si>
  <si>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</si>
  <si>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</si>
  <si>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</si>
  <si>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</si>
  <si>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</si>
  <si>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</si>
  <si>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</si>
  <si>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</si>
  <si>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</si>
  <si>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</si>
  <si>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</si>
  <si>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</si>
  <si>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</si>
  <si>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</si>
  <si>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</si>
  <si>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</si>
  <si>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</si>
  <si>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</si>
  <si>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</si>
  <si>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</si>
  <si>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</si>
  <si>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</si>
  <si>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</si>
  <si>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</si>
  <si>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</si>
  <si>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</si>
  <si>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</si>
  <si>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</si>
  <si>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</si>
  <si>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</si>
  <si>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</si>
  <si>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</si>
  <si>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</si>
  <si>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</si>
  <si>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</si>
  <si>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</si>
  <si>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</si>
  <si>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</si>
  <si>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</si>
  <si>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</si>
  <si>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</si>
  <si>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</si>
  <si>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</si>
  <si>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</si>
  <si>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</si>
  <si>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</si>
  <si>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</si>
  <si>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</si>
  <si>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</si>
  <si>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</si>
  <si>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</si>
  <si>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</si>
  <si>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</si>
  <si>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</si>
  <si>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</si>
  <si>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</si>
  <si>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</si>
  <si>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</si>
  <si>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</si>
  <si>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</si>
  <si>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</si>
  <si>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</si>
  <si>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</si>
  <si>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</si>
  <si>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</si>
  <si>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</si>
  <si>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</si>
  <si>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</si>
  <si>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</si>
  <si>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</si>
  <si>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</si>
  <si>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</si>
  <si>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</si>
  <si>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</si>
  <si>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</si>
  <si>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</si>
  <si>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</si>
  <si>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</si>
  <si>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</si>
  <si>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</si>
  <si>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</si>
  <si>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</si>
  <si>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</si>
  <si>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</si>
  <si>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</si>
  <si>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</si>
  <si>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</si>
  <si>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</si>
  <si>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</si>
  <si>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</si>
  <si>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</si>
  <si>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</si>
  <si>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</si>
  <si>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</si>
  <si>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</si>
  <si>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</si>
  <si>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</si>
  <si>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</si>
  <si>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</si>
  <si>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</si>
  <si>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</si>
  <si>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</si>
  <si>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</si>
  <si>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</si>
  <si>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</si>
  <si>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</si>
  <si>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</si>
  <si>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</si>
  <si>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</si>
  <si>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</si>
  <si>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</si>
  <si>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</si>
  <si>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</si>
  <si>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</si>
  <si>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</si>
  <si>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</si>
  <si>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</si>
  <si>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</si>
  <si>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</si>
  <si>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</si>
  <si>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</si>
  <si>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</si>
  <si>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</si>
  <si>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</si>
  <si>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</si>
  <si>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</si>
  <si>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</si>
  <si>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</si>
  <si>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</si>
  <si>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</si>
  <si>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</si>
  <si>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</si>
  <si>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</si>
  <si>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</si>
  <si>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</si>
  <si>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</si>
  <si>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</si>
  <si>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</si>
  <si>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</si>
  <si>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</si>
  <si>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</si>
  <si>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</si>
  <si>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</si>
  <si>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</si>
  <si>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</si>
  <si>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</si>
  <si>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</si>
  <si>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</si>
  <si>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</si>
  <si>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</si>
  <si>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</si>
  <si>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</si>
  <si>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</si>
  <si>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</si>
  <si>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</si>
  <si>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</si>
  <si>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</si>
  <si>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</si>
  <si>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</si>
  <si>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</si>
  <si>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</si>
  <si>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</si>
  <si>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</si>
  <si>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</si>
  <si>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</si>
  <si>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</si>
  <si>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</si>
  <si>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</si>
  <si>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</si>
  <si>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</si>
  <si>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</si>
  <si>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</si>
  <si>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</si>
  <si>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</si>
  <si>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</si>
  <si>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</si>
  <si>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</si>
  <si>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</si>
  <si>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</si>
  <si>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</si>
  <si>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</si>
  <si>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</si>
  <si>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</si>
  <si>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</si>
  <si>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</si>
  <si>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</si>
  <si>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</si>
  <si>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</si>
  <si>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</si>
  <si>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</si>
  <si>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</si>
  <si>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</si>
  <si>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</si>
  <si>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</si>
  <si>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</si>
  <si>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</si>
  <si>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</si>
  <si>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</si>
  <si>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</si>
  <si>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</si>
  <si>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</si>
  <si>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</si>
  <si>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</si>
  <si>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</si>
  <si>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</si>
  <si>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</si>
  <si>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</si>
  <si>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</si>
  <si>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</si>
  <si>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</si>
  <si>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</si>
  <si>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</si>
  <si>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</si>
  <si>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</si>
  <si>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</si>
  <si>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</si>
  <si>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</si>
  <si>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</si>
  <si>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</si>
  <si>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</si>
  <si>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</si>
  <si>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</si>
  <si>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</si>
  <si>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</si>
  <si>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</si>
  <si>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</si>
  <si>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</si>
  <si>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</si>
  <si>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</si>
  <si>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</si>
  <si>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</si>
  <si>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</si>
  <si>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</si>
  <si>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</si>
  <si>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</si>
  <si>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</si>
  <si>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</si>
  <si>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</si>
  <si>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</si>
  <si>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</si>
  <si>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</si>
  <si>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</si>
  <si>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</si>
  <si>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</si>
  <si>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</si>
  <si>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</si>
  <si>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</si>
  <si>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</si>
  <si>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</si>
  <si>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</si>
  <si>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</si>
  <si>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</si>
  <si>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</si>
  <si>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</si>
  <si>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</si>
  <si>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</si>
  <si>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</si>
  <si>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</si>
  <si>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</si>
  <si>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</si>
  <si>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</si>
  <si>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</si>
  <si>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</si>
  <si>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</si>
  <si>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</si>
  <si>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</si>
  <si>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</si>
  <si>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</si>
  <si>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</si>
  <si>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</si>
  <si>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</si>
  <si>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</si>
  <si>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</si>
  <si>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</si>
  <si>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</si>
  <si>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</si>
  <si>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</si>
  <si>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</si>
  <si>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</si>
  <si>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</si>
  <si>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</si>
  <si>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</si>
  <si>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</si>
  <si>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</si>
  <si>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</si>
  <si>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</si>
  <si>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</si>
  <si>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</si>
  <si>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</si>
  <si>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</si>
  <si>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</si>
  <si>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</si>
  <si>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</si>
  <si>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</si>
  <si>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</si>
  <si>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</si>
  <si>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</si>
  <si>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</si>
  <si>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</si>
  <si>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</si>
  <si>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</si>
  <si>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</si>
  <si>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</si>
  <si>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</si>
  <si>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</si>
  <si>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</si>
  <si>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</si>
  <si>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</si>
  <si>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</si>
  <si>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</si>
  <si>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</si>
  <si>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</si>
  <si>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</si>
  <si>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</si>
  <si>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</si>
  <si>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</si>
  <si>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</si>
  <si>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</si>
  <si>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</si>
  <si>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</si>
  <si>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</si>
  <si>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</si>
  <si>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</si>
  <si>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</si>
  <si>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</si>
  <si>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</si>
  <si>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</si>
  <si>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</si>
  <si>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</si>
  <si>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</si>
  <si>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</si>
  <si>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</si>
  <si>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</si>
  <si>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</si>
  <si>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</si>
  <si>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</si>
  <si>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</si>
  <si>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</si>
  <si>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</si>
  <si>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</si>
  <si>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</si>
  <si>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</si>
  <si>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</si>
  <si>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</si>
  <si>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</si>
  <si>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</si>
  <si>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</si>
  <si>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</si>
  <si>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</si>
  <si>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</si>
  <si>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</si>
  <si>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</si>
  <si>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</si>
  <si>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</si>
  <si>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</si>
  <si>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</si>
  <si>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</si>
  <si>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</si>
  <si>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</si>
  <si>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</si>
  <si>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</si>
  <si>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</si>
  <si>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</si>
  <si>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</si>
  <si>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</si>
  <si>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</si>
  <si>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</si>
  <si>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</si>
  <si>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</si>
  <si>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</si>
  <si>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</si>
  <si>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</si>
  <si>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</si>
  <si>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</si>
  <si>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</si>
  <si>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</si>
  <si>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</si>
  <si>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</si>
  <si>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</si>
  <si>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</si>
  <si>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</si>
  <si>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</si>
  <si>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</si>
  <si>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</si>
  <si>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</si>
  <si>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</si>
  <si>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</si>
  <si>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</si>
  <si>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</si>
  <si>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</si>
  <si>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</si>
  <si>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</si>
  <si>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</si>
  <si>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</si>
  <si>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</si>
  <si>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</si>
  <si>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</si>
  <si>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</si>
  <si>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</si>
  <si>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</si>
  <si>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</si>
  <si>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</si>
  <si>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</si>
  <si>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</si>
  <si>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</si>
  <si>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</si>
  <si>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</si>
  <si>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</si>
  <si>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</si>
  <si>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</si>
  <si>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</si>
  <si>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</si>
  <si>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</si>
  <si>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</si>
  <si>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</si>
  <si>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</si>
  <si>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</si>
  <si>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</si>
  <si>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</si>
  <si>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</si>
  <si>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</si>
  <si>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</si>
  <si>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</si>
  <si>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</si>
  <si>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</si>
  <si>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</si>
  <si>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</si>
  <si>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</si>
  <si>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</si>
  <si>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</si>
  <si>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</si>
  <si>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</si>
  <si>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</si>
  <si>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</si>
  <si>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</si>
  <si>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</si>
  <si>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</si>
  <si>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</si>
  <si>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</si>
  <si>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</si>
  <si>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</si>
  <si>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</si>
  <si>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</si>
  <si>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</si>
  <si>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</si>
  <si>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</si>
  <si>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</si>
  <si>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</si>
  <si>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</si>
  <si>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</si>
  <si>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</si>
  <si>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</si>
  <si>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</si>
  <si>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</si>
  <si>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</si>
  <si>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</si>
  <si>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</si>
  <si>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</si>
  <si>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</si>
  <si>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</si>
  <si>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</si>
  <si>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</si>
  <si>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</si>
  <si>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</si>
  <si>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</si>
  <si>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</si>
  <si>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</si>
  <si>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</si>
  <si>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</si>
  <si>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</si>
  <si>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</si>
  <si>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</si>
  <si>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</si>
  <si>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</si>
  <si>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</si>
  <si>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</si>
  <si>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</si>
  <si>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</si>
  <si>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</si>
  <si>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</si>
  <si>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</si>
  <si>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</si>
  <si>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</si>
  <si>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</si>
  <si>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</si>
  <si>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</si>
  <si>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</si>
  <si>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</si>
  <si>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</si>
  <si>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</si>
  <si>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</si>
  <si>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</si>
  <si>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</si>
  <si>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</si>
  <si>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</si>
  <si>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</si>
  <si>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</si>
  <si>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</si>
  <si>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</si>
  <si>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</si>
  <si>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</si>
  <si>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</si>
  <si>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</si>
  <si>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</si>
  <si>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</si>
  <si>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</si>
  <si>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</si>
  <si>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</si>
  <si>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</si>
  <si>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</si>
  <si>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</si>
  <si>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</si>
  <si>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</si>
  <si>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</si>
  <si>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</si>
  <si>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</si>
  <si>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</si>
  <si>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</si>
  <si>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</si>
  <si>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</si>
  <si>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</si>
  <si>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</si>
  <si>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</si>
  <si>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</si>
  <si>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</si>
  <si>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</si>
  <si>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</si>
  <si>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</si>
  <si>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</si>
  <si>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</si>
  <si>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</si>
  <si>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</si>
  <si>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</si>
  <si>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</si>
  <si>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</si>
  <si>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</si>
  <si>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</si>
  <si>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</si>
  <si>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</si>
  <si>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</si>
  <si>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</si>
  <si>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</si>
  <si>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</si>
  <si>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</si>
  <si>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</si>
  <si>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</si>
  <si>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</si>
  <si>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</si>
  <si>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</si>
  <si>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</si>
  <si>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</si>
  <si>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</si>
  <si>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</si>
  <si>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</si>
  <si>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</si>
  <si>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</si>
  <si>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</si>
  <si>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</si>
  <si>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</si>
  <si>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</si>
  <si>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</si>
  <si>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</si>
  <si>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</si>
  <si>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</si>
  <si>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</si>
  <si>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</si>
  <si>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</si>
  <si>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</si>
  <si>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</si>
  <si>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</si>
  <si>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</si>
  <si>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</si>
  <si>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</si>
  <si>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</si>
  <si>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</si>
  <si>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</si>
  <si>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</si>
  <si>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</si>
  <si>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</si>
  <si>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</si>
  <si>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</si>
  <si>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</si>
  <si>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</si>
  <si>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</si>
  <si>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</si>
  <si>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</si>
  <si>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</si>
  <si>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</si>
  <si>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</si>
  <si>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</si>
  <si>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</si>
  <si>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</si>
  <si>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</si>
  <si>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</si>
  <si>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</si>
  <si>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</si>
  <si>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</si>
  <si>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</si>
  <si>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</si>
  <si>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</si>
  <si>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</si>
  <si>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</si>
  <si>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</si>
  <si>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</si>
  <si>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</si>
  <si>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</si>
  <si>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</si>
  <si>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</si>
  <si>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</si>
  <si>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</si>
  <si>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</si>
  <si>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</si>
  <si>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</si>
  <si>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</si>
  <si>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</si>
  <si>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</si>
  <si>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</si>
  <si>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</si>
  <si>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</si>
  <si>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</si>
  <si>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</si>
  <si>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</si>
  <si>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</si>
  <si>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</si>
  <si>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</si>
  <si>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</si>
  <si>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</si>
  <si>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</si>
  <si>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</si>
  <si>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</si>
  <si>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</si>
  <si>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</si>
  <si>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</si>
  <si>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</si>
  <si>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</si>
  <si>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</si>
  <si>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</si>
  <si>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</si>
  <si>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</si>
  <si>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</si>
  <si>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</si>
  <si>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</si>
  <si>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</si>
  <si>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</si>
  <si>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</si>
  <si>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</si>
  <si>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</si>
  <si>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</si>
  <si>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</si>
  <si>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</si>
  <si>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</si>
  <si>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</si>
  <si>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</si>
  <si>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</si>
  <si>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</si>
  <si>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</si>
  <si>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</si>
  <si>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</si>
  <si>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</si>
  <si>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</si>
  <si>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</si>
  <si>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</si>
  <si>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</si>
  <si>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</si>
  <si>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</si>
  <si>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</si>
  <si>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</si>
  <si>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</si>
  <si>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</si>
  <si>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</si>
  <si>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</si>
  <si>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</si>
  <si>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</si>
  <si>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</si>
  <si>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</si>
  <si>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</si>
  <si>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</si>
  <si>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</si>
  <si>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</si>
  <si>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</si>
  <si>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</si>
  <si>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</si>
  <si>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</si>
  <si>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</si>
  <si>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</si>
  <si>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</si>
  <si>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</si>
  <si>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</si>
  <si>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</si>
  <si>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</si>
  <si>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</si>
  <si>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</si>
  <si>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</si>
  <si>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</si>
  <si>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</si>
  <si>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</si>
  <si>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</si>
  <si>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</si>
  <si>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</si>
  <si>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</si>
  <si>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</si>
  <si>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</si>
  <si>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</si>
  <si>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</si>
  <si>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</si>
  <si>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</si>
  <si>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</si>
  <si>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</si>
  <si>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</si>
  <si>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</si>
  <si>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</si>
  <si>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</si>
  <si>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</si>
  <si>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</si>
  <si>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</si>
  <si>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</si>
  <si>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</si>
  <si>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</si>
  <si>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</si>
  <si>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</si>
  <si>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</si>
  <si>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</si>
  <si>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</si>
  <si>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</si>
  <si>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</si>
  <si>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</si>
  <si>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</si>
  <si>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</si>
  <si>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</si>
  <si>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</si>
  <si>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</si>
  <si>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</si>
  <si>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</si>
  <si>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</si>
  <si>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</si>
  <si>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</si>
  <si>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</si>
  <si>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</si>
  <si>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</si>
  <si>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</si>
  <si>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</si>
  <si>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</si>
  <si>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</si>
  <si>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</si>
  <si>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</si>
  <si>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</si>
  <si>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</si>
  <si>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</si>
  <si>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</si>
  <si>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</si>
  <si>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</si>
  <si>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</si>
  <si>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</si>
  <si>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</si>
  <si>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</si>
  <si>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</si>
  <si>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</si>
  <si>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</si>
  <si>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</si>
  <si>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</si>
  <si>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</si>
  <si>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</si>
  <si>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</si>
  <si>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</si>
  <si>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</si>
  <si>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</si>
  <si>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</si>
  <si>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</si>
  <si>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</si>
  <si>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</si>
  <si>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</si>
  <si>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</si>
  <si>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</si>
  <si>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</si>
  <si>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</si>
  <si>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</si>
  <si>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</si>
  <si>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</si>
  <si>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</si>
  <si>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</si>
  <si>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</si>
  <si>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</si>
  <si>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</si>
  <si>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</si>
  <si>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</si>
  <si>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</si>
  <si>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</si>
  <si>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</si>
  <si>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</si>
  <si>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</si>
  <si>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</si>
  <si>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</si>
  <si>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</si>
  <si>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</si>
  <si>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</si>
  <si>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</si>
  <si>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</si>
  <si>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</si>
  <si>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</si>
  <si>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</si>
  <si>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</si>
  <si>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</si>
  <si>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</si>
  <si>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</si>
  <si>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</si>
  <si>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</si>
  <si>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</si>
  <si>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</si>
  <si>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</si>
  <si>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</si>
  <si>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</si>
  <si>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</si>
  <si>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</si>
  <si>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</si>
  <si>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</si>
  <si>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</si>
  <si>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</si>
  <si>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</si>
  <si>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</si>
  <si>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</si>
  <si>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</si>
  <si>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</si>
  <si>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</si>
  <si>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</si>
  <si>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</si>
  <si>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</si>
  <si>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</si>
  <si>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</si>
  <si>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</si>
  <si>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</si>
  <si>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</si>
  <si>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</si>
  <si>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</si>
  <si>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</si>
  <si>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</si>
  <si>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</si>
  <si>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</si>
  <si>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</si>
  <si>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</si>
  <si>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</si>
  <si>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</si>
  <si>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</si>
  <si>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</si>
  <si>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</si>
  <si>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</si>
  <si>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</si>
  <si>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</si>
  <si>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</si>
  <si>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</si>
  <si>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</si>
  <si>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</si>
  <si>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</si>
  <si>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</si>
  <si>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</si>
  <si>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</si>
  <si>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</si>
  <si>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</si>
  <si>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</si>
  <si>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</si>
  <si>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</si>
  <si>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</si>
  <si>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</si>
  <si>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</si>
  <si>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</si>
  <si>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</si>
  <si>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</si>
  <si>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</si>
  <si>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</si>
  <si>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</si>
  <si>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</si>
  <si>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</si>
  <si>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</si>
  <si>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</si>
  <si>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</si>
  <si>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</si>
  <si>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</si>
  <si>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</si>
  <si>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</si>
  <si>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</si>
  <si>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</si>
  <si>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</si>
  <si>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</si>
  <si>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</si>
  <si>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</si>
  <si>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</si>
  <si>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</si>
  <si>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</si>
  <si>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</si>
  <si>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</si>
  <si>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</si>
  <si>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</si>
  <si>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</si>
  <si>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</si>
  <si>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</si>
  <si>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</si>
  <si>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</si>
  <si>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</si>
  <si>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</si>
  <si>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</si>
  <si>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</si>
  <si>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</si>
  <si>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</si>
  <si>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</si>
  <si>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</si>
  <si>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</si>
  <si>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</si>
  <si>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</si>
  <si>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</si>
  <si>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</si>
  <si>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</si>
  <si>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</si>
  <si>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</si>
  <si>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</si>
  <si>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</si>
  <si>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</si>
  <si>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</si>
  <si>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</si>
  <si>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</si>
  <si>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</si>
  <si>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</si>
  <si>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</si>
  <si>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</si>
  <si>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</si>
  <si>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</si>
  <si>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</si>
  <si>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</si>
  <si>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</si>
  <si>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</si>
  <si>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</si>
  <si>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</si>
  <si>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</si>
  <si>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</si>
  <si>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</si>
  <si>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</si>
  <si>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</si>
  <si>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</si>
  <si>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</si>
  <si>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</si>
  <si>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</si>
  <si>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</si>
  <si>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</si>
  <si>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</si>
  <si>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</si>
  <si>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</si>
  <si>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</si>
  <si>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</si>
  <si>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</si>
  <si>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</si>
  <si>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</si>
  <si>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</si>
  <si>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</si>
  <si>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</si>
  <si>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</si>
  <si>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</si>
  <si>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</si>
  <si>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</si>
  <si>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</si>
  <si>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</si>
  <si>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</si>
  <si>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</si>
  <si>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</si>
  <si>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</si>
  <si>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</si>
  <si>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</si>
  <si>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</si>
  <si>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</si>
  <si>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</si>
  <si>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</si>
  <si>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</si>
  <si>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</si>
  <si>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</si>
  <si>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</si>
  <si>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</si>
  <si>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</si>
  <si>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</si>
  <si>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</si>
  <si>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</si>
  <si>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</si>
  <si>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</si>
  <si>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</si>
  <si>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</si>
  <si>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</si>
  <si>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</si>
  <si>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</si>
  <si>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</si>
  <si>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</si>
  <si>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</si>
  <si>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</si>
  <si>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</si>
  <si>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</si>
  <si>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</si>
  <si>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</si>
  <si>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</si>
  <si>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</si>
  <si>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</si>
  <si>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</si>
  <si>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</si>
  <si>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</si>
  <si>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</si>
  <si>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</si>
  <si>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</si>
  <si>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</si>
  <si>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</si>
  <si>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</si>
  <si>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</si>
  <si>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</si>
  <si>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</si>
  <si>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</si>
  <si>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</si>
  <si>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</si>
  <si>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</si>
  <si>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</si>
  <si>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</si>
  <si>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</si>
  <si>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</si>
  <si>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</si>
  <si>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</si>
  <si>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</si>
  <si>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</si>
  <si>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</si>
  <si>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</si>
  <si>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</si>
  <si>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</si>
  <si>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</si>
  <si>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</si>
  <si>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</si>
  <si>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</si>
  <si>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</si>
  <si>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</si>
  <si>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</si>
  <si>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</si>
  <si>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</si>
  <si>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</si>
  <si>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</si>
  <si>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</si>
  <si>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</si>
  <si>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</si>
  <si>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</si>
  <si>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</si>
  <si>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</si>
  <si>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</si>
  <si>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</si>
  <si>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</si>
  <si>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</si>
  <si>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</si>
  <si>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</si>
  <si>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</si>
  <si>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</si>
  <si>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</si>
  <si>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</si>
  <si>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</si>
  <si>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</si>
  <si>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</si>
  <si>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</si>
  <si>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</si>
  <si>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</si>
  <si>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</si>
  <si>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</si>
  <si>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</si>
  <si>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</si>
  <si>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</si>
  <si>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</si>
  <si>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</si>
  <si>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</si>
  <si>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</si>
  <si>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</si>
  <si>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</si>
  <si>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</si>
  <si>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</si>
  <si>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</si>
  <si>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</si>
  <si>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</si>
  <si>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</si>
  <si>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</si>
  <si>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</si>
  <si>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</si>
  <si>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</si>
  <si>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</si>
  <si>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</si>
  <si>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</si>
  <si>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</si>
  <si>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</si>
  <si>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</si>
  <si>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</si>
  <si>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</si>
  <si>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</si>
  <si>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</si>
  <si>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</si>
  <si>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</si>
  <si>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</si>
  <si>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</si>
  <si>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</si>
  <si>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</si>
  <si>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</si>
  <si>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</si>
  <si>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</si>
  <si>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</si>
  <si>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</si>
  <si>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</si>
  <si>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</si>
  <si>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</si>
  <si>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</si>
  <si>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</si>
  <si>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</si>
  <si>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</si>
  <si>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</si>
  <si>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</si>
  <si>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</si>
  <si>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</si>
  <si>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</si>
  <si>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</si>
  <si>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</si>
  <si>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</si>
  <si>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</si>
  <si>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</si>
  <si>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</si>
  <si>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</si>
  <si>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</si>
  <si>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</si>
  <si>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</si>
  <si>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</si>
  <si>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</si>
  <si>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</si>
  <si>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</si>
  <si>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</si>
  <si>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</si>
  <si>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</si>
  <si>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</si>
  <si>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</si>
  <si>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</si>
  <si>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</si>
  <si>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</si>
  <si>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</si>
  <si>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</si>
  <si>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</si>
  <si>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</si>
  <si>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</si>
  <si>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</si>
  <si>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</si>
  <si>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</si>
  <si>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</si>
  <si>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</si>
  <si>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</si>
  <si>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</si>
  <si>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</si>
  <si>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</si>
  <si>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</si>
  <si>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</si>
  <si>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</si>
  <si>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</si>
  <si>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</si>
  <si>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</si>
  <si>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</si>
  <si>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</si>
  <si>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</si>
  <si>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</si>
  <si>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</si>
  <si>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</si>
  <si>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</si>
  <si>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</si>
  <si>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</si>
  <si>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</si>
  <si>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</si>
  <si>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</si>
  <si>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</si>
  <si>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</si>
  <si>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</si>
  <si>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</si>
  <si>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</si>
  <si>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</si>
  <si>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</si>
  <si>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</si>
  <si>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</si>
  <si>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</si>
  <si>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</si>
  <si>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</si>
  <si>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</si>
  <si>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</si>
  <si>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</si>
  <si>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</si>
  <si>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</si>
  <si>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</si>
  <si>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</si>
  <si>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</si>
  <si>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</si>
  <si>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</si>
  <si>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</si>
  <si>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</si>
  <si>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</si>
  <si>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</si>
  <si>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</si>
  <si>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</si>
  <si>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</si>
  <si>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</si>
  <si>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</si>
  <si>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</si>
  <si>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</si>
  <si>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</si>
  <si>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</si>
  <si>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</si>
  <si>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</si>
  <si>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</si>
  <si>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</si>
  <si>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</si>
  <si>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</si>
  <si>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</si>
  <si>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</si>
  <si>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</si>
  <si>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</si>
  <si>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</si>
  <si>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</si>
  <si>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</si>
  <si>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</si>
  <si>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</si>
  <si>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</si>
  <si>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</si>
  <si>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</si>
  <si>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</si>
  <si>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</si>
  <si>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</si>
  <si>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</si>
  <si>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</si>
  <si>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</si>
  <si>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</si>
  <si>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</si>
  <si>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</si>
  <si>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</si>
  <si>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</si>
  <si>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</si>
  <si>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</si>
  <si>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</si>
  <si>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</si>
  <si>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</si>
  <si>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</si>
  <si>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</si>
  <si>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</si>
  <si>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</si>
  <si>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</si>
  <si>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</si>
  <si>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</si>
  <si>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</si>
  <si>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</si>
  <si>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</si>
  <si>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</si>
  <si>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</si>
  <si>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</si>
  <si>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</si>
  <si>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</si>
  <si>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</si>
  <si>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</si>
  <si>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</si>
  <si>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</si>
  <si>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</si>
  <si>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</si>
  <si>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</si>
  <si>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</si>
  <si>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</si>
  <si>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</si>
  <si>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</si>
  <si>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</si>
  <si>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</si>
  <si>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</si>
  <si>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</si>
  <si>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</si>
  <si>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</si>
  <si>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</si>
  <si>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</si>
  <si>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</si>
  <si>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</si>
  <si>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</si>
  <si>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</si>
  <si>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</si>
  <si>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</si>
  <si>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</si>
  <si>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</si>
  <si>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</si>
  <si>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</si>
  <si>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</si>
  <si>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</si>
  <si>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</si>
  <si>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</si>
  <si>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</si>
  <si>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</si>
  <si>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</si>
  <si>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</si>
  <si>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</si>
  <si>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</si>
  <si>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</si>
  <si>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</si>
  <si>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</si>
  <si>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</si>
  <si>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</si>
  <si>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</si>
  <si>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</si>
  <si>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</si>
  <si>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</si>
  <si>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</si>
  <si>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</si>
  <si>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</si>
  <si>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</si>
  <si>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</si>
  <si>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</si>
  <si>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</si>
  <si>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</si>
  <si>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</si>
  <si>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</si>
  <si>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</si>
  <si>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</si>
  <si>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</si>
  <si>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</si>
  <si>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</si>
  <si>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</si>
  <si>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</si>
  <si>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</si>
  <si>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</si>
  <si>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</si>
  <si>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</si>
  <si>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</si>
  <si>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</si>
  <si>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</si>
  <si>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</si>
  <si>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</si>
  <si>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</si>
  <si>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</si>
  <si>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</si>
  <si>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</si>
  <si>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</si>
  <si>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</si>
  <si>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</si>
  <si>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</si>
  <si>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</si>
  <si>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</si>
  <si>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</si>
  <si>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</si>
  <si>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</si>
  <si>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</si>
  <si>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</si>
  <si>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</si>
  <si>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</si>
  <si>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</si>
  <si>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</si>
  <si>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</si>
  <si>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</si>
  <si>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</si>
  <si>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</si>
  <si>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</si>
  <si>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</si>
  <si>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</si>
  <si>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</si>
  <si>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</si>
  <si>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</si>
  <si>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</si>
  <si>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</si>
  <si>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</si>
  <si>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</si>
  <si>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</si>
  <si>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</si>
  <si>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</si>
  <si>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</si>
  <si>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</si>
  <si>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</si>
  <si>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</si>
  <si>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</si>
  <si>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</si>
  <si>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</si>
  <si>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</si>
  <si>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</si>
  <si>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</si>
  <si>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</si>
  <si>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</si>
  <si>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</si>
  <si>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</si>
  <si>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</si>
  <si>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</si>
  <si>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</si>
  <si>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</si>
  <si>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</si>
  <si>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</si>
  <si>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</si>
  <si>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</si>
  <si>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</si>
  <si>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</si>
  <si>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</si>
  <si>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</si>
  <si>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</si>
  <si>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</si>
  <si>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</si>
  <si>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</si>
  <si>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</si>
  <si>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</si>
  <si>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</si>
  <si>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</si>
  <si>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</si>
  <si>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</si>
  <si>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</si>
  <si>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</si>
  <si>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</si>
  <si>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</si>
  <si>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</si>
  <si>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</si>
  <si>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</si>
  <si>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</si>
  <si>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</si>
  <si>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</si>
  <si>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</si>
  <si>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</si>
  <si>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</si>
  <si>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</si>
  <si>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</si>
  <si>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</si>
  <si>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</si>
  <si>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</si>
  <si>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</si>
  <si>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</si>
  <si>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</si>
  <si>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</si>
  <si>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</si>
  <si>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</si>
  <si>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</si>
  <si>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</si>
  <si>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</si>
  <si>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</si>
  <si>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</si>
  <si>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</si>
  <si>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</si>
  <si>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</si>
  <si>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</si>
  <si>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</si>
  <si>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</si>
  <si>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</si>
  <si>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</si>
  <si>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</si>
  <si>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</si>
  <si>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</si>
  <si>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</si>
  <si>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</si>
  <si>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</si>
  <si>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</si>
  <si>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</si>
  <si>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</si>
  <si>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</si>
  <si>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</si>
  <si>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</si>
  <si>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</si>
  <si>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</si>
  <si>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</si>
  <si>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</si>
  <si>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</si>
  <si>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</si>
  <si>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</si>
  <si>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</si>
  <si>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</si>
  <si>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</si>
  <si>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</si>
  <si>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</si>
  <si>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</si>
  <si>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</si>
  <si>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</si>
  <si>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</si>
  <si>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</si>
  <si>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</si>
  <si>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</si>
  <si>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</si>
  <si>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</si>
  <si>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</si>
  <si>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</si>
  <si>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</si>
  <si>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</si>
  <si>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</si>
  <si>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</si>
  <si>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</si>
  <si>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</si>
  <si>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</si>
  <si>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</si>
  <si>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</si>
  <si>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</si>
  <si>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</si>
  <si>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</si>
  <si>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</si>
  <si>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</si>
  <si>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</si>
  <si>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</si>
  <si>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</si>
  <si>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</si>
  <si>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</si>
  <si>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</si>
  <si>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</si>
  <si>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</si>
  <si>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</si>
  <si>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</si>
  <si>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</si>
  <si>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</si>
  <si>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</si>
  <si>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</si>
  <si>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</si>
  <si>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</si>
  <si>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</si>
  <si>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</si>
  <si>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</si>
  <si>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</si>
  <si>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</si>
  <si>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</si>
  <si>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</si>
  <si>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</si>
  <si>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</si>
  <si>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</si>
  <si>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</si>
  <si>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</si>
  <si>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</si>
  <si>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</si>
  <si>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</si>
  <si>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</si>
  <si>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</si>
  <si>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</si>
  <si>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</si>
  <si>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</si>
  <si>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</si>
  <si>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</si>
  <si>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</si>
  <si>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</si>
  <si>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</si>
  <si>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</si>
  <si>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</si>
  <si>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</si>
  <si>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</si>
  <si>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</si>
  <si>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</si>
  <si>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</si>
  <si>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</si>
  <si>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</si>
  <si>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</si>
  <si>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</si>
  <si>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</si>
  <si>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</si>
  <si>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</si>
  <si>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</si>
  <si>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</si>
  <si>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</si>
  <si>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</si>
  <si>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</si>
  <si>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</si>
  <si>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</si>
  <si>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</si>
  <si>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</si>
  <si>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</si>
  <si>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</si>
  <si>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</si>
  <si>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</si>
  <si>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</si>
  <si>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</si>
  <si>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</si>
  <si>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</si>
  <si>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</si>
  <si>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</si>
  <si>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</si>
  <si>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</si>
  <si>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</si>
  <si>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</si>
  <si>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</si>
  <si>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</si>
  <si>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</si>
  <si>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</si>
  <si>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</si>
  <si>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</si>
  <si>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</si>
  <si>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</si>
  <si>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</si>
  <si>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</si>
  <si>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</si>
  <si>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</si>
  <si>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</si>
  <si>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</si>
  <si>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</si>
  <si>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</si>
  <si>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</si>
  <si>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</si>
  <si>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</si>
  <si>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</si>
  <si>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</si>
  <si>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</si>
  <si>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</si>
  <si>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</si>
  <si>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</si>
  <si>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</si>
  <si>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</si>
  <si>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</si>
  <si>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</si>
  <si>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</si>
  <si>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</si>
  <si>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</si>
  <si>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</si>
  <si>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</si>
  <si>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</si>
  <si>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</si>
  <si>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</si>
  <si>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</si>
  <si>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</si>
  <si>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</si>
  <si>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</si>
  <si>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</si>
  <si>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</si>
  <si>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</si>
  <si>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</si>
  <si>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</si>
  <si>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</si>
  <si>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</si>
  <si>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</si>
  <si>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</si>
  <si>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</si>
  <si>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</si>
  <si>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</si>
  <si>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</si>
  <si>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</si>
  <si>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</si>
  <si>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</si>
  <si>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</si>
  <si>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</si>
  <si>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</si>
  <si>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</si>
  <si>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</si>
  <si>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</si>
  <si>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</si>
  <si>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</si>
  <si>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</si>
  <si>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</si>
  <si>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</si>
  <si>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</si>
  <si>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</si>
  <si>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</si>
  <si>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</si>
  <si>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</si>
  <si>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</si>
  <si>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</si>
  <si>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</si>
  <si>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</si>
  <si>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</si>
  <si>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</si>
  <si>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</si>
  <si>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</si>
  <si>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</si>
  <si>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</si>
  <si>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</si>
  <si>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</si>
  <si>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</si>
  <si>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</si>
  <si>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</si>
  <si>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</si>
  <si>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</si>
  <si>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</si>
  <si>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</si>
  <si>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</si>
  <si>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</si>
  <si>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</si>
  <si>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</si>
  <si>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</si>
  <si>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</si>
  <si>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</si>
  <si>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</si>
  <si>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</si>
  <si>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</si>
  <si>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</si>
  <si>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</si>
  <si>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</si>
  <si>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</si>
  <si>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</si>
  <si>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</si>
  <si>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</si>
  <si>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</si>
  <si>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</si>
  <si>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</si>
  <si>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</si>
  <si>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</si>
  <si>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</si>
  <si>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</si>
  <si>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</si>
  <si>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</si>
  <si>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</si>
  <si>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</si>
  <si>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</si>
  <si>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</si>
  <si>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</si>
  <si>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</si>
  <si>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</si>
  <si>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</si>
  <si>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</si>
  <si>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</si>
  <si>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</si>
  <si>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</si>
  <si>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</si>
  <si>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</si>
  <si>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</si>
  <si>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</si>
  <si>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</si>
  <si>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</si>
  <si>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</si>
  <si>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</si>
  <si>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</si>
  <si>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</si>
  <si>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</si>
  <si>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</si>
  <si>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</si>
  <si>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</si>
  <si>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</si>
  <si>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</si>
  <si>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</si>
  <si>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</si>
  <si>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</si>
  <si>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</si>
  <si>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</si>
  <si>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</si>
  <si>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</si>
  <si>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</si>
  <si>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</si>
  <si>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</si>
  <si>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</si>
  <si>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</si>
  <si>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</si>
  <si>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</si>
  <si>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</si>
  <si>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</si>
  <si>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</si>
  <si>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</si>
  <si>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</si>
  <si>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</si>
  <si>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</si>
  <si>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</si>
  <si>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</si>
  <si>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</si>
  <si>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</si>
  <si>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</si>
  <si>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</si>
  <si>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</si>
  <si>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</si>
  <si>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</si>
  <si>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</si>
  <si>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</si>
  <si>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</si>
  <si>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</si>
  <si>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</si>
  <si>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</si>
  <si>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</si>
  <si>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</si>
  <si>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</si>
  <si>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</si>
  <si>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</si>
  <si>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</si>
  <si>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</si>
  <si>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</si>
  <si>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</si>
  <si>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</si>
  <si>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</si>
  <si>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</si>
  <si>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</si>
  <si>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</si>
  <si>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</si>
  <si>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</si>
  <si>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</si>
  <si>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</si>
  <si>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</si>
  <si>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</si>
  <si>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</si>
  <si>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</si>
  <si>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</si>
  <si>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</si>
  <si>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</si>
  <si>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</si>
  <si>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</si>
  <si>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</si>
  <si>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</si>
  <si>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</si>
  <si>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</si>
  <si>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</si>
  <si>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</si>
  <si>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</si>
  <si>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</si>
  <si>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</si>
  <si>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</si>
  <si>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</si>
  <si>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</si>
  <si>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</si>
  <si>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</si>
  <si>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</si>
  <si>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</si>
  <si>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</si>
  <si>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</si>
  <si>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</si>
  <si>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</si>
  <si>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</si>
  <si>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</si>
  <si>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</si>
  <si>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</si>
  <si>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</si>
  <si>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</si>
  <si>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</si>
  <si>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</si>
  <si>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</si>
  <si>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</si>
  <si>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</si>
  <si>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</si>
  <si>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</si>
  <si>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</si>
  <si>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</si>
  <si>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</si>
  <si>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</si>
  <si>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</si>
  <si>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</si>
  <si>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</si>
  <si>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</si>
  <si>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</si>
  <si>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</si>
  <si>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</si>
  <si>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</si>
  <si>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</si>
  <si>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</si>
  <si>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</si>
  <si>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</si>
  <si>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</si>
  <si>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</si>
  <si>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</si>
  <si>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</si>
  <si>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</si>
  <si>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</si>
  <si>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</si>
  <si>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</si>
  <si>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</si>
  <si>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</si>
  <si>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</si>
  <si>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</si>
  <si>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</si>
  <si>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</si>
  <si>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</si>
  <si>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</si>
  <si>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</si>
  <si>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</si>
  <si>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</si>
  <si>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</si>
  <si>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</si>
  <si>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</si>
  <si>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</si>
  <si>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</si>
  <si>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</si>
  <si>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</si>
  <si>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</si>
  <si>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</si>
  <si>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</si>
  <si>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</si>
  <si>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</si>
  <si>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</si>
  <si>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</si>
  <si>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</si>
  <si>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</si>
  <si>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</si>
  <si>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</si>
  <si>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</si>
  <si>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</si>
  <si>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</si>
  <si>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</si>
  <si>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</si>
  <si>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</si>
  <si>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</si>
  <si>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</si>
  <si>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</si>
  <si>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</si>
  <si>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</si>
  <si>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</si>
  <si>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</si>
  <si>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</si>
  <si>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</si>
  <si>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</si>
  <si>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</si>
  <si>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</si>
  <si>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</si>
  <si>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</si>
  <si>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</si>
  <si>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</si>
  <si>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</si>
  <si>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</si>
  <si>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</si>
  <si>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</si>
  <si>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</si>
  <si>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</si>
  <si>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</si>
  <si>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</si>
  <si>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</si>
  <si>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</si>
  <si>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</si>
  <si>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</si>
  <si>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</si>
  <si>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</si>
  <si>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</si>
  <si>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</si>
  <si>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</si>
  <si>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</si>
  <si>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</si>
  <si>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</si>
  <si>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</si>
  <si>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</si>
  <si>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</si>
  <si>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</si>
  <si>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</si>
  <si>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</si>
  <si>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</si>
  <si>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</si>
  <si>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</si>
  <si>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</si>
  <si>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</si>
  <si>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</si>
  <si>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</si>
  <si>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</si>
  <si>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</si>
  <si>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</si>
  <si>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</si>
  <si>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</si>
  <si>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</si>
  <si>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</si>
  <si>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</si>
  <si>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</si>
  <si>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</si>
  <si>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</si>
  <si>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</si>
  <si>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</si>
  <si>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</si>
  <si>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</si>
  <si>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</si>
  <si>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</si>
  <si>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</si>
  <si>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</si>
  <si>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</si>
  <si>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</si>
  <si>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</si>
  <si>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</si>
  <si>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</si>
  <si>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</si>
  <si>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</si>
  <si>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</si>
  <si>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</si>
  <si>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</si>
  <si>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</si>
  <si>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</si>
  <si>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</si>
  <si>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</si>
  <si>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</si>
  <si>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</si>
  <si>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</si>
  <si>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</si>
  <si>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</si>
  <si>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</si>
  <si>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</si>
  <si>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</si>
  <si>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</si>
  <si>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</si>
  <si>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</si>
  <si>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</si>
  <si>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</si>
  <si>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</si>
  <si>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</si>
  <si>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</si>
  <si>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</si>
  <si>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</si>
  <si>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</si>
  <si>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</si>
  <si>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</si>
  <si>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</si>
  <si>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</si>
  <si>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</si>
  <si>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</si>
  <si>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</si>
  <si>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</si>
  <si>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</si>
  <si>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</si>
  <si>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</si>
  <si>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</si>
  <si>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</si>
  <si>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</si>
  <si>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</si>
  <si>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</si>
  <si>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</si>
  <si>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</si>
  <si>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</si>
  <si>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</si>
  <si>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</si>
  <si>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</si>
  <si>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</si>
  <si>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</si>
  <si>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</si>
  <si>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</si>
  <si>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</si>
  <si>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</si>
  <si>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</si>
  <si>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</si>
  <si>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</si>
  <si>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</si>
  <si>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</si>
  <si>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</si>
  <si>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</si>
  <si>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</si>
  <si>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</si>
  <si>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</si>
  <si>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</si>
  <si>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</si>
  <si>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</si>
  <si>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</si>
  <si>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</si>
  <si>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</si>
  <si>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</si>
  <si>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</si>
  <si>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</si>
  <si>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</si>
  <si>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</si>
  <si>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</si>
  <si>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</si>
  <si>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</si>
  <si>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</si>
  <si>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</si>
  <si>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</si>
  <si>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</si>
  <si>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</si>
  <si>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</si>
  <si>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</si>
  <si>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</si>
  <si>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</si>
  <si>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</si>
  <si>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</si>
  <si>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</si>
  <si>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</si>
  <si>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</si>
  <si>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</si>
  <si>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</si>
  <si>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</si>
  <si>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</si>
  <si>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</si>
  <si>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</si>
  <si>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</si>
  <si>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</si>
  <si>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</si>
  <si>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</si>
  <si>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</si>
  <si>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</si>
  <si>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</si>
  <si>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</si>
  <si>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</si>
  <si>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</si>
  <si>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</si>
  <si>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</si>
  <si>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</si>
  <si>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</si>
  <si>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</si>
  <si>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</si>
  <si>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</si>
  <si>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</si>
  <si>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</si>
  <si>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</si>
  <si>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</si>
  <si>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</si>
  <si>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</si>
  <si>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</si>
  <si>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</si>
  <si>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</si>
  <si>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</si>
  <si>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</si>
  <si>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</si>
  <si>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</si>
  <si>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</si>
  <si>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</si>
  <si>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</si>
  <si>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</si>
  <si>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</si>
  <si>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</si>
  <si>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</si>
  <si>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</si>
  <si>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</si>
  <si>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</si>
  <si>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</si>
  <si>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</si>
  <si>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</si>
  <si>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</si>
  <si>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</si>
  <si>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</si>
  <si>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</si>
  <si>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</si>
  <si>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</si>
  <si>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</si>
  <si>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</si>
  <si>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</si>
  <si>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</si>
  <si>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</si>
  <si>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</si>
  <si>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</si>
  <si>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</si>
  <si>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</si>
  <si>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</si>
  <si>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</si>
  <si>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</si>
  <si>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</si>
  <si>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</si>
  <si>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</si>
  <si>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</si>
  <si>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</si>
  <si>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</si>
  <si>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</si>
  <si>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</si>
  <si>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</si>
  <si>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</si>
  <si>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</si>
  <si>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</si>
  <si>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</si>
  <si>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</si>
  <si>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</si>
  <si>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</si>
  <si>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</si>
  <si>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</si>
  <si>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</si>
  <si>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</si>
  <si>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</si>
  <si>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</si>
  <si>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</si>
  <si>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</si>
  <si>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</si>
  <si>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</si>
  <si>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</si>
  <si>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</si>
  <si>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</si>
  <si>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</si>
  <si>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</si>
  <si>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</si>
  <si>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</si>
  <si>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</si>
  <si>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</si>
  <si>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</si>
  <si>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</si>
  <si>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</si>
  <si>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</si>
  <si>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</si>
  <si>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</si>
  <si>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</si>
  <si>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</si>
  <si>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</si>
  <si>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</si>
  <si>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</si>
  <si>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</si>
  <si>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</si>
  <si>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</si>
  <si>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</si>
  <si>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</si>
  <si>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</si>
  <si>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</si>
  <si>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</si>
  <si>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</si>
  <si>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</si>
  <si>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</si>
  <si>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</si>
  <si>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</si>
  <si>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</si>
  <si>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</si>
  <si>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</si>
  <si>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</si>
  <si>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</si>
  <si>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</si>
  <si>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</si>
  <si>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</si>
  <si>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</si>
  <si>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</si>
  <si>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</si>
  <si>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</si>
  <si>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</si>
  <si>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</si>
  <si>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</si>
  <si>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</si>
  <si>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</si>
  <si>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</si>
  <si>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</si>
  <si>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</si>
  <si>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</si>
  <si>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</si>
  <si>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</si>
  <si>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</si>
  <si>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</si>
  <si>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</si>
  <si>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</si>
  <si>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</si>
  <si>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</si>
  <si>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</si>
  <si>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</si>
  <si>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</si>
  <si>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</si>
  <si>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</si>
  <si>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</si>
  <si>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</si>
  <si>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</si>
  <si>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</si>
  <si>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</si>
  <si>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</si>
  <si>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</si>
  <si>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</si>
  <si>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</si>
  <si>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</si>
  <si>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</si>
  <si>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</si>
  <si>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</si>
  <si>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</si>
  <si>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</si>
  <si>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</si>
  <si>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</si>
  <si>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</si>
  <si>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</si>
  <si>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</si>
  <si>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</si>
  <si>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</si>
  <si>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</si>
  <si>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</si>
  <si>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</si>
  <si>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</si>
  <si>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</si>
  <si>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</si>
  <si>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</si>
  <si>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</si>
  <si>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</si>
  <si>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</si>
  <si>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</si>
  <si>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</si>
  <si>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</si>
  <si>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</si>
  <si>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</si>
  <si>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</si>
  <si>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</si>
  <si>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</si>
  <si>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</si>
  <si>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</si>
  <si>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</si>
  <si>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</si>
  <si>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</si>
  <si>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</si>
  <si>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</si>
  <si>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</si>
  <si>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</si>
  <si>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</si>
  <si>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</si>
  <si>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</si>
  <si>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</si>
  <si>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</si>
  <si>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</si>
  <si>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</si>
  <si>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</si>
  <si>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</si>
  <si>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</si>
  <si>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</si>
  <si>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</si>
  <si>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</si>
  <si>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</si>
  <si>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</si>
  <si>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</si>
  <si>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</si>
  <si>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</si>
  <si>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</si>
  <si>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</si>
  <si>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</si>
  <si>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</si>
  <si>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</si>
  <si>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</si>
  <si>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</si>
  <si>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</si>
  <si>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</si>
  <si>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</si>
  <si>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</si>
  <si>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</si>
  <si>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</si>
  <si>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</si>
  <si>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</si>
  <si>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</si>
  <si>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</si>
  <si>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</si>
  <si>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</si>
  <si>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</si>
  <si>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</si>
  <si>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</si>
  <si>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</si>
  <si>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</si>
  <si>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</si>
  <si>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</si>
  <si>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</si>
  <si>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</si>
  <si>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</si>
  <si>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</si>
  <si>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</si>
  <si>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</si>
  <si>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</si>
  <si>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</si>
  <si>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</si>
  <si>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</si>
  <si>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</si>
  <si>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</si>
  <si>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</si>
  <si>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</si>
  <si>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</si>
  <si>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</si>
  <si>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</si>
  <si>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</si>
  <si>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</si>
  <si>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</si>
  <si>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</si>
  <si>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</si>
  <si>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</si>
  <si>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</si>
  <si>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</si>
  <si>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</si>
  <si>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</si>
  <si>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</si>
  <si>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</si>
  <si>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</si>
  <si>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</si>
  <si>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</si>
  <si>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</si>
  <si>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</si>
  <si>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</si>
  <si>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</si>
  <si>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</si>
  <si>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</si>
  <si>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</si>
  <si>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</si>
  <si>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</si>
  <si>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</si>
  <si>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</si>
  <si>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</si>
  <si>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</si>
  <si>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</si>
  <si>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</si>
  <si>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</si>
  <si>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</si>
  <si>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</si>
  <si>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</si>
  <si>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</si>
  <si>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</si>
  <si>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</si>
  <si>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</si>
  <si>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</si>
  <si>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</si>
  <si>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</si>
  <si>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</si>
  <si>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</si>
  <si>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</si>
  <si>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</si>
  <si>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</si>
  <si>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</si>
  <si>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</si>
  <si>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</si>
  <si>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</si>
  <si>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</si>
  <si>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</si>
  <si>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</si>
  <si>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</si>
  <si>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</si>
  <si>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</si>
  <si>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</si>
  <si>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</si>
  <si>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</si>
  <si>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</si>
  <si>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</si>
  <si>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</si>
  <si>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</si>
  <si>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</si>
  <si>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</si>
  <si>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</si>
  <si>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</si>
  <si>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</si>
  <si>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</si>
  <si>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</si>
  <si>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</si>
  <si>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</si>
  <si>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</si>
  <si>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</si>
  <si>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</si>
  <si>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</si>
  <si>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</si>
  <si>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</si>
  <si>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</si>
  <si>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</si>
  <si>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</si>
  <si>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</si>
  <si>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</si>
  <si>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</si>
  <si>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</si>
  <si>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</si>
  <si>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</si>
  <si>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</si>
  <si>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</si>
  <si>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</si>
  <si>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</si>
  <si>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</si>
  <si>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</si>
  <si>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</si>
  <si>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</si>
  <si>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</si>
  <si>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</si>
  <si>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</si>
  <si>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</si>
  <si>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</si>
  <si>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</si>
  <si>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</si>
  <si>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</si>
  <si>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</si>
  <si>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</si>
  <si>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</si>
  <si>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</si>
  <si>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</si>
  <si>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</si>
  <si>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</si>
  <si>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</si>
  <si>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</si>
  <si>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</si>
  <si>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</si>
  <si>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</si>
  <si>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</si>
  <si>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</si>
  <si>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</si>
  <si>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</si>
  <si>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</si>
  <si>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</si>
  <si>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</si>
  <si>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</si>
  <si>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</si>
  <si>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</si>
  <si>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</si>
  <si>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</si>
  <si>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</si>
  <si>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</si>
  <si>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</si>
  <si>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</si>
  <si>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</si>
  <si>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</si>
  <si>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</si>
  <si>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</si>
  <si>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</si>
  <si>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</si>
  <si>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</si>
  <si>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</si>
  <si>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</si>
  <si>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</si>
  <si>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</si>
  <si>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</si>
  <si>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</si>
  <si>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</si>
  <si>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</si>
  <si>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</si>
  <si>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</si>
  <si>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</si>
  <si>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</si>
  <si>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</si>
  <si>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</si>
  <si>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</si>
  <si>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</si>
  <si>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</si>
  <si>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</si>
  <si>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</si>
  <si>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</si>
  <si>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</si>
  <si>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</si>
  <si>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</si>
  <si>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</si>
  <si>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</si>
  <si>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</si>
  <si>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</si>
  <si>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</si>
  <si>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</si>
  <si>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</si>
  <si>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</si>
  <si>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</si>
  <si>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</si>
  <si>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</si>
  <si>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</si>
  <si>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</si>
  <si>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</si>
  <si>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</si>
  <si>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</si>
  <si>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</si>
  <si>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</si>
  <si>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</si>
  <si>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</si>
  <si>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</si>
  <si>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</si>
  <si>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</si>
  <si>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</si>
  <si>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</si>
  <si>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</si>
  <si>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</si>
  <si>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</si>
  <si>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</si>
  <si>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</si>
  <si>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</si>
  <si>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</si>
  <si>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</si>
  <si>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</si>
  <si>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</si>
  <si>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</si>
  <si>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</si>
  <si>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</si>
  <si>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</si>
  <si>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</si>
  <si>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</si>
  <si>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</si>
  <si>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</si>
  <si>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</si>
  <si>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</si>
  <si>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</si>
  <si>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</si>
  <si>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</si>
  <si>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</si>
  <si>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</si>
  <si>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</si>
  <si>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</si>
  <si>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</si>
  <si>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</si>
  <si>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</si>
  <si>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</si>
  <si>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</si>
  <si>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</si>
  <si>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</si>
  <si>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</si>
  <si>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</si>
  <si>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</si>
  <si>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</si>
  <si>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</si>
  <si>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</si>
  <si>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</si>
  <si>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</si>
  <si>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</si>
  <si>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</si>
  <si>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</si>
  <si>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</si>
  <si>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</si>
  <si>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</si>
  <si>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</si>
  <si>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</si>
  <si>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</si>
  <si>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</si>
  <si>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</si>
  <si>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</si>
  <si>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</si>
  <si>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</si>
  <si>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</si>
  <si>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</si>
  <si>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</si>
  <si>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</si>
  <si>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</si>
  <si>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</si>
  <si>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</si>
  <si>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</si>
  <si>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</si>
  <si>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</si>
  <si>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</si>
  <si>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</si>
  <si>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</si>
  <si>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</si>
  <si>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</si>
  <si>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</si>
  <si>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</si>
  <si>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</si>
  <si>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</si>
  <si>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</si>
  <si>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</si>
  <si>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</si>
  <si>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</si>
  <si>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</si>
  <si>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</si>
  <si>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</si>
  <si>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</si>
  <si>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</si>
  <si>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</si>
  <si>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</si>
  <si>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</si>
  <si>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</si>
  <si>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</si>
  <si>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</si>
  <si>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</si>
  <si>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</si>
  <si>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</si>
  <si>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</si>
  <si>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</si>
  <si>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</si>
  <si>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</si>
  <si>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</si>
  <si>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</si>
  <si>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</si>
  <si>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</si>
  <si>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</si>
  <si>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</si>
  <si>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</si>
  <si>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</si>
  <si>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</si>
  <si>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</si>
  <si>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</si>
  <si>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</si>
  <si>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</si>
  <si>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</si>
  <si>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</si>
  <si>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</si>
  <si>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</si>
  <si>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</si>
  <si>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</si>
  <si>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</si>
  <si>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</si>
  <si>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</si>
  <si>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</si>
  <si>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</si>
  <si>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</si>
  <si>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</si>
  <si>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</si>
  <si>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</si>
  <si>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</si>
  <si>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</si>
  <si>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</si>
  <si>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</si>
  <si>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</si>
  <si>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</si>
  <si>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</si>
  <si>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</si>
  <si>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</si>
  <si>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</si>
  <si>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</si>
  <si>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</si>
  <si>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</si>
  <si>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</si>
  <si>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</si>
  <si>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</si>
  <si>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</si>
  <si>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</si>
  <si>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</si>
  <si>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</si>
  <si>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</si>
  <si>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</si>
  <si>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</si>
  <si>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</si>
  <si>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</si>
  <si>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</si>
  <si>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</si>
  <si>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</si>
  <si>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</si>
  <si>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</si>
  <si>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</si>
  <si>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</si>
  <si>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</si>
  <si>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</si>
  <si>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</si>
  <si>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</si>
  <si>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</si>
  <si>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</si>
  <si>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</si>
  <si>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</si>
  <si>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</si>
  <si>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</si>
  <si>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</si>
  <si>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</si>
  <si>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</si>
  <si>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</si>
  <si>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</si>
  <si>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</si>
  <si>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</si>
  <si>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</si>
  <si>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</si>
  <si>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</si>
  <si>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</si>
  <si>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</si>
  <si>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</si>
  <si>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</si>
  <si>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</si>
  <si>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</si>
  <si>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</si>
  <si>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</si>
  <si>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</si>
  <si>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</si>
  <si>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</si>
  <si>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</si>
  <si>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</si>
  <si>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</si>
  <si>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</si>
  <si>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</si>
  <si>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</si>
  <si>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</si>
  <si>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</si>
  <si>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</si>
  <si>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</si>
  <si>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</si>
  <si>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</si>
  <si>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</si>
  <si>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</si>
  <si>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</si>
  <si>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</si>
  <si>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</si>
  <si>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</si>
  <si>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</si>
  <si>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</si>
  <si>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</si>
  <si>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</si>
  <si>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</si>
  <si>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</si>
  <si>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</si>
  <si>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</si>
  <si>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</si>
  <si>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</si>
  <si>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</si>
  <si>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</si>
  <si>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</si>
  <si>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</si>
  <si>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</si>
  <si>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</si>
  <si>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</si>
  <si>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</si>
  <si>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</si>
  <si>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</si>
  <si>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</si>
  <si>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</si>
  <si>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</si>
  <si>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</si>
  <si>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</si>
  <si>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</si>
  <si>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</si>
  <si>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</si>
  <si>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</si>
  <si>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</si>
  <si>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</si>
  <si>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</si>
  <si>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</si>
  <si>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</si>
  <si>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</si>
  <si>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</si>
  <si>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</si>
  <si>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</si>
  <si>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</si>
  <si>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</si>
  <si>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</si>
  <si>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</si>
  <si>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</si>
  <si>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</si>
  <si>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</si>
  <si>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</si>
  <si>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</si>
  <si>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</si>
  <si>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</si>
  <si>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</si>
  <si>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</si>
  <si>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</si>
  <si>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</si>
  <si>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</si>
  <si>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</si>
  <si>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</si>
  <si>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</si>
  <si>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</si>
  <si>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</si>
  <si>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</si>
  <si>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</si>
  <si>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</si>
  <si>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</si>
  <si>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</si>
  <si>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</si>
  <si>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</si>
  <si>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</si>
  <si>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</si>
  <si>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</si>
  <si>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</si>
  <si>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</si>
  <si>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</si>
  <si>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</si>
  <si>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</si>
  <si>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</si>
  <si>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</si>
  <si>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</si>
  <si>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</si>
  <si>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</si>
  <si>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</si>
  <si>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</si>
  <si>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</si>
  <si>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</si>
  <si>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</si>
  <si>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</si>
  <si>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</si>
  <si>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</si>
  <si>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</si>
  <si>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</si>
  <si>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</si>
  <si>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</si>
  <si>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</si>
  <si>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</si>
  <si>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</si>
  <si>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</si>
  <si>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</si>
  <si>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</si>
  <si>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</si>
  <si>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</si>
  <si>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</si>
  <si>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</si>
  <si>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</si>
  <si>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</si>
  <si>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</si>
  <si>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</si>
  <si>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</si>
  <si>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</si>
  <si>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</si>
  <si>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</si>
  <si>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</si>
  <si>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</si>
  <si>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</si>
  <si>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</si>
  <si>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</si>
  <si>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</si>
  <si>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</si>
  <si>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</si>
  <si>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</si>
  <si>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</si>
  <si>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</si>
  <si>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</si>
  <si>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</si>
  <si>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</si>
  <si>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</si>
  <si>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</si>
  <si>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</si>
  <si>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</si>
  <si>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</si>
  <si>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</si>
  <si>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</si>
  <si>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</si>
  <si>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</si>
  <si>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</si>
  <si>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</si>
  <si>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</si>
  <si>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</si>
  <si>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</si>
  <si>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</si>
  <si>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</si>
  <si>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</si>
  <si>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</si>
  <si>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</si>
  <si>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</si>
  <si>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</si>
  <si>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</si>
  <si>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</si>
  <si>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</si>
  <si>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</si>
  <si>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</si>
  <si>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</si>
  <si>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</si>
  <si>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</si>
  <si>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</si>
  <si>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</si>
  <si>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</si>
  <si>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</si>
  <si>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</si>
  <si>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</si>
  <si>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</si>
  <si>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</si>
  <si>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</si>
  <si>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</si>
  <si>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</si>
  <si>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</si>
  <si>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</si>
  <si>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</si>
  <si>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</si>
  <si>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</si>
  <si>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</si>
  <si>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</si>
  <si>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</si>
  <si>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</si>
  <si>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</si>
  <si>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</si>
  <si>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</si>
  <si>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</si>
  <si>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</si>
  <si>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</si>
  <si>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</si>
  <si>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</si>
  <si>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</si>
  <si>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</si>
  <si>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</si>
  <si>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</si>
  <si>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</si>
  <si>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</si>
  <si>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</si>
  <si>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</si>
  <si>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</si>
  <si>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</si>
  <si>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</si>
  <si>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</si>
  <si>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</si>
  <si>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</si>
  <si>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</si>
  <si>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</si>
  <si>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</si>
  <si>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</si>
  <si>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</si>
  <si>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</si>
  <si>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</si>
  <si>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</si>
  <si>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</si>
  <si>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</si>
  <si>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</si>
  <si>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</si>
  <si>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</si>
  <si>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</si>
  <si>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</si>
  <si>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</si>
  <si>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</si>
  <si>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</si>
  <si>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</si>
  <si>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</si>
  <si>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</si>
  <si>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</si>
  <si>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</si>
  <si>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</si>
  <si>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</si>
  <si>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</si>
  <si>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</si>
  <si>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</si>
  <si>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</si>
  <si>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</si>
  <si>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</si>
  <si>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</si>
  <si>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</si>
  <si>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</si>
  <si>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</si>
  <si>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</si>
  <si>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</si>
  <si>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</si>
  <si>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</si>
  <si>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</si>
  <si>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</si>
  <si>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</si>
  <si>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</si>
  <si>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</si>
  <si>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</si>
  <si>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</si>
  <si>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</si>
  <si>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</si>
  <si>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</si>
  <si>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</si>
  <si>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</si>
  <si>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</si>
  <si>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</si>
  <si>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</si>
  <si>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</si>
  <si>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</si>
  <si>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</si>
  <si>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</si>
  <si>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</si>
  <si>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</si>
  <si>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</si>
  <si>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</si>
  <si>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</si>
  <si>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</si>
  <si>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</si>
  <si>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</si>
  <si>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</si>
  <si>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</si>
  <si>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</si>
  <si>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</si>
  <si>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</si>
  <si>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</si>
  <si>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</si>
  <si>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</si>
  <si>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</si>
  <si>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</si>
  <si>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</si>
  <si>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</si>
  <si>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</si>
  <si>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</si>
  <si>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</si>
  <si>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</si>
  <si>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</si>
  <si>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</si>
  <si>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</si>
  <si>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</si>
  <si>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</si>
  <si>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</si>
  <si>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</si>
  <si>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</si>
  <si>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</si>
  <si>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</si>
  <si>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</si>
  <si>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</si>
  <si>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</si>
  <si>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</si>
  <si>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</si>
  <si>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</si>
  <si>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</si>
  <si>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</si>
  <si>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</si>
  <si>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</si>
  <si>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</si>
  <si>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</si>
  <si>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</si>
  <si>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</si>
  <si>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</si>
  <si>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</si>
  <si>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</si>
  <si>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</si>
  <si>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</si>
  <si>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</si>
  <si>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</si>
  <si>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</si>
  <si>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</si>
  <si>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</si>
  <si>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</si>
  <si>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</si>
  <si>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</si>
  <si>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</si>
  <si>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</si>
  <si>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</si>
  <si>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</si>
  <si>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</si>
  <si>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</si>
  <si>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</si>
  <si>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</si>
  <si>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</si>
  <si>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</si>
  <si>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</si>
  <si>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</si>
  <si>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</si>
  <si>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</si>
  <si>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</si>
  <si>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</si>
  <si>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</si>
  <si>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</si>
  <si>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</si>
  <si>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</si>
  <si>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</si>
  <si>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</si>
  <si>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</si>
  <si>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</si>
  <si>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</si>
  <si>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</si>
  <si>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</si>
  <si>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</si>
  <si>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</si>
  <si>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</si>
  <si>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</si>
  <si>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</si>
  <si>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</si>
  <si>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</si>
  <si>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</si>
  <si>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</si>
  <si>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</si>
  <si>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</si>
  <si>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</si>
  <si>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</si>
  <si>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</si>
  <si>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</si>
  <si>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</si>
  <si>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</si>
  <si>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</si>
  <si>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</si>
  <si>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</si>
  <si>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</si>
  <si>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</si>
  <si>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</si>
  <si>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</si>
  <si>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</si>
  <si>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</si>
  <si>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</si>
  <si>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</si>
  <si>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</si>
  <si>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</si>
  <si>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</si>
  <si>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</si>
  <si>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</si>
  <si>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</si>
  <si>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</si>
  <si>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</si>
  <si>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</si>
  <si>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</si>
  <si>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</si>
  <si>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</si>
  <si>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</si>
  <si>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</si>
  <si>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</si>
  <si>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</si>
  <si>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</si>
  <si>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</si>
  <si>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</si>
  <si>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</si>
  <si>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</si>
  <si>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</si>
  <si>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</si>
  <si>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</si>
  <si>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</si>
  <si>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</si>
  <si>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</si>
  <si>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</si>
  <si>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</si>
  <si>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</si>
  <si>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</si>
  <si>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</si>
  <si>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</si>
  <si>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</si>
  <si>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</si>
  <si>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</si>
  <si>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</si>
  <si>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</si>
  <si>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</si>
  <si>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</si>
  <si>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</si>
  <si>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</si>
  <si>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</si>
  <si>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</si>
  <si>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</si>
  <si>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</si>
  <si>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</si>
  <si>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</si>
  <si>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</si>
  <si>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</si>
  <si>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</si>
  <si>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</si>
  <si>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</si>
  <si>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</si>
  <si>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</si>
  <si>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</si>
  <si>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</si>
  <si>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</si>
  <si>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</si>
  <si>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</si>
  <si>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</si>
  <si>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</si>
  <si>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</si>
  <si>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</si>
  <si>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</si>
  <si>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</si>
  <si>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</si>
  <si>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</si>
  <si>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</si>
  <si>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</si>
  <si>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</si>
  <si>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</si>
  <si>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</si>
  <si>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</si>
  <si>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</si>
  <si>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</si>
  <si>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</si>
  <si>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</si>
  <si>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</si>
  <si>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</si>
  <si>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</si>
  <si>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</si>
  <si>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</si>
  <si>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</si>
  <si>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</si>
  <si>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</si>
  <si>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</si>
  <si>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</si>
  <si>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</si>
  <si>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</si>
  <si>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</si>
  <si>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</si>
  <si>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</si>
  <si>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</si>
  <si>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</si>
  <si>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</si>
  <si>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</si>
  <si>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</si>
  <si>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</si>
  <si>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</si>
  <si>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</si>
  <si>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</si>
  <si>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</si>
  <si>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</si>
  <si>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</si>
  <si>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</si>
  <si>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</si>
  <si>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</si>
  <si>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</si>
  <si>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</si>
  <si>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</si>
  <si>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</si>
  <si>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</si>
  <si>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</si>
  <si>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</si>
  <si>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</si>
  <si>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</si>
  <si>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</si>
  <si>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</si>
  <si>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</si>
  <si>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</si>
  <si>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</si>
  <si>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</si>
  <si>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</si>
  <si>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</si>
  <si>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</si>
  <si>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</si>
  <si>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</si>
  <si>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</si>
  <si>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</si>
  <si>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</si>
  <si>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</si>
  <si>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</si>
  <si>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</si>
  <si>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</si>
  <si>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</si>
  <si>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</si>
  <si>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</si>
  <si>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</si>
  <si>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</si>
  <si>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</si>
  <si>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</si>
  <si>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</si>
  <si>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</si>
  <si>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</si>
  <si>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</si>
  <si>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</si>
  <si>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</si>
  <si>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</si>
  <si>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</si>
  <si>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</si>
  <si>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</si>
  <si>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</si>
  <si>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</si>
  <si>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</si>
  <si>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</si>
  <si>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</si>
  <si>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</si>
  <si>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</si>
  <si>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</si>
  <si>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</si>
  <si>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</si>
  <si>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</si>
  <si>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</si>
  <si>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</si>
  <si>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</si>
  <si>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</si>
  <si>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</si>
  <si>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</si>
  <si>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</si>
  <si>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</si>
  <si>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</si>
  <si>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</si>
  <si>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</si>
  <si>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</si>
  <si>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</si>
  <si>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</si>
  <si>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</si>
  <si>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</si>
  <si>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</si>
  <si>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</si>
  <si>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</si>
  <si>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</si>
  <si>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</si>
  <si>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</si>
  <si>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</si>
  <si>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</si>
  <si>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</si>
  <si>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</si>
  <si>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</si>
  <si>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</si>
  <si>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</si>
  <si>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</si>
  <si>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</si>
  <si>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</si>
  <si>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</si>
  <si>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</si>
  <si>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</si>
  <si>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</si>
  <si>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</si>
  <si>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</si>
  <si>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</si>
  <si>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</si>
  <si>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</si>
  <si>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</si>
  <si>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</si>
  <si>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</si>
  <si>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</si>
  <si>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</si>
  <si>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</si>
  <si>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</si>
  <si>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</si>
  <si>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</si>
  <si>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</si>
  <si>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</si>
  <si>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</si>
  <si>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</si>
  <si>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</si>
  <si>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</si>
  <si>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</si>
  <si>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</si>
  <si>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</si>
  <si>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</si>
  <si>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</si>
  <si>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</si>
  <si>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</si>
  <si>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</si>
  <si>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</si>
  <si>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</si>
  <si>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</si>
  <si>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</si>
  <si>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</si>
  <si>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</si>
  <si>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</si>
  <si>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</si>
  <si>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</si>
  <si>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</si>
  <si>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</si>
  <si>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</si>
  <si>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</si>
  <si>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</si>
  <si>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</si>
  <si>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</si>
  <si>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</si>
  <si>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</si>
  <si>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</si>
  <si>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</si>
  <si>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</si>
  <si>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</si>
  <si>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</si>
  <si>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</si>
  <si>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</si>
  <si>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</si>
  <si>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</si>
  <si>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</si>
  <si>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</si>
  <si>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</si>
  <si>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</si>
  <si>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</si>
  <si>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</si>
  <si>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</si>
  <si>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</si>
  <si>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</si>
  <si>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</si>
  <si>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</si>
  <si>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</si>
  <si>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</si>
  <si>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</si>
  <si>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</si>
  <si>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</si>
  <si>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</si>
  <si>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</si>
  <si>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</si>
  <si>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</si>
  <si>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</si>
  <si>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</si>
  <si>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</si>
  <si>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</si>
  <si>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</si>
  <si>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</si>
  <si>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</si>
  <si>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</si>
  <si>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</si>
  <si>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</si>
  <si>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</si>
  <si>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</si>
  <si>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</si>
  <si>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</si>
  <si>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</si>
  <si>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</si>
  <si>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</si>
  <si>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</si>
  <si>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</si>
  <si>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</si>
  <si>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</si>
  <si>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</si>
  <si>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</si>
  <si>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</si>
  <si>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</si>
  <si>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</si>
  <si>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</si>
  <si>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</si>
  <si>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</si>
  <si>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</si>
  <si>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</si>
  <si>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</si>
  <si>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</si>
  <si>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</si>
  <si>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</si>
  <si>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</si>
  <si>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</si>
  <si>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</si>
  <si>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</si>
  <si>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</si>
  <si>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</si>
  <si>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</si>
  <si>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</si>
  <si>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</si>
  <si>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</si>
  <si>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</si>
  <si>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</si>
  <si>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</si>
  <si>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</si>
  <si>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</si>
  <si>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</si>
  <si>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</si>
  <si>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</si>
  <si>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</si>
  <si>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</si>
  <si>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</si>
  <si>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</si>
  <si>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</si>
  <si>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</si>
  <si>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</si>
  <si>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</si>
  <si>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</si>
  <si>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</si>
  <si>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</si>
  <si>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</si>
  <si>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</si>
  <si>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</si>
  <si>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</si>
  <si>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</si>
  <si>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</si>
  <si>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</si>
  <si>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</si>
  <si>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</si>
  <si>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</si>
  <si>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</si>
  <si>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</si>
  <si>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</si>
  <si>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</si>
  <si>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</si>
  <si>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</si>
  <si>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</si>
  <si>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</si>
  <si>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</si>
  <si>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</si>
  <si>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</si>
  <si>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</si>
  <si>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</si>
  <si>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</si>
  <si>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</si>
  <si>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</si>
  <si>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</si>
  <si>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</si>
  <si>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</si>
  <si>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</si>
  <si>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</si>
  <si>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</si>
  <si>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</si>
  <si>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</si>
  <si>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</si>
  <si>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</si>
  <si>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</si>
  <si>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</si>
  <si>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</si>
  <si>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</si>
  <si>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</si>
  <si>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</si>
  <si>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</si>
  <si>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</si>
  <si>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</si>
  <si>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</si>
  <si>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</si>
  <si>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</si>
  <si>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</si>
  <si>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</si>
  <si>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</si>
  <si>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</si>
  <si>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</si>
  <si>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</si>
  <si>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</si>
  <si>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</si>
  <si>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</si>
  <si>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</si>
  <si>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</si>
  <si>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</si>
  <si>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</si>
  <si>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</si>
  <si>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</si>
  <si>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</si>
  <si>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</si>
  <si>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</si>
  <si>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</si>
  <si>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</si>
  <si>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</si>
  <si>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</si>
  <si>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</si>
  <si>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</si>
  <si>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</si>
  <si>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</si>
  <si>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</si>
  <si>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</si>
  <si>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</si>
  <si>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</si>
  <si>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</si>
  <si>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</si>
  <si>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</si>
  <si>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</si>
  <si>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</si>
  <si>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</si>
  <si>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</si>
  <si>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</si>
  <si>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</si>
  <si>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</si>
  <si>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</si>
  <si>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</si>
  <si>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</si>
  <si>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</si>
  <si>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</si>
  <si>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</si>
  <si>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</si>
  <si>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</si>
  <si>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</si>
  <si>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</si>
  <si>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</si>
  <si>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</si>
  <si>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</si>
  <si>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</si>
  <si>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</si>
  <si>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</si>
  <si>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</si>
  <si>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</si>
  <si>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</si>
  <si>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</si>
  <si>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</si>
  <si>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</si>
  <si>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</si>
  <si>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</si>
  <si>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</si>
  <si>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</si>
  <si>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</si>
  <si>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</si>
  <si>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</si>
  <si>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</si>
  <si>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</si>
  <si>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</si>
  <si>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</si>
  <si>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</si>
  <si>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</si>
  <si>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</si>
  <si>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</si>
  <si>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</si>
  <si>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</si>
  <si>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</si>
  <si>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</si>
  <si>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</si>
  <si>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</si>
  <si>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</si>
  <si>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</si>
  <si>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</si>
  <si>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</si>
  <si>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</si>
  <si>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</si>
  <si>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</si>
  <si>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</si>
  <si>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</si>
  <si>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</si>
  <si>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</si>
  <si>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</si>
  <si>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</si>
  <si>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</si>
  <si>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</si>
  <si>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</si>
  <si>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</si>
  <si>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</si>
  <si>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</si>
  <si>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</si>
  <si>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</si>
  <si>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</si>
  <si>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</si>
  <si>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</si>
  <si>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</si>
  <si>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</si>
  <si>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</si>
  <si>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</si>
  <si>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</si>
  <si>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</si>
  <si>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</si>
  <si>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</si>
  <si>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</si>
  <si>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</si>
  <si>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</si>
  <si>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</si>
  <si>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</si>
  <si>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</si>
  <si>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</si>
  <si>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</si>
  <si>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</si>
  <si>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</si>
  <si>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</si>
  <si>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</si>
  <si>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</si>
  <si>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</si>
  <si>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</si>
  <si>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</si>
  <si>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</si>
  <si>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</si>
  <si>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</si>
  <si>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</si>
  <si>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</si>
  <si>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</si>
  <si>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</si>
  <si>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</si>
  <si>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</si>
  <si>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</si>
  <si>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</si>
  <si>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</si>
  <si>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</si>
  <si>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</si>
  <si>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</si>
  <si>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</si>
  <si>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</si>
  <si>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</si>
  <si>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</si>
  <si>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</si>
  <si>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</si>
  <si>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</si>
  <si>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</si>
  <si>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</si>
  <si>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</si>
  <si>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</si>
  <si>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</si>
  <si>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</si>
  <si>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</si>
  <si>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</si>
  <si>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</si>
  <si>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</si>
  <si>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</si>
  <si>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</si>
  <si>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</si>
  <si>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</si>
  <si>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</si>
  <si>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</si>
  <si>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</si>
  <si>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</si>
  <si>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</si>
  <si>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</si>
  <si>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</si>
  <si>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</si>
  <si>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</si>
  <si>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</si>
  <si>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</si>
  <si>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</si>
  <si>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</si>
  <si>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</si>
  <si>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</si>
  <si>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</si>
  <si>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</si>
  <si>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</si>
  <si>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</si>
  <si>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</si>
  <si>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</si>
  <si>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</si>
  <si>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</si>
  <si>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</si>
  <si>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</si>
  <si>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</si>
  <si>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</si>
  <si>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</si>
  <si>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</si>
  <si>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</si>
  <si>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</si>
  <si>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</si>
  <si>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</si>
  <si>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</si>
  <si>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</si>
  <si>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</si>
  <si>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</si>
  <si>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</si>
  <si>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</si>
  <si>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</si>
  <si>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</si>
  <si>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</si>
  <si>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</si>
  <si>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</si>
  <si>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</si>
  <si>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</si>
  <si>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</si>
  <si>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</si>
  <si>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</si>
  <si>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</si>
  <si>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</si>
  <si>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</si>
  <si>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</si>
  <si>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</si>
  <si>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</si>
  <si>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</si>
  <si>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</si>
  <si>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</si>
  <si>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</si>
  <si>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</si>
  <si>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</si>
  <si>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</si>
  <si>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</si>
  <si>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</si>
  <si>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</si>
  <si>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</si>
  <si>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</si>
  <si>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</si>
  <si>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</si>
  <si>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</si>
  <si>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</si>
  <si>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</si>
  <si>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</si>
  <si>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</si>
  <si>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</si>
  <si>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</si>
  <si>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</si>
  <si>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</si>
  <si>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</si>
  <si>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</si>
  <si>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</si>
  <si>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</si>
  <si>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</si>
  <si>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</si>
  <si>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</si>
  <si>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</si>
  <si>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</si>
  <si>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</si>
  <si>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</si>
  <si>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</si>
  <si>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</si>
  <si>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</si>
  <si>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</si>
  <si>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</si>
  <si>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</si>
  <si>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</si>
  <si>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</si>
  <si>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</si>
  <si>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</si>
  <si>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</si>
  <si>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</si>
  <si>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</si>
  <si>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</si>
  <si>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</si>
  <si>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</si>
  <si>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</si>
  <si>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</si>
  <si>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</si>
  <si>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</si>
  <si>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</si>
  <si>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</si>
  <si>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</si>
  <si>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</si>
  <si>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</si>
  <si>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</si>
  <si>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</si>
  <si>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</si>
  <si>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</si>
  <si>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</si>
  <si>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</si>
  <si>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</si>
  <si>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</si>
  <si>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</si>
  <si>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</si>
  <si>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</si>
  <si>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</si>
  <si>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</si>
  <si>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</si>
  <si>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</si>
  <si>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</si>
  <si>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</si>
  <si>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</si>
  <si>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</si>
  <si>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</si>
  <si>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</si>
  <si>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</si>
  <si>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</si>
  <si>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</si>
  <si>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</si>
  <si>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</si>
  <si>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</si>
  <si>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</si>
  <si>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</si>
  <si>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</si>
  <si>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</si>
  <si>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</si>
  <si>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</si>
  <si>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</si>
  <si>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</si>
  <si>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</si>
  <si>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</si>
  <si>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</si>
  <si>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</si>
  <si>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</si>
  <si>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</si>
  <si>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</si>
  <si>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</si>
  <si>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</si>
  <si>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</si>
  <si>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</si>
  <si>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</si>
  <si>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</si>
  <si>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</si>
  <si>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</si>
  <si>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</si>
  <si>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</si>
  <si>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</si>
  <si>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</si>
  <si>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</si>
  <si>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</si>
  <si>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</si>
  <si>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</si>
  <si>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</si>
  <si>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</si>
  <si>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</si>
  <si>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</si>
  <si>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</si>
  <si>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</si>
  <si>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</si>
  <si>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</si>
  <si>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</si>
  <si>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</si>
  <si>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</si>
  <si>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</si>
  <si>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</si>
  <si>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</si>
  <si>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</si>
  <si>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</si>
  <si>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</si>
  <si>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</si>
  <si>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</si>
  <si>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</si>
  <si>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</si>
  <si>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</si>
  <si>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</si>
  <si>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</si>
  <si>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</si>
  <si>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</si>
  <si>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</si>
  <si>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</si>
  <si>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</si>
  <si>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</si>
  <si>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</si>
  <si>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</si>
  <si>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</si>
  <si>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</si>
  <si>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</si>
  <si>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</si>
  <si>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</si>
  <si>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</si>
  <si>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</si>
  <si>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</si>
  <si>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</si>
  <si>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</si>
  <si>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</si>
  <si>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</si>
  <si>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</si>
  <si>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</si>
  <si>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</si>
  <si>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</si>
  <si>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</si>
  <si>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</si>
  <si>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</si>
  <si>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</si>
  <si>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</si>
  <si>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</si>
  <si>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</si>
  <si>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</si>
  <si>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</si>
  <si>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</si>
  <si>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</si>
  <si>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</si>
  <si>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</si>
  <si>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</si>
  <si>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</si>
  <si>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</si>
  <si>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</si>
  <si>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</si>
  <si>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</si>
  <si>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</si>
  <si>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</si>
  <si>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</si>
  <si>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</si>
  <si>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</si>
  <si>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</si>
  <si>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</si>
  <si>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</si>
  <si>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</si>
  <si>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</si>
  <si>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</si>
  <si>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</si>
  <si>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</si>
  <si>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</si>
  <si>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</si>
  <si>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</si>
  <si>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</si>
  <si>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</si>
  <si>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</si>
  <si>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</si>
  <si>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</si>
  <si>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</si>
  <si>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</si>
  <si>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</si>
  <si>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</si>
  <si>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</si>
  <si>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</si>
  <si>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</si>
  <si>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</si>
  <si>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</si>
  <si>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</si>
  <si>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</si>
  <si>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</si>
  <si>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</si>
  <si>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</si>
  <si>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</si>
  <si>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</si>
  <si>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</si>
  <si>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</si>
  <si>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</si>
  <si>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</si>
  <si>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</si>
  <si>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</si>
  <si>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</si>
  <si>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</si>
  <si>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</si>
  <si>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</si>
  <si>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</si>
  <si>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</si>
  <si>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</si>
  <si>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</si>
  <si>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</si>
  <si>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</si>
  <si>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</si>
  <si>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</si>
  <si>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</si>
  <si>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</si>
  <si>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</si>
  <si>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</si>
  <si>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</si>
  <si>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</si>
  <si>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</si>
  <si>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</si>
  <si>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</si>
  <si>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</si>
  <si>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</si>
  <si>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</si>
  <si>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</si>
  <si>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</si>
  <si>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</si>
  <si>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</si>
  <si>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</si>
  <si>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</si>
  <si>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</si>
  <si>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</si>
  <si>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</si>
  <si>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</si>
  <si>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</si>
  <si>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</si>
  <si>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</si>
  <si>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</si>
  <si>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</si>
  <si>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</si>
  <si>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</si>
  <si>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</si>
  <si>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</si>
  <si>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</si>
  <si>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</si>
  <si>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</si>
  <si>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</si>
  <si>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</si>
  <si>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</si>
  <si>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</si>
  <si>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</si>
  <si>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</si>
  <si>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</si>
  <si>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</si>
  <si>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</si>
  <si>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</si>
  <si>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</si>
  <si>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</si>
  <si>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</si>
  <si>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</si>
  <si>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</si>
  <si>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</si>
  <si>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</si>
  <si>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</si>
  <si>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</si>
  <si>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</si>
  <si>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</si>
  <si>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</si>
  <si>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</si>
  <si>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</si>
  <si>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</si>
  <si>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</si>
  <si>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</si>
  <si>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</si>
  <si>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</si>
  <si>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</si>
  <si>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</si>
  <si>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</si>
  <si>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</si>
  <si>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</si>
  <si>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</si>
  <si>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</si>
  <si>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</si>
  <si>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</si>
  <si>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</si>
  <si>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</si>
  <si>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</si>
  <si>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</si>
  <si>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</si>
  <si>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</si>
  <si>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</si>
  <si>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</si>
  <si>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</si>
  <si>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</si>
  <si>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</si>
  <si>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</si>
  <si>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</si>
  <si>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</si>
  <si>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</si>
  <si>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</si>
  <si>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</si>
  <si>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</si>
  <si>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</si>
  <si>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</si>
  <si>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</si>
  <si>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</si>
  <si>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</si>
  <si>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</si>
  <si>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</si>
  <si>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</si>
  <si>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</si>
  <si>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</si>
  <si>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</si>
  <si>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</si>
  <si>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</si>
  <si>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</si>
  <si>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</si>
  <si>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</si>
  <si>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</si>
  <si>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</si>
  <si>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</si>
  <si>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</si>
  <si>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</si>
  <si>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</si>
  <si>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</si>
  <si>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</si>
  <si>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</si>
  <si>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</si>
  <si>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</si>
  <si>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</si>
  <si>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</si>
  <si>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</si>
  <si>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</si>
  <si>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</si>
  <si>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</si>
  <si>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</si>
  <si>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</si>
  <si>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</si>
  <si>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</si>
  <si>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</si>
  <si>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</si>
  <si>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</si>
  <si>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</si>
  <si>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</si>
  <si>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</si>
  <si>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</si>
  <si>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</si>
  <si>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</si>
  <si>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</si>
  <si>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</si>
  <si>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</si>
  <si>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</si>
  <si>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</si>
  <si>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</si>
  <si>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</si>
  <si>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</si>
  <si>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</si>
  <si>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</si>
  <si>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</si>
  <si>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</si>
  <si>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</si>
  <si>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</si>
  <si>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</si>
  <si>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</si>
  <si>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</si>
  <si>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</si>
  <si>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</si>
  <si>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</si>
  <si>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</si>
  <si>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</si>
  <si>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</si>
  <si>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</si>
  <si>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</si>
  <si>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</si>
  <si>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</si>
  <si>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</si>
  <si>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</si>
  <si>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</si>
  <si>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</si>
  <si>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</si>
  <si>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</si>
  <si>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</si>
  <si>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</si>
  <si>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</si>
  <si>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</si>
  <si>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</si>
  <si>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</si>
  <si>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</si>
  <si>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</si>
  <si>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</si>
  <si>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</si>
  <si>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</si>
  <si>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</si>
  <si>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</si>
  <si>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</si>
  <si>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</si>
  <si>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</si>
  <si>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</si>
  <si>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</si>
  <si>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</si>
  <si>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</si>
  <si>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</si>
  <si>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</si>
  <si>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</si>
  <si>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</si>
  <si>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</si>
  <si>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</si>
  <si>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</si>
  <si>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</si>
  <si>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</si>
  <si>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</si>
  <si>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</si>
  <si>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</si>
  <si>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</si>
  <si>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</si>
  <si>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</si>
  <si>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</si>
  <si>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</si>
  <si>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</si>
  <si>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</si>
  <si>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</si>
  <si>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</si>
  <si>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</si>
  <si>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</si>
  <si>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</si>
  <si>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</si>
  <si>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</si>
  <si>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</si>
  <si>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</si>
  <si>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</si>
  <si>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</si>
  <si>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</si>
  <si>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</si>
  <si>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</si>
  <si>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</si>
  <si>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</si>
  <si>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</si>
  <si>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</si>
  <si>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</si>
  <si>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</si>
  <si>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</si>
  <si>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</si>
  <si>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</si>
  <si>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</si>
  <si>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</si>
  <si>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</si>
  <si>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</si>
  <si>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</si>
  <si>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</si>
  <si>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</si>
  <si>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</si>
  <si>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</si>
  <si>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</si>
  <si>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</si>
  <si>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</si>
  <si>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</si>
  <si>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</si>
  <si>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</si>
  <si>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</si>
  <si>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</si>
  <si>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</si>
  <si>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</si>
  <si>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</si>
  <si>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</si>
  <si>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</si>
  <si>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</si>
  <si>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</si>
  <si>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</si>
  <si>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</si>
  <si>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</si>
  <si>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</si>
  <si>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</si>
  <si>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</si>
  <si>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</si>
  <si>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</si>
  <si>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</si>
  <si>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</si>
  <si>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</si>
  <si>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</si>
  <si>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</si>
  <si>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</si>
  <si>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</si>
  <si>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</si>
  <si>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</si>
  <si>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</si>
  <si>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</si>
  <si>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</si>
  <si>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</si>
  <si>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</si>
  <si>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</si>
  <si>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</si>
  <si>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</si>
  <si>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</si>
  <si>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</si>
  <si>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</si>
  <si>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</si>
  <si>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</si>
  <si>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</si>
  <si>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</si>
  <si>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</si>
  <si>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</si>
  <si>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</si>
  <si>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</si>
  <si>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</si>
  <si>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</si>
  <si>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</si>
  <si>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</si>
  <si>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</si>
  <si>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</si>
  <si>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</si>
  <si>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</si>
  <si>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</si>
  <si>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</si>
  <si>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</si>
  <si>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</si>
  <si>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</si>
  <si>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</si>
  <si>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</si>
  <si>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</si>
  <si>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</si>
  <si>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</si>
  <si>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</si>
  <si>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</si>
  <si>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</si>
  <si>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</si>
  <si>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</si>
  <si>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</si>
  <si>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</si>
  <si>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</si>
  <si>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</si>
  <si>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</si>
  <si>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</si>
  <si>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</si>
  <si>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</si>
  <si>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</si>
  <si>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</si>
  <si>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</si>
  <si>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</si>
  <si>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</si>
  <si>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</si>
  <si>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</si>
  <si>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</si>
  <si>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</si>
  <si>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</si>
  <si>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</si>
  <si>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</si>
  <si>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</si>
  <si>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</si>
  <si>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</si>
  <si>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</si>
  <si>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</si>
  <si>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</si>
  <si>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</si>
  <si>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</si>
  <si>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</si>
  <si>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</si>
  <si>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</si>
  <si>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</si>
  <si>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</si>
  <si>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</si>
  <si>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</si>
  <si>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</si>
  <si>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</si>
  <si>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</si>
  <si>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</si>
  <si>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</si>
  <si>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</si>
  <si>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</si>
  <si>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</si>
  <si>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</si>
  <si>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</si>
  <si>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</si>
  <si>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</si>
  <si>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</si>
  <si>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</si>
  <si>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</si>
  <si>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</si>
  <si>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</si>
  <si>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</si>
  <si>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</si>
  <si>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</si>
  <si>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</si>
  <si>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</si>
  <si>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</si>
  <si>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</si>
  <si>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</si>
  <si>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</si>
  <si>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</si>
  <si>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</si>
  <si>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</si>
  <si>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</si>
  <si>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</si>
  <si>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</si>
  <si>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</si>
  <si>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</si>
  <si>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</si>
  <si>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</si>
  <si>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</si>
  <si>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</si>
  <si>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</si>
  <si>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</si>
  <si>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</si>
  <si>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</si>
  <si>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</si>
  <si>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</si>
  <si>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</si>
  <si>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</si>
  <si>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</si>
  <si>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</si>
  <si>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</si>
  <si>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</si>
  <si>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</si>
  <si>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</si>
  <si>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</si>
  <si>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</si>
  <si>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</si>
  <si>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</si>
  <si>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</si>
  <si>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</si>
  <si>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</si>
  <si>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</si>
  <si>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</si>
  <si>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</si>
  <si>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</si>
  <si>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</si>
  <si>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</si>
  <si>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</si>
  <si>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</si>
  <si>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</si>
  <si>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</si>
  <si>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</si>
  <si>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</si>
  <si>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</si>
  <si>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</si>
  <si>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</si>
  <si>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</si>
  <si>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</si>
  <si>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</si>
  <si>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</si>
  <si>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</si>
  <si>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</si>
  <si>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</si>
  <si>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</si>
  <si>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</si>
  <si>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</si>
  <si>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</si>
  <si>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</si>
  <si>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</si>
  <si>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</si>
  <si>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</si>
  <si>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</si>
  <si>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</si>
  <si>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</si>
  <si>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</si>
  <si>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</si>
  <si>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</si>
  <si>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</si>
  <si>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</si>
  <si>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</si>
  <si>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</si>
  <si>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</si>
  <si>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</si>
  <si>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</si>
  <si>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</si>
  <si>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</si>
  <si>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</si>
  <si>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</si>
  <si>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</si>
  <si>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</si>
  <si>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</si>
  <si>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</si>
  <si>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</si>
  <si>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</si>
  <si>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</si>
  <si>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</si>
  <si>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</si>
  <si>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</si>
  <si>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</si>
  <si>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</si>
  <si>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</si>
  <si>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</si>
  <si>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</si>
  <si>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</si>
  <si>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</si>
  <si>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</si>
  <si>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</si>
  <si>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</si>
  <si>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</si>
  <si>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</si>
  <si>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</si>
  <si>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</si>
  <si>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</si>
  <si>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</si>
  <si>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</si>
  <si>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</si>
  <si>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</si>
  <si>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</si>
  <si>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</si>
  <si>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</si>
  <si>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</si>
  <si>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</si>
  <si>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</si>
  <si>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</si>
  <si>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</si>
  <si>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</si>
  <si>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</si>
  <si>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</si>
  <si>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</si>
  <si>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</si>
  <si>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</si>
  <si>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</si>
  <si>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</si>
  <si>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</si>
  <si>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</si>
  <si>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</si>
  <si>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</si>
  <si>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</si>
  <si>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</si>
  <si>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</si>
  <si>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</si>
  <si>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</si>
  <si>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</si>
  <si>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</si>
  <si>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</si>
  <si>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</si>
  <si>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</si>
  <si>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</si>
  <si>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</si>
  <si>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</si>
  <si>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</si>
  <si>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</si>
  <si>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</si>
  <si>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</si>
  <si>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</si>
  <si>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</si>
  <si>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</si>
  <si>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</si>
  <si>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</si>
  <si>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</si>
  <si>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</si>
  <si>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</si>
  <si>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</si>
  <si>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</si>
  <si>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</si>
  <si>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</si>
  <si>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</si>
  <si>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</si>
  <si>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</si>
  <si>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</si>
  <si>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</si>
  <si>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</si>
  <si>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</si>
  <si>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</si>
  <si>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</si>
  <si>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</si>
  <si>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</si>
  <si>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</si>
  <si>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</si>
  <si>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</si>
  <si>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</si>
  <si>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</si>
  <si>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</si>
  <si>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</si>
  <si>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</si>
  <si>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</si>
  <si>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</si>
  <si>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</si>
  <si>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</si>
  <si>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</si>
  <si>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</si>
  <si>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</si>
  <si>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</si>
  <si>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</si>
  <si>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</si>
  <si>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</si>
  <si>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</si>
  <si>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</si>
  <si>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</si>
  <si>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</si>
  <si>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</si>
  <si>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</si>
  <si>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</si>
  <si>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</si>
  <si>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</si>
  <si>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</si>
  <si>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</si>
  <si>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</si>
  <si>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</si>
  <si>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</si>
  <si>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</si>
  <si>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</si>
  <si>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</si>
  <si>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</si>
  <si>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</si>
  <si>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</si>
  <si>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</si>
  <si>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</si>
  <si>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</si>
  <si>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</si>
  <si>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</si>
  <si>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</si>
  <si>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</si>
  <si>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</si>
  <si>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</si>
  <si>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</si>
  <si>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</si>
  <si>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</si>
  <si>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</si>
  <si>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</si>
  <si>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</si>
  <si>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</si>
  <si>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</si>
  <si>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</si>
  <si>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</si>
  <si>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</si>
  <si>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</si>
  <si>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</si>
  <si>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</si>
  <si>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</si>
  <si>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</si>
  <si>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</si>
  <si>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</si>
  <si>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</si>
  <si>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</si>
  <si>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</si>
  <si>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</si>
  <si>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</si>
  <si>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</si>
  <si>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</si>
  <si>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</si>
  <si>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</si>
  <si>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</si>
  <si>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</si>
  <si>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</si>
  <si>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</si>
  <si>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</si>
  <si>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</si>
  <si>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</si>
  <si>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</si>
  <si>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</si>
  <si>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</si>
  <si>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</si>
  <si>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</si>
  <si>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</si>
  <si>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</si>
  <si>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</si>
  <si>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</si>
  <si>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</si>
  <si>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</si>
  <si>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</si>
  <si>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</si>
  <si>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</si>
  <si>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</si>
  <si>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</si>
  <si>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</si>
  <si>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</si>
  <si>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</si>
  <si>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</si>
  <si>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</si>
  <si>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</si>
  <si>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</si>
  <si>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</si>
  <si>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</si>
  <si>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</si>
  <si>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</si>
  <si>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</si>
  <si>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</si>
  <si>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</si>
  <si>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</si>
  <si>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</si>
  <si>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</si>
  <si>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</si>
  <si>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</si>
  <si>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</si>
  <si>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</si>
  <si>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</si>
  <si>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</si>
  <si>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</si>
  <si>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</si>
  <si>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</si>
  <si>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</si>
  <si>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</si>
  <si>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</si>
  <si>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</si>
  <si>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</si>
  <si>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</si>
  <si>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</si>
  <si>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</si>
  <si>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</si>
  <si>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</si>
  <si>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</si>
  <si>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</si>
  <si>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</si>
  <si>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</si>
  <si>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</si>
  <si>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</si>
  <si>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</si>
  <si>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</si>
  <si>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</si>
  <si>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</si>
  <si>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</si>
  <si>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</si>
  <si>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</si>
  <si>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</si>
  <si>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</si>
  <si>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</si>
  <si>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</si>
  <si>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</si>
  <si>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</si>
  <si>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</si>
  <si>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</si>
  <si>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</si>
  <si>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</si>
  <si>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</si>
  <si>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</si>
  <si>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</si>
  <si>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</si>
  <si>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</si>
  <si>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</si>
  <si>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</si>
  <si>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</si>
  <si>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</si>
  <si>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</si>
  <si>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</si>
  <si>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</si>
  <si>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</si>
  <si>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</si>
  <si>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</si>
  <si>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</si>
  <si>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</si>
  <si>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</si>
  <si>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</si>
  <si>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</si>
  <si>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</si>
  <si>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</si>
  <si>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</si>
  <si>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</si>
  <si>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</si>
  <si>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</si>
  <si>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</si>
  <si>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</si>
  <si>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</si>
  <si>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</si>
  <si>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</si>
  <si>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</si>
  <si>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</si>
  <si>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</si>
  <si>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</si>
  <si>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</si>
  <si>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</si>
  <si>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</si>
  <si>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</si>
  <si>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</si>
  <si>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</si>
  <si>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</si>
  <si>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</si>
  <si>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</si>
  <si>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</si>
  <si>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</si>
  <si>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</si>
  <si>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</si>
  <si>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</si>
  <si>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</si>
  <si>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</si>
  <si>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</si>
  <si>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</si>
  <si>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</si>
  <si>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</si>
  <si>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</si>
  <si>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</si>
  <si>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</si>
  <si>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</si>
  <si>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</si>
  <si>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</si>
  <si>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</si>
  <si>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</si>
  <si>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</si>
  <si>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</si>
  <si>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</si>
  <si>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</si>
  <si>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</si>
  <si>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</si>
  <si>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</si>
  <si>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</si>
  <si>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</si>
  <si>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</si>
  <si>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</si>
  <si>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</si>
  <si>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</si>
  <si>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</si>
  <si>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</si>
  <si>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</si>
  <si>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</si>
  <si>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</si>
  <si>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</si>
  <si>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</si>
  <si>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</si>
  <si>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</si>
  <si>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</si>
  <si>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</si>
  <si>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</si>
  <si>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</si>
  <si>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</si>
  <si>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</si>
  <si>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</si>
  <si>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</si>
  <si>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</si>
  <si>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</si>
  <si>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</si>
  <si>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</si>
  <si>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</si>
  <si>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</si>
  <si>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</si>
  <si>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</si>
  <si>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</si>
  <si>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</si>
  <si>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</si>
  <si>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</si>
  <si>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</si>
  <si>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</si>
  <si>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</si>
  <si>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</si>
  <si>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</si>
  <si>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</si>
  <si>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</si>
  <si>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</si>
  <si>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</si>
  <si>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</si>
  <si>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</si>
  <si>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</si>
  <si>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</si>
  <si>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</si>
  <si>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</si>
  <si>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</si>
  <si>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</si>
  <si>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</si>
  <si>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</si>
  <si>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</si>
  <si>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</si>
  <si>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</si>
  <si>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</si>
  <si>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</si>
  <si>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</si>
  <si>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</si>
  <si>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</si>
  <si>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</si>
  <si>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</si>
  <si>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</si>
  <si>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</si>
  <si>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</si>
  <si>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</si>
  <si>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</si>
  <si>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</si>
  <si>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</si>
  <si>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</si>
  <si>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</si>
  <si>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</si>
  <si>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</si>
  <si>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</si>
  <si>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</si>
  <si>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</si>
  <si>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</si>
  <si>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</si>
  <si>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</si>
  <si>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</si>
  <si>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</si>
  <si>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</si>
  <si>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</si>
  <si>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</si>
  <si>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</si>
  <si>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</si>
  <si>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</si>
  <si>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</si>
  <si>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</si>
  <si>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</si>
  <si>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</si>
  <si>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</si>
  <si>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</si>
  <si>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</si>
  <si>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</si>
  <si>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</si>
  <si>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</si>
  <si>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</si>
  <si>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</si>
  <si>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</si>
  <si>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</si>
  <si>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</si>
  <si>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</si>
  <si>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</si>
  <si>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</si>
  <si>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</si>
  <si>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</si>
  <si>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</si>
  <si>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</si>
  <si>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</si>
  <si>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</si>
  <si>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</si>
  <si>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</si>
  <si>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</si>
  <si>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</si>
  <si>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</si>
  <si>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</si>
  <si>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</si>
  <si>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</si>
  <si>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</si>
  <si>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</si>
  <si>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</si>
  <si>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</si>
  <si>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</si>
  <si>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</si>
  <si>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</si>
  <si>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</si>
  <si>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</si>
  <si>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</si>
  <si>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</si>
  <si>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</si>
  <si>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</si>
  <si>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</si>
  <si>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</si>
  <si>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</si>
  <si>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</si>
  <si>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</si>
  <si>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</si>
  <si>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</si>
  <si>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</si>
  <si>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</si>
  <si>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</si>
  <si>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</si>
  <si>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</si>
  <si>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</si>
  <si>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</si>
  <si>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</si>
  <si>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</si>
  <si>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</si>
  <si>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</si>
  <si>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</si>
  <si>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</si>
  <si>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</si>
  <si>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</si>
  <si>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</si>
  <si>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</si>
  <si>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</si>
  <si>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</si>
  <si>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</si>
  <si>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</si>
  <si>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</si>
  <si>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</si>
  <si>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</si>
  <si>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</si>
  <si>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</si>
  <si>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</si>
  <si>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</si>
  <si>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</si>
  <si>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</si>
  <si>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</si>
  <si>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</si>
  <si>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</si>
  <si>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</si>
  <si>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</si>
  <si>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</si>
  <si>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</si>
  <si>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</si>
  <si>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</si>
  <si>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</si>
  <si>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</si>
  <si>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</si>
  <si>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</si>
  <si>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</si>
  <si>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</si>
  <si>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</si>
  <si>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</si>
  <si>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</si>
  <si>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</si>
  <si>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</si>
  <si>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</si>
  <si>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</si>
  <si>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</si>
  <si>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</si>
  <si>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</si>
  <si>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</si>
  <si>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</si>
  <si>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</si>
  <si>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</si>
  <si>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</si>
  <si>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</si>
  <si>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</si>
  <si>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</si>
  <si>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</si>
  <si>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</si>
  <si>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</si>
  <si>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</si>
  <si>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</si>
  <si>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</si>
  <si>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</si>
  <si>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</si>
  <si>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</si>
  <si>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</si>
  <si>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</si>
  <si>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</si>
  <si>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</si>
  <si>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</si>
  <si>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</si>
  <si>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</si>
  <si>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</si>
  <si>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</si>
  <si>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</si>
  <si>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</si>
  <si>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</si>
  <si>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</si>
  <si>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</si>
  <si>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</si>
  <si>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</si>
  <si>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</si>
  <si>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</si>
  <si>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</si>
  <si>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</si>
  <si>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</si>
  <si>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</si>
  <si>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</si>
  <si>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</si>
  <si>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</si>
  <si>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</si>
  <si>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</si>
  <si>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</si>
  <si>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</si>
  <si>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</si>
  <si>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</si>
  <si>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</si>
  <si>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</si>
  <si>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</si>
  <si>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</si>
  <si>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</si>
  <si>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</si>
  <si>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</si>
  <si>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</si>
  <si>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</si>
  <si>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</si>
  <si>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</si>
  <si>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</si>
  <si>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</si>
  <si>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</si>
  <si>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</si>
  <si>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</si>
  <si>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</si>
  <si>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</si>
  <si>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</si>
  <si>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</si>
  <si>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</si>
  <si>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</si>
  <si>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</si>
  <si>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</si>
  <si>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</si>
  <si>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</si>
  <si>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</si>
  <si>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</si>
  <si>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</si>
  <si>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</si>
  <si>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</si>
  <si>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</si>
  <si>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</si>
  <si>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</si>
  <si>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</si>
  <si>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</si>
  <si>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</si>
  <si>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</si>
  <si>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</si>
  <si>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</si>
  <si>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</si>
  <si>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</si>
  <si>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</si>
  <si>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</si>
  <si>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</si>
  <si>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</si>
  <si>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</si>
  <si>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</si>
  <si>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</si>
  <si>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</si>
  <si>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</si>
  <si>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</si>
  <si>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</si>
  <si>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</si>
  <si>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</si>
  <si>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</si>
  <si>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</si>
  <si>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</si>
  <si>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</si>
  <si>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</si>
  <si>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</si>
  <si>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</si>
  <si>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</si>
  <si>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</si>
  <si>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</si>
  <si>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</si>
  <si>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</si>
  <si>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</si>
  <si>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</si>
  <si>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</si>
  <si>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</si>
  <si>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</si>
  <si>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</si>
  <si>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</si>
  <si>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</si>
  <si>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</si>
  <si>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</si>
  <si>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</si>
  <si>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</si>
  <si>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</si>
  <si>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</si>
  <si>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</si>
  <si>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</si>
  <si>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</si>
  <si>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</si>
  <si>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</si>
  <si>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</si>
  <si>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</si>
  <si>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</si>
  <si>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</si>
  <si>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</si>
  <si>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</si>
  <si>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</si>
  <si>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</si>
  <si>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</si>
  <si>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</si>
  <si>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</si>
  <si>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</si>
  <si>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</si>
  <si>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</si>
  <si>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</si>
  <si>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</si>
  <si>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</si>
  <si>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</si>
  <si>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</si>
  <si>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</si>
  <si>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</si>
  <si>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</si>
  <si>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</si>
  <si>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</si>
  <si>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</si>
  <si>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</si>
  <si>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</si>
  <si>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</si>
  <si>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</si>
  <si>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</si>
  <si>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</si>
  <si>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</si>
  <si>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</si>
  <si>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</si>
  <si>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</si>
  <si>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</si>
  <si>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</si>
  <si>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</si>
  <si>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</si>
  <si>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</si>
  <si>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</si>
  <si>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</si>
  <si>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</si>
  <si>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</si>
  <si>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</si>
  <si>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</si>
  <si>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</si>
  <si>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</si>
  <si>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</si>
  <si>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</si>
  <si>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</si>
  <si>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</si>
  <si>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</si>
  <si>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</si>
  <si>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</si>
  <si>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</si>
  <si>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</si>
  <si>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</si>
  <si>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</si>
  <si>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</si>
  <si>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</si>
  <si>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</si>
  <si>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</si>
  <si>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</si>
  <si>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</si>
  <si>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</si>
  <si>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</si>
  <si>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</si>
  <si>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</si>
  <si>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</si>
  <si>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</si>
  <si>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</si>
  <si>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</si>
  <si>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</si>
  <si>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</si>
  <si>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</si>
  <si>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</si>
  <si>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</si>
  <si>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</si>
  <si>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</si>
  <si>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</si>
  <si>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</si>
  <si>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</si>
  <si>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</si>
  <si>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</si>
  <si>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</si>
  <si>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</si>
  <si>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</si>
  <si>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</si>
  <si>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</si>
  <si>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</si>
  <si>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</si>
  <si>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</si>
  <si>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</si>
  <si>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</si>
  <si>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</si>
  <si>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</si>
  <si>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</si>
  <si>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</si>
  <si>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</si>
  <si>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</si>
  <si>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</si>
  <si>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</si>
  <si>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</si>
  <si>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</si>
  <si>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</si>
  <si>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</si>
  <si>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</si>
  <si>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</si>
  <si>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</si>
  <si>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</si>
  <si>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</si>
  <si>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</si>
  <si>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</si>
  <si>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</si>
  <si>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</si>
  <si>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</si>
  <si>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</si>
  <si>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</si>
  <si>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</si>
  <si>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</si>
  <si>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</si>
  <si>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</si>
  <si>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</si>
  <si>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</si>
  <si>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</si>
  <si>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</si>
  <si>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</si>
  <si>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</si>
  <si>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</si>
  <si>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</si>
  <si>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</si>
  <si>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</si>
  <si>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</si>
  <si>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</si>
  <si>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</si>
  <si>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</si>
  <si>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</si>
  <si>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</si>
  <si>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</si>
  <si>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</si>
  <si>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</si>
  <si>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</si>
  <si>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</si>
  <si>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</si>
  <si>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</si>
  <si>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</si>
  <si>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</si>
  <si>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</si>
  <si>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</si>
  <si>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</si>
  <si>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</si>
  <si>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</si>
  <si>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</si>
  <si>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</si>
  <si>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</si>
  <si>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</si>
  <si>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</si>
  <si>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</si>
  <si>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</si>
  <si>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</si>
  <si>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</si>
  <si>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</si>
  <si>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</si>
  <si>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</si>
  <si>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</si>
  <si>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</si>
  <si>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</si>
  <si>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</si>
  <si>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</si>
  <si>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</si>
  <si>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</si>
  <si>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</si>
  <si>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</si>
  <si>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</si>
  <si>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</si>
  <si>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</si>
  <si>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</si>
  <si>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</si>
  <si>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</si>
  <si>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</si>
  <si>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</si>
  <si>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</si>
  <si>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</si>
  <si>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</si>
  <si>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</si>
  <si>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</si>
  <si>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</si>
  <si>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</si>
  <si>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</si>
  <si>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</si>
  <si>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</si>
  <si>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</si>
  <si>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</si>
  <si>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</si>
  <si>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</si>
  <si>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</si>
  <si>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</si>
  <si>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</si>
  <si>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</si>
  <si>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</si>
  <si>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</si>
  <si>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</si>
  <si>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</si>
  <si>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</si>
  <si>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</si>
  <si>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</si>
  <si>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</si>
  <si>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</si>
  <si>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</si>
  <si>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</si>
  <si>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</si>
  <si>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</si>
  <si>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</si>
  <si>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</si>
  <si>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</si>
  <si>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</si>
  <si>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</si>
  <si>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</si>
  <si>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</si>
  <si>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</si>
  <si>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</si>
  <si>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</si>
  <si>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</si>
  <si>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</si>
  <si>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</si>
  <si>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</si>
  <si>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</si>
  <si>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</si>
  <si>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</si>
  <si>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</si>
  <si>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</si>
  <si>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</si>
  <si>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</si>
  <si>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</si>
  <si>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</si>
  <si>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</si>
  <si>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</si>
  <si>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</si>
  <si>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</si>
  <si>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</si>
  <si>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</si>
  <si>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</si>
  <si>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</si>
  <si>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</si>
  <si>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</si>
  <si>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</si>
  <si>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</si>
  <si>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</si>
  <si>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</si>
  <si>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</si>
  <si>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</si>
  <si>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</si>
  <si>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</si>
  <si>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</si>
  <si>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</si>
  <si>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</si>
  <si>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</si>
  <si>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</si>
  <si>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</si>
  <si>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</si>
  <si>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</si>
  <si>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</si>
  <si>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</si>
  <si>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</si>
  <si>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</si>
  <si>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</si>
  <si>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</si>
  <si>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</si>
  <si>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</si>
  <si>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</si>
  <si>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</si>
  <si>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</si>
  <si>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</si>
  <si>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</si>
  <si>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</si>
  <si>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</si>
  <si>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</si>
  <si>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</si>
  <si>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</si>
  <si>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</si>
  <si>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</si>
  <si>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</si>
  <si>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</si>
  <si>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</si>
  <si>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</si>
  <si>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</si>
  <si>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</si>
  <si>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</si>
  <si>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</si>
  <si>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</si>
  <si>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</si>
  <si>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</si>
  <si>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</si>
  <si>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</si>
  <si>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</si>
  <si>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</si>
  <si>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</si>
  <si>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</si>
  <si>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</si>
  <si>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</si>
  <si>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</si>
  <si>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</si>
  <si>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</si>
  <si>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</si>
  <si>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</si>
  <si>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</si>
  <si>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</si>
  <si>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</si>
  <si>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</si>
  <si>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</si>
  <si>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</si>
  <si>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</si>
  <si>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</si>
  <si>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</si>
  <si>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</si>
  <si>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</si>
  <si>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</si>
  <si>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</si>
  <si>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</si>
  <si>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</si>
  <si>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</si>
  <si>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</si>
  <si>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</si>
  <si>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</si>
  <si>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</si>
  <si>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</si>
  <si>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</si>
  <si>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</si>
  <si>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</si>
  <si>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</si>
  <si>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</si>
  <si>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</si>
  <si>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</si>
  <si>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</si>
  <si>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</si>
  <si>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</si>
  <si>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</si>
  <si>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</si>
  <si>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</si>
  <si>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</si>
  <si>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</si>
  <si>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</si>
  <si>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</si>
  <si>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</si>
  <si>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</si>
  <si>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</si>
  <si>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</si>
  <si>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</si>
  <si>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</si>
  <si>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</si>
  <si>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</si>
  <si>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</si>
  <si>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</si>
  <si>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</si>
  <si>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</si>
  <si>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</si>
  <si>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</si>
  <si>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</si>
  <si>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</si>
  <si>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</si>
  <si>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</si>
  <si>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</si>
  <si>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</si>
  <si>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</si>
  <si>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</si>
  <si>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</si>
  <si>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</si>
  <si>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</si>
  <si>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</si>
  <si>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</si>
  <si>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</si>
  <si>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</si>
  <si>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</si>
  <si>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</si>
  <si>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</si>
  <si>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</si>
  <si>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</si>
  <si>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</si>
  <si>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</si>
  <si>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</si>
  <si>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</si>
  <si>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</si>
  <si>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</si>
  <si>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</si>
  <si>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</si>
  <si>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</si>
  <si>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</si>
  <si>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</si>
  <si>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</si>
  <si>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</si>
  <si>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</si>
  <si>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</si>
  <si>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</si>
  <si>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</si>
  <si>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</si>
  <si>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</si>
  <si>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</si>
  <si>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</si>
  <si>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</si>
  <si>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</si>
  <si>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</si>
  <si>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</si>
  <si>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</si>
  <si>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</si>
  <si>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</si>
  <si>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</si>
  <si>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</si>
  <si>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</si>
  <si>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</si>
  <si>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</si>
  <si>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</si>
  <si>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</si>
  <si>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</si>
  <si>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</si>
  <si>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</si>
  <si>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</si>
  <si>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</si>
  <si>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</si>
  <si>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</si>
  <si>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</si>
  <si>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</si>
  <si>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</si>
  <si>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</si>
  <si>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</si>
  <si>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</si>
  <si>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</si>
  <si>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</si>
  <si>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</si>
  <si>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</si>
  <si>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</si>
  <si>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</si>
  <si>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</si>
  <si>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</si>
  <si>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</si>
  <si>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</si>
  <si>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</si>
  <si>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</si>
  <si>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</si>
  <si>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</si>
  <si>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</si>
  <si>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</si>
  <si>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</si>
  <si>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</si>
  <si>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</si>
  <si>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</si>
  <si>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</si>
  <si>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</si>
  <si>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</si>
  <si>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</si>
  <si>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</si>
  <si>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</si>
  <si>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</si>
  <si>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</si>
  <si>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</si>
  <si>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</si>
  <si>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</si>
  <si>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</si>
  <si>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</si>
  <si>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</si>
  <si>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</si>
  <si>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</si>
  <si>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</si>
  <si>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</si>
  <si>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</si>
  <si>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</si>
  <si>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</si>
  <si>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</si>
  <si>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</si>
  <si>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</si>
  <si>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</si>
  <si>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</si>
  <si>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</si>
  <si>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</si>
  <si>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</si>
  <si>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</si>
  <si>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</si>
  <si>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</si>
  <si>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</si>
  <si>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</si>
  <si>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</si>
  <si>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</si>
  <si>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</si>
  <si>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</si>
  <si>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</si>
  <si>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</si>
  <si>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</si>
  <si>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</si>
  <si>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</si>
  <si>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</si>
  <si>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</si>
  <si>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</si>
  <si>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</si>
  <si>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</si>
  <si>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</si>
  <si>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</si>
  <si>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</si>
  <si>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</si>
  <si>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</si>
  <si>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</si>
  <si>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</si>
  <si>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</si>
  <si>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</si>
  <si>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</si>
  <si>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</si>
  <si>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</si>
  <si>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</si>
  <si>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</si>
  <si>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</si>
  <si>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</si>
  <si>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</si>
  <si>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</si>
  <si>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</si>
  <si>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</si>
  <si>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</si>
  <si>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</si>
  <si>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</si>
  <si>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</si>
  <si>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</si>
  <si>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</si>
  <si>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</si>
  <si>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</si>
  <si>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</si>
  <si>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</si>
  <si>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</si>
  <si>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</si>
  <si>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</si>
  <si>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</si>
  <si>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</si>
  <si>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</si>
  <si>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</si>
  <si>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</si>
  <si>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</si>
  <si>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</si>
  <si>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</si>
  <si>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</si>
  <si>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</si>
  <si>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</si>
  <si>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</si>
  <si>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</si>
  <si>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</si>
  <si>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</si>
  <si>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</si>
  <si>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</si>
  <si>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</si>
  <si>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</si>
  <si>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</si>
  <si>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</si>
  <si>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</si>
  <si>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</si>
  <si>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</si>
  <si>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</si>
  <si>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</si>
  <si>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</si>
  <si>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</si>
  <si>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</si>
  <si>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</si>
  <si>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</si>
  <si>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</si>
  <si>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</si>
  <si>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</si>
  <si>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</si>
  <si>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</si>
  <si>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</si>
  <si>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</si>
  <si>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</si>
  <si>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</si>
  <si>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</si>
  <si>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</si>
  <si>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</si>
  <si>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</si>
  <si>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</si>
  <si>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</si>
  <si>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</si>
  <si>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</si>
  <si>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</si>
  <si>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</si>
  <si>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</si>
  <si>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</si>
  <si>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</si>
  <si>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</si>
  <si>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</si>
  <si>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</si>
  <si>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</si>
  <si>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</si>
  <si>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</si>
  <si>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</si>
  <si>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</si>
  <si>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</si>
  <si>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</si>
  <si>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</si>
  <si>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</si>
  <si>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</si>
  <si>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</si>
  <si>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</si>
  <si>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</si>
  <si>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</si>
  <si>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</si>
  <si>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</si>
  <si>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</si>
  <si>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</si>
  <si>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</si>
  <si>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</si>
  <si>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</si>
  <si>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</si>
  <si>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</si>
  <si>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</si>
  <si>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</si>
  <si>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</si>
  <si>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</si>
  <si>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</si>
  <si>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</si>
  <si>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</si>
  <si>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</si>
  <si>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</si>
  <si>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</si>
  <si>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</si>
  <si>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</si>
  <si>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</si>
  <si>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</si>
  <si>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</si>
  <si>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</si>
  <si>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</si>
  <si>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</si>
  <si>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</si>
  <si>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</si>
  <si>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</si>
  <si>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</si>
  <si>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</si>
  <si>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</si>
  <si>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</si>
  <si>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</si>
  <si>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</si>
  <si>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</si>
  <si>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</si>
  <si>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</si>
  <si>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</si>
  <si>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</si>
  <si>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</si>
  <si>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</si>
  <si>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</si>
  <si>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</si>
  <si>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</si>
  <si>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</si>
  <si>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</si>
  <si>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</si>
  <si>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</si>
  <si>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</si>
  <si>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</si>
  <si>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</si>
  <si>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</si>
  <si>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</si>
  <si>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</si>
  <si>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</si>
  <si>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</si>
  <si>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</si>
  <si>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</si>
  <si>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</si>
  <si>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</si>
  <si>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</si>
  <si>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</si>
  <si>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</si>
  <si>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</si>
  <si>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</si>
  <si>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</si>
  <si>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</si>
  <si>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</si>
  <si>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</si>
  <si>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</si>
  <si>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</si>
  <si>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</si>
  <si>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</si>
  <si>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</si>
  <si>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</si>
  <si>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</si>
  <si>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</si>
  <si>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</si>
  <si>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</si>
  <si>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</si>
  <si>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</si>
  <si>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</si>
  <si>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</si>
  <si>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</si>
  <si>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</si>
  <si>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</si>
  <si>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</si>
  <si>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</si>
  <si>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</si>
  <si>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</si>
  <si>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</si>
  <si>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</si>
  <si>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</si>
  <si>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</si>
  <si>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</si>
  <si>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</si>
  <si>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</si>
  <si>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</si>
  <si>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</si>
  <si>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</si>
  <si>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</si>
  <si>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</si>
  <si>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</si>
  <si>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</si>
  <si>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</si>
  <si>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</si>
  <si>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</si>
  <si>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</si>
  <si>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</si>
  <si>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</si>
  <si>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</si>
  <si>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</si>
  <si>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</si>
  <si>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</si>
  <si>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</si>
  <si>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</si>
  <si>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</si>
  <si>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</si>
  <si>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</si>
  <si>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</si>
  <si>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</si>
  <si>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</si>
  <si>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</si>
  <si>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</si>
  <si>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</si>
  <si>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</si>
  <si>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</si>
  <si>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</si>
  <si>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</si>
  <si>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</si>
  <si>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</si>
  <si>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</si>
  <si>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</si>
  <si>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</si>
  <si>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</si>
  <si>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</si>
  <si>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</si>
  <si>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</si>
  <si>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</si>
  <si>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</si>
  <si>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</si>
  <si>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</si>
  <si>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</si>
  <si>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</si>
  <si>
    <t>first nmi</t>
    <phoneticPr fontId="2"/>
  </si>
  <si>
    <t>65829165989 ps</t>
  </si>
  <si>
    <t>65.8 ms</t>
    <phoneticPr fontId="2"/>
  </si>
  <si>
    <t>suspicious ram</t>
    <phoneticPr fontId="2"/>
  </si>
  <si>
    <t>joypad read error.</t>
    <phoneticPr fontId="2"/>
  </si>
  <si>
    <t>joy pad read val save.</t>
    <phoneticPr fontId="2"/>
  </si>
  <si>
    <t>149826920000 ps</t>
  </si>
  <si>
    <t>133026920000 ps</t>
  </si>
  <si>
    <t>diff: 16.8ms</t>
    <phoneticPr fontId="2"/>
  </si>
  <si>
    <t>nmi 4 @</t>
    <phoneticPr fontId="2"/>
  </si>
  <si>
    <t>nmi 5 @</t>
    <phoneticPr fontId="2"/>
  </si>
  <si>
    <t>nmi 6</t>
    <phoneticPr fontId="2"/>
  </si>
  <si>
    <t>nmi 7</t>
    <phoneticPr fontId="2"/>
  </si>
  <si>
    <t>after chk ok</t>
    <phoneticPr fontId="2"/>
  </si>
  <si>
    <t>nmi duration 4ms.</t>
    <phoneticPr fontId="2"/>
  </si>
  <si>
    <t>aftercheck</t>
    <phoneticPr fontId="2"/>
  </si>
  <si>
    <t>mem wrong</t>
    <phoneticPr fontId="2"/>
  </si>
  <si>
    <t>vram read error.</t>
    <phoneticPr fontId="2"/>
  </si>
  <si>
    <t>&lt;&lt;big change!!!</t>
    <phoneticPr fontId="2"/>
  </si>
  <si>
    <t>&lt;&lt;data set!</t>
    <phoneticPr fontId="2"/>
  </si>
  <si>
    <t>0d000000000000cd 8ebb: 8d 07 20    STA   $2007                         b6, 01, 1c, fa, a4</t>
  </si>
  <si>
    <t>0000000000008a1a 8e3b: 8d 07 20    STA   $2007                         24, 01, 10, fd, 25</t>
  </si>
  <si>
    <t>OK</t>
    <phoneticPr fontId="2"/>
  </si>
  <si>
    <t>NG</t>
    <phoneticPr fontId="2"/>
  </si>
  <si>
    <t>09000000000000b5 8ebb: 8d 07 20    STA   $2007                         30, 05, 18, fa, 24</t>
  </si>
  <si>
    <t>NMI 09</t>
    <phoneticPr fontId="2"/>
  </si>
  <si>
    <t>09000000000000aa 8ebe: ca          DEX                                 24, 07, 16, fa, 24</t>
  </si>
  <si>
    <t>09000000000000ab 8ebf: d0 f5       BNE   # -11                         24, 06, 16, fa, 24</t>
  </si>
  <si>
    <t>09000000000000ac 8eb6: b0 01       BCS   #  +1                         24, 06, 16, fa, 24</t>
  </si>
  <si>
    <t>09000000000000ad 8eb8: c8          INY                                 24, 06, 16, fa, 24</t>
  </si>
  <si>
    <t>09000000000000ae 8eb9: b1 00       LDA   ($00), y                      24, 06, 17, fa, 24</t>
  </si>
  <si>
    <t>09000000000000af 8ebb: 8d 07 20    STA   $2007                         24, 06, 17, fa, 24</t>
  </si>
  <si>
    <t>09000000000000b0 8ebe: ca          DEX                                 24, 06, 17, fa, 24</t>
  </si>
  <si>
    <t>09000000000000b1 8ebf: d0 f5       BNE   # -11                         24, 05, 17, fa, 24</t>
  </si>
  <si>
    <t>09000000000000b2 8eb6: b0 01       BCS   #  +1                         24, 05, 17, fa, 24</t>
  </si>
  <si>
    <t>09000000000000b3 8eb8: c8          INY                                 24, 05, 17, fa, 24</t>
  </si>
  <si>
    <t>09000000000000b4 8eb9: b1 00       LDA   ($00), y                      24, 05, 18, fa, 24</t>
  </si>
  <si>
    <t>09000000000000b6 8ebe: ca          DEX                                 30, 05, 18, fa, 24</t>
  </si>
  <si>
    <t>09000000000000b7 8ebf: d0 f5       BNE   # -11                         30, 04, 18, fa, 24</t>
  </si>
  <si>
    <t>09000000000000b8 8eb6: b0 01       BCS   #  +1                         30, 04, 18, fa, 24</t>
  </si>
  <si>
    <t>09000000000000b9 8eb8: c8          INY                                 30, 04, 18, fa, 24</t>
  </si>
  <si>
    <t>09000000000000ba 8eb9: b1 00       LDA   ($00), y                      30, 04, 19, fa, 24</t>
  </si>
  <si>
    <t>09000000000000bb 8ebb: 8d 07 20    STA   $2007                         b4, 04, 19, fa, a4</t>
  </si>
  <si>
    <t>09000000000000bc 8ebe: ca          DEX                                 b4, 04, 19, fa, a4</t>
  </si>
  <si>
    <t>09000000000000bd 8ebf: d0 f5       BNE   # -11                         b4, 03, 19, fa, 24</t>
  </si>
  <si>
    <t>09000000000000be 8eb6: b0 01       BCS   #  +1                         b4, 03, 19, fa, 24</t>
  </si>
  <si>
    <t>09000000000000bf 8eb8: c8          INY                                 b4, 03, 19, fa, 24</t>
  </si>
  <si>
    <t>09000000000000c0 8eb9: b1 00       LDA   ($00), y                      b4, 03, 1a, fa, 24</t>
  </si>
  <si>
    <t>09000000000000c1 8ebb: 8d 07 20    STA   $2007                         b6, 03, 1a, fa, a4</t>
  </si>
  <si>
    <t>09000000000000c2 8ebe: ca          DEX                                 b6, 03, 1a, fa, a4</t>
  </si>
  <si>
    <t>09000000000000c3 8ebf: d0 f5       BNE   # -11                         b6, 02, 1a, fa, 24</t>
  </si>
  <si>
    <t>09000000000000c4 8eb6: b0 01       BCS   #  +1                         b6, 02, 1a, fa, 24</t>
  </si>
  <si>
    <t>09000000000000c5 8eb8: c8          INY                                 b6, 02, 1a, fa, 24</t>
  </si>
  <si>
    <t>09000000000000c6 8eb9: b1 00       LDA   ($00), y                      b6, 02, 1b, fa, 24</t>
  </si>
  <si>
    <t>0900000000000271 8eed: 8d 00 20    STA   $2000                         14, 00, 02, f7, 25</t>
  </si>
  <si>
    <t>vram increment size is 32!!!!</t>
    <phoneticPr fontId="2"/>
  </si>
  <si>
    <t>vram ok</t>
    <phoneticPr fontId="2"/>
  </si>
  <si>
    <t>sprite not set</t>
    <phoneticPr fontId="2"/>
  </si>
  <si>
    <t>vram ng</t>
    <phoneticPr fontId="2"/>
  </si>
  <si>
    <t>mem ng</t>
    <phoneticPr fontId="2"/>
  </si>
  <si>
    <t>sprite ng</t>
    <phoneticPr fontId="2"/>
  </si>
  <si>
    <t>1b00000000000218 8227: 99 00 02    STA   $0200, y                      f8, 07, 04, fa, a4</t>
  </si>
  <si>
    <t xml:space="preserve">                                                                    load: @8227 = 99</t>
  </si>
  <si>
    <t xml:space="preserve">                                                                    load: @8228 = 00</t>
  </si>
  <si>
    <t xml:space="preserve">                                                                    load: @8229 = 02</t>
  </si>
  <si>
    <t xml:space="preserve">                                  store: @0204 = f8</t>
  </si>
  <si>
    <t>1b00000000000a5b f2b1: 99 00 02    STA   $0200, y                      b0, b8, 04, f1, a4</t>
  </si>
  <si>
    <t xml:space="preserve">                                                                    load: @f2b1 = 99</t>
  </si>
  <si>
    <t xml:space="preserve">                                                                    load: @f2b2 = 00</t>
  </si>
  <si>
    <t xml:space="preserve">                                                                    load: @f2b3 = 02</t>
  </si>
  <si>
    <t xml:space="preserve">                                  store: @0204 = b0</t>
  </si>
  <si>
    <t>1b000000000006ff 8150: ad 02 20    LDA   $2002                         00, ff, ff, fc, 26</t>
  </si>
  <si>
    <t>1b00000000000700 8153: 29 40       AND   #$40                          00, ff, ff, fc, 26</t>
  </si>
  <si>
    <t>1b00000000000701 8155: f0 f9       BEQ   #  -7                         00, ff, ff, fc, 26</t>
  </si>
  <si>
    <t>1b00000000000702 8150: ad 02 20    LDA   $2002                         00, ff, ff, fc, 26</t>
  </si>
  <si>
    <t>1b00000000000703 8153: 29 40       AND   #$40                          00, ff, ff, fc, 26</t>
  </si>
  <si>
    <t>1b00000000000704 8155: f0 f9       BEQ   #  -7                         00, ff, ff, fc, 26</t>
  </si>
  <si>
    <t>1b00000000000705 8150: ad 02 20    LDA   $2002                         00, ff, ff, fc, 26</t>
  </si>
  <si>
    <t>1b00000000000706 8153: 29 40       AND   #$40                          40, ff, ff, fc, 24</t>
  </si>
  <si>
    <t>1b00000000000707 8155: f0 f9       BEQ   #  -7                         40, ff, ff, fc, 24</t>
  </si>
  <si>
    <t>1b00000000000708 8157: a0 14       LDY   #$14                          40, ff, ff, fc, 24</t>
  </si>
  <si>
    <t>1b00000000000709 8159: 88          DEY                                 40, ff, 14, fc, 24</t>
  </si>
  <si>
    <t>1b0000000000070a 815a: d0 fd       BNE   #  -3                         40, ff, 13, fc, 24</t>
  </si>
  <si>
    <t>1b0000000000070b 8159: 88          DEY                                 40, ff, 13, fc, 24</t>
  </si>
  <si>
    <t>1b0000000000070c 815a: d0 fd       BNE   #  -3                         40, ff, 12, fc, 24</t>
  </si>
  <si>
    <t xml:space="preserve">                                                                    load: @f204 = 38</t>
  </si>
  <si>
    <t xml:space="preserve">                                                                    load: @f205 = f5</t>
  </si>
  <si>
    <t xml:space="preserve">                                                                    load: @f206 = 86</t>
  </si>
  <si>
    <t xml:space="preserve">                                                                    load: @0086 = 28</t>
  </si>
  <si>
    <t>status is mistaken here!!!!</t>
  </si>
  <si>
    <t>1b0000000000099e f207: 85 07       STA   $07                           d7, 00, 01, f0, a5</t>
  </si>
  <si>
    <t xml:space="preserve">                                                                    load: @f207 = 85</t>
  </si>
  <si>
    <t xml:space="preserve">                                                                    load: @f208 = 07</t>
  </si>
  <si>
    <t xml:space="preserve">                                  store: @0007 = d7</t>
  </si>
  <si>
    <t>status is wrong!!!</t>
  </si>
  <si>
    <t>1b0000000000099f f209: b9 1a 07    LDA   $071a, y                      d7, 00, 01, f0, a5</t>
  </si>
  <si>
    <t xml:space="preserve">                                                                    load: @f209 = b9</t>
  </si>
  <si>
    <t xml:space="preserve">                                                                    load: @f20a = 1a</t>
  </si>
  <si>
    <t xml:space="preserve">                                                                    load: @f20b = 07</t>
  </si>
  <si>
    <t xml:space="preserve">                                                                    load: @071b = 00</t>
  </si>
  <si>
    <r>
      <t xml:space="preserve">1b0000000000099d f205: f5 86       SBC   $86, x                        ff, 00, 01, f0, </t>
    </r>
    <r>
      <rPr>
        <sz val="11"/>
        <color rgb="FFFF0000"/>
        <rFont val="ＭＳ Ｐゴシック"/>
        <family val="3"/>
        <charset val="128"/>
        <scheme val="minor"/>
      </rPr>
      <t>a5</t>
    </r>
    <phoneticPr fontId="2"/>
  </si>
  <si>
    <r>
      <t xml:space="preserve">1b0000000000099c f204: 38          SEC                                 ff, 00, 01, f0, </t>
    </r>
    <r>
      <rPr>
        <sz val="11"/>
        <color rgb="FFFF0000"/>
        <rFont val="ＭＳ Ｐゴシック"/>
        <family val="3"/>
        <charset val="128"/>
        <scheme val="minor"/>
      </rPr>
      <t>a5</t>
    </r>
    <phoneticPr fontId="2"/>
  </si>
  <si>
    <t>--        Flags (bit 7 to bit 0):</t>
  </si>
  <si>
    <t>--        N   ....    Negative</t>
  </si>
  <si>
    <t>--        V   ....    Overflow</t>
  </si>
  <si>
    <t>--        -   ....    ignored   -- always 1 for NES 6502</t>
  </si>
  <si>
    <t>--        B   ....    Break</t>
  </si>
  <si>
    <t>--        D   ....    Decimal (use BCD for arithmetics)     -- not supported. always 0.</t>
  </si>
  <si>
    <t>--        I   ....    Interrupt (IRQ disable)</t>
  </si>
  <si>
    <t>--        Z   ....    Zero</t>
  </si>
  <si>
    <t>--        C   ....    Carry</t>
  </si>
  <si>
    <t>acc = ff</t>
    <phoneticPr fontId="2"/>
  </si>
  <si>
    <t>x = 0</t>
    <phoneticPr fontId="2"/>
  </si>
  <si>
    <t>86, x = @86</t>
    <phoneticPr fontId="2"/>
  </si>
  <si>
    <t>@86 = 28</t>
    <phoneticPr fontId="2"/>
  </si>
  <si>
    <t>ff-28=d7</t>
    <phoneticPr fontId="2"/>
  </si>
  <si>
    <t>c=0</t>
  </si>
  <si>
    <t>n=1</t>
  </si>
  <si>
    <t>v=0</t>
  </si>
  <si>
    <t>status=a5</t>
  </si>
  <si>
    <t>-</t>
  </si>
  <si>
    <t>a5=1010 0101</t>
  </si>
  <si>
    <t>→</t>
  </si>
  <si>
    <t>65,536 frames = 1,092 seconds = 18 minutes</t>
    <phoneticPr fontId="2"/>
  </si>
  <si>
    <t>nmi count is 16 bit width with 18 minutes long.</t>
    <phoneticPr fontId="2"/>
  </si>
  <si>
    <t>nmi 0x2b1=689 frames.</t>
    <phoneticPr fontId="2"/>
  </si>
  <si>
    <t>&gt;&gt; 11.575 sec.</t>
    <phoneticPr fontId="2"/>
  </si>
  <si>
    <t>1fame 30min, 689 frame &gt; 344hours.</t>
    <phoneticPr fontId="2"/>
  </si>
  <si>
    <t>mem comparison ok after 02b1 nmi.</t>
  </si>
  <si>
    <t xml:space="preserve"> inc size:1</t>
  </si>
  <si>
    <t xml:space="preserve"> name tbl:1</t>
  </si>
  <si>
    <t>ppu</t>
    <phoneticPr fontId="2"/>
  </si>
  <si>
    <t>nmi vblank</t>
    <phoneticPr fontId="2"/>
  </si>
  <si>
    <t>n/a</t>
    <phoneticPr fontId="2"/>
  </si>
  <si>
    <t>spr size</t>
    <phoneticPr fontId="2"/>
  </si>
  <si>
    <t>bg ptn tbl</t>
    <phoneticPr fontId="2"/>
  </si>
  <si>
    <t>spr ptn tbl</t>
    <phoneticPr fontId="2"/>
  </si>
  <si>
    <t>inc size</t>
    <phoneticPr fontId="2"/>
  </si>
  <si>
    <t>nt addr</t>
    <phoneticPr fontId="2"/>
  </si>
  <si>
    <t>&gt;&gt; 95.</t>
    <phoneticPr fontId="2"/>
  </si>
  <si>
    <t>correct.</t>
    <phoneticPr fontId="2"/>
  </si>
</sst>
</file>

<file path=xl/styles.xml><?xml version="1.0" encoding="utf-8"?>
<styleSheet xmlns="http://schemas.openxmlformats.org/spreadsheetml/2006/main">
  <fonts count="1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  <xf numFmtId="38" fontId="3" fillId="0" borderId="0" xfId="1" applyFont="1">
      <alignment vertical="center"/>
    </xf>
    <xf numFmtId="20" fontId="0" fillId="0" borderId="0" xfId="0" applyNumberFormat="1">
      <alignment vertical="center"/>
    </xf>
    <xf numFmtId="0" fontId="8" fillId="0" borderId="0" xfId="0" applyFont="1">
      <alignment vertical="center"/>
    </xf>
    <xf numFmtId="38" fontId="8" fillId="0" borderId="0" xfId="1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20</xdr:col>
      <xdr:colOff>0</xdr:colOff>
      <xdr:row>52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46685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25</xdr:col>
      <xdr:colOff>180975</xdr:colOff>
      <xdr:row>116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15550"/>
          <a:ext cx="18288000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5</xdr:col>
      <xdr:colOff>361950</xdr:colOff>
      <xdr:row>155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0745450"/>
          <a:ext cx="4381500" cy="599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66675</xdr:colOff>
      <xdr:row>73</xdr:row>
      <xdr:rowOff>142875</xdr:rowOff>
    </xdr:from>
    <xdr:to>
      <xdr:col>21</xdr:col>
      <xdr:colOff>76200</xdr:colOff>
      <xdr:row>84</xdr:row>
      <xdr:rowOff>19050</xdr:rowOff>
    </xdr:to>
    <xdr:sp macro="" textlink="">
      <xdr:nvSpPr>
        <xdr:cNvPr id="5" name="円/楕円 4"/>
        <xdr:cNvSpPr/>
      </xdr:nvSpPr>
      <xdr:spPr>
        <a:xfrm>
          <a:off x="10353675" y="12658725"/>
          <a:ext cx="4124325" cy="17621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139</xdr:row>
      <xdr:rowOff>76201</xdr:rowOff>
    </xdr:from>
    <xdr:to>
      <xdr:col>5</xdr:col>
      <xdr:colOff>581026</xdr:colOff>
      <xdr:row>144</xdr:row>
      <xdr:rowOff>114301</xdr:rowOff>
    </xdr:to>
    <xdr:sp macro="" textlink="">
      <xdr:nvSpPr>
        <xdr:cNvPr id="7" name="正方形/長方形 6"/>
        <xdr:cNvSpPr/>
      </xdr:nvSpPr>
      <xdr:spPr>
        <a:xfrm>
          <a:off x="9525" y="23907751"/>
          <a:ext cx="4000501" cy="8953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8</xdr:col>
      <xdr:colOff>0</xdr:colOff>
      <xdr:row>121</xdr:row>
      <xdr:rowOff>0</xdr:rowOff>
    </xdr:from>
    <xdr:to>
      <xdr:col>34</xdr:col>
      <xdr:colOff>457200</xdr:colOff>
      <xdr:row>181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207454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542925</xdr:colOff>
      <xdr:row>135</xdr:row>
      <xdr:rowOff>133351</xdr:rowOff>
    </xdr:from>
    <xdr:to>
      <xdr:col>31</xdr:col>
      <xdr:colOff>142875</xdr:colOff>
      <xdr:row>140</xdr:row>
      <xdr:rowOff>95250</xdr:rowOff>
    </xdr:to>
    <xdr:sp macro="" textlink="">
      <xdr:nvSpPr>
        <xdr:cNvPr id="9" name="正方形/長方形 8"/>
        <xdr:cNvSpPr/>
      </xdr:nvSpPr>
      <xdr:spPr>
        <a:xfrm>
          <a:off x="13573125" y="23279101"/>
          <a:ext cx="7829550" cy="81914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25</xdr:col>
      <xdr:colOff>180975</xdr:colOff>
      <xdr:row>286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387477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285749</xdr:colOff>
      <xdr:row>236</xdr:row>
      <xdr:rowOff>161925</xdr:rowOff>
    </xdr:from>
    <xdr:to>
      <xdr:col>20</xdr:col>
      <xdr:colOff>561974</xdr:colOff>
      <xdr:row>247</xdr:row>
      <xdr:rowOff>123825</xdr:rowOff>
    </xdr:to>
    <xdr:sp macro="" textlink="">
      <xdr:nvSpPr>
        <xdr:cNvPr id="10" name="正方形/長方形 9"/>
        <xdr:cNvSpPr/>
      </xdr:nvSpPr>
      <xdr:spPr>
        <a:xfrm>
          <a:off x="8296274" y="40624125"/>
          <a:ext cx="6448425" cy="1847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296</xdr:row>
      <xdr:rowOff>0</xdr:rowOff>
    </xdr:from>
    <xdr:to>
      <xdr:col>18</xdr:col>
      <xdr:colOff>276225</xdr:colOff>
      <xdr:row>337</xdr:row>
      <xdr:rowOff>142875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50749200"/>
          <a:ext cx="13582650" cy="7172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104776</xdr:colOff>
      <xdr:row>316</xdr:row>
      <xdr:rowOff>161925</xdr:rowOff>
    </xdr:from>
    <xdr:to>
      <xdr:col>2</xdr:col>
      <xdr:colOff>504826</xdr:colOff>
      <xdr:row>318</xdr:row>
      <xdr:rowOff>123825</xdr:rowOff>
    </xdr:to>
    <xdr:sp macro="" textlink="">
      <xdr:nvSpPr>
        <xdr:cNvPr id="12" name="正方形/長方形 11"/>
        <xdr:cNvSpPr/>
      </xdr:nvSpPr>
      <xdr:spPr>
        <a:xfrm>
          <a:off x="1943101" y="54340125"/>
          <a:ext cx="400050" cy="3048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619126</xdr:colOff>
      <xdr:row>317</xdr:row>
      <xdr:rowOff>0</xdr:rowOff>
    </xdr:from>
    <xdr:to>
      <xdr:col>11</xdr:col>
      <xdr:colOff>333376</xdr:colOff>
      <xdr:row>318</xdr:row>
      <xdr:rowOff>133350</xdr:rowOff>
    </xdr:to>
    <xdr:sp macro="" textlink="">
      <xdr:nvSpPr>
        <xdr:cNvPr id="13" name="正方形/長方形 12"/>
        <xdr:cNvSpPr/>
      </xdr:nvSpPr>
      <xdr:spPr>
        <a:xfrm>
          <a:off x="8439151" y="54349650"/>
          <a:ext cx="400050" cy="3048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347</xdr:row>
      <xdr:rowOff>0</xdr:rowOff>
    </xdr:from>
    <xdr:to>
      <xdr:col>16</xdr:col>
      <xdr:colOff>438150</xdr:colOff>
      <xdr:row>396</xdr:row>
      <xdr:rowOff>133350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9493150"/>
          <a:ext cx="12372975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142875</xdr:colOff>
      <xdr:row>359</xdr:row>
      <xdr:rowOff>19049</xdr:rowOff>
    </xdr:from>
    <xdr:to>
      <xdr:col>15</xdr:col>
      <xdr:colOff>561974</xdr:colOff>
      <xdr:row>364</xdr:row>
      <xdr:rowOff>161924</xdr:rowOff>
    </xdr:to>
    <xdr:sp macro="" textlink="">
      <xdr:nvSpPr>
        <xdr:cNvPr id="15" name="正方形/長方形 14"/>
        <xdr:cNvSpPr/>
      </xdr:nvSpPr>
      <xdr:spPr>
        <a:xfrm>
          <a:off x="10706100" y="61569599"/>
          <a:ext cx="1104899" cy="10001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408</xdr:row>
      <xdr:rowOff>0</xdr:rowOff>
    </xdr:from>
    <xdr:to>
      <xdr:col>16</xdr:col>
      <xdr:colOff>438150</xdr:colOff>
      <xdr:row>457</xdr:row>
      <xdr:rowOff>133350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69951600"/>
          <a:ext cx="12372975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238125</xdr:colOff>
      <xdr:row>422</xdr:row>
      <xdr:rowOff>28575</xdr:rowOff>
    </xdr:from>
    <xdr:to>
      <xdr:col>15</xdr:col>
      <xdr:colOff>180974</xdr:colOff>
      <xdr:row>426</xdr:row>
      <xdr:rowOff>47625</xdr:rowOff>
    </xdr:to>
    <xdr:sp macro="" textlink="">
      <xdr:nvSpPr>
        <xdr:cNvPr id="17" name="正方形/長方形 16"/>
        <xdr:cNvSpPr/>
      </xdr:nvSpPr>
      <xdr:spPr>
        <a:xfrm>
          <a:off x="10801350" y="72380475"/>
          <a:ext cx="628649" cy="704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123825</xdr:colOff>
      <xdr:row>428</xdr:row>
      <xdr:rowOff>142875</xdr:rowOff>
    </xdr:from>
    <xdr:to>
      <xdr:col>14</xdr:col>
      <xdr:colOff>561975</xdr:colOff>
      <xdr:row>432</xdr:row>
      <xdr:rowOff>152400</xdr:rowOff>
    </xdr:to>
    <xdr:sp macro="" textlink="">
      <xdr:nvSpPr>
        <xdr:cNvPr id="18" name="四角形吹き出し 17"/>
        <xdr:cNvSpPr/>
      </xdr:nvSpPr>
      <xdr:spPr>
        <a:xfrm>
          <a:off x="10001250" y="73523475"/>
          <a:ext cx="1123950" cy="695325"/>
        </a:xfrm>
        <a:prstGeom prst="wedgeRectCallout">
          <a:avLst>
            <a:gd name="adj1" fmla="val -112359"/>
            <a:gd name="adj2" fmla="val 118664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sprite hit.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28575</xdr:colOff>
      <xdr:row>431</xdr:row>
      <xdr:rowOff>133350</xdr:rowOff>
    </xdr:from>
    <xdr:to>
      <xdr:col>12</xdr:col>
      <xdr:colOff>447674</xdr:colOff>
      <xdr:row>437</xdr:row>
      <xdr:rowOff>104775</xdr:rowOff>
    </xdr:to>
    <xdr:sp macro="" textlink="">
      <xdr:nvSpPr>
        <xdr:cNvPr id="19" name="正方形/長方形 18"/>
        <xdr:cNvSpPr/>
      </xdr:nvSpPr>
      <xdr:spPr>
        <a:xfrm>
          <a:off x="8534400" y="74028300"/>
          <a:ext cx="1104899" cy="10001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447675</xdr:colOff>
      <xdr:row>417</xdr:row>
      <xdr:rowOff>47625</xdr:rowOff>
    </xdr:from>
    <xdr:to>
      <xdr:col>14</xdr:col>
      <xdr:colOff>200025</xdr:colOff>
      <xdr:row>421</xdr:row>
      <xdr:rowOff>57150</xdr:rowOff>
    </xdr:to>
    <xdr:sp macro="" textlink="">
      <xdr:nvSpPr>
        <xdr:cNvPr id="20" name="四角形吹き出し 19"/>
        <xdr:cNvSpPr/>
      </xdr:nvSpPr>
      <xdr:spPr>
        <a:xfrm>
          <a:off x="9639300" y="71542275"/>
          <a:ext cx="1123950" cy="695325"/>
        </a:xfrm>
        <a:prstGeom prst="wedgeRectCallout">
          <a:avLst>
            <a:gd name="adj1" fmla="val 66455"/>
            <a:gd name="adj2" fmla="val 9537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exit the loop.</a:t>
          </a:r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461</xdr:row>
      <xdr:rowOff>0</xdr:rowOff>
    </xdr:from>
    <xdr:to>
      <xdr:col>14</xdr:col>
      <xdr:colOff>400050</xdr:colOff>
      <xdr:row>510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79038450"/>
          <a:ext cx="10963275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771525</xdr:colOff>
      <xdr:row>476</xdr:row>
      <xdr:rowOff>152400</xdr:rowOff>
    </xdr:from>
    <xdr:to>
      <xdr:col>7</xdr:col>
      <xdr:colOff>66675</xdr:colOff>
      <xdr:row>486</xdr:row>
      <xdr:rowOff>85725</xdr:rowOff>
    </xdr:to>
    <xdr:sp macro="" textlink="">
      <xdr:nvSpPr>
        <xdr:cNvPr id="22" name="正方形/長方形 21"/>
        <xdr:cNvSpPr/>
      </xdr:nvSpPr>
      <xdr:spPr>
        <a:xfrm>
          <a:off x="3981450" y="81762600"/>
          <a:ext cx="1847850" cy="16478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76200</xdr:colOff>
      <xdr:row>488</xdr:row>
      <xdr:rowOff>9525</xdr:rowOff>
    </xdr:from>
    <xdr:to>
      <xdr:col>8</xdr:col>
      <xdr:colOff>514350</xdr:colOff>
      <xdr:row>492</xdr:row>
      <xdr:rowOff>19050</xdr:rowOff>
    </xdr:to>
    <xdr:sp macro="" textlink="">
      <xdr:nvSpPr>
        <xdr:cNvPr id="23" name="四角形吹き出し 22"/>
        <xdr:cNvSpPr/>
      </xdr:nvSpPr>
      <xdr:spPr>
        <a:xfrm>
          <a:off x="5838825" y="83677125"/>
          <a:ext cx="1123950" cy="695325"/>
        </a:xfrm>
        <a:prstGeom prst="wedgeRectCallout">
          <a:avLst>
            <a:gd name="adj1" fmla="val -63206"/>
            <a:gd name="adj2" fmla="val -10873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carry bit is wrong.</a:t>
          </a:r>
          <a:endParaRPr kumimoji="1" lang="ja-JP" altLang="en-US" sz="1100"/>
        </a:p>
      </xdr:txBody>
    </xdr:sp>
    <xdr:clientData/>
  </xdr:twoCellAnchor>
  <xdr:twoCellAnchor>
    <xdr:from>
      <xdr:col>25</xdr:col>
      <xdr:colOff>561975</xdr:colOff>
      <xdr:row>469</xdr:row>
      <xdr:rowOff>142875</xdr:rowOff>
    </xdr:from>
    <xdr:to>
      <xdr:col>27</xdr:col>
      <xdr:colOff>314325</xdr:colOff>
      <xdr:row>473</xdr:row>
      <xdr:rowOff>152400</xdr:rowOff>
    </xdr:to>
    <xdr:sp macro="" textlink="">
      <xdr:nvSpPr>
        <xdr:cNvPr id="24" name="四角形吹き出し 23"/>
        <xdr:cNvSpPr/>
      </xdr:nvSpPr>
      <xdr:spPr>
        <a:xfrm>
          <a:off x="18669000" y="80552925"/>
          <a:ext cx="1123950" cy="695325"/>
        </a:xfrm>
        <a:prstGeom prst="wedgeRectCallout">
          <a:avLst>
            <a:gd name="adj1" fmla="val -63206"/>
            <a:gd name="adj2" fmla="val -10873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no change.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13</xdr:row>
      <xdr:rowOff>28575</xdr:rowOff>
    </xdr:from>
    <xdr:to>
      <xdr:col>25</xdr:col>
      <xdr:colOff>493395</xdr:colOff>
      <xdr:row>58</xdr:row>
      <xdr:rowOff>27503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5300" y="2505075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26</xdr:col>
      <xdr:colOff>400050</xdr:colOff>
      <xdr:row>114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312" b="41481"/>
        <a:stretch>
          <a:fillRect/>
        </a:stretch>
      </xdr:blipFill>
      <xdr:spPr bwMode="auto">
        <a:xfrm>
          <a:off x="0" y="13544550"/>
          <a:ext cx="18230850" cy="6019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371475</xdr:colOff>
      <xdr:row>90</xdr:row>
      <xdr:rowOff>38100</xdr:rowOff>
    </xdr:from>
    <xdr:to>
      <xdr:col>9</xdr:col>
      <xdr:colOff>161925</xdr:colOff>
      <xdr:row>95</xdr:row>
      <xdr:rowOff>38100</xdr:rowOff>
    </xdr:to>
    <xdr:sp macro="" textlink="">
      <xdr:nvSpPr>
        <xdr:cNvPr id="4" name="正方形/長方形 3"/>
        <xdr:cNvSpPr/>
      </xdr:nvSpPr>
      <xdr:spPr>
        <a:xfrm>
          <a:off x="4486275" y="15468600"/>
          <a:ext cx="1847850" cy="8572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257175</xdr:colOff>
      <xdr:row>85</xdr:row>
      <xdr:rowOff>161925</xdr:rowOff>
    </xdr:from>
    <xdr:to>
      <xdr:col>11</xdr:col>
      <xdr:colOff>9525</xdr:colOff>
      <xdr:row>90</xdr:row>
      <xdr:rowOff>0</xdr:rowOff>
    </xdr:to>
    <xdr:sp macro="" textlink="">
      <xdr:nvSpPr>
        <xdr:cNvPr id="5" name="四角形吹き出し 4"/>
        <xdr:cNvSpPr/>
      </xdr:nvSpPr>
      <xdr:spPr>
        <a:xfrm>
          <a:off x="6429375" y="14735175"/>
          <a:ext cx="1123950" cy="695325"/>
        </a:xfrm>
        <a:prstGeom prst="wedgeRectCallout">
          <a:avLst>
            <a:gd name="adj1" fmla="val -72528"/>
            <a:gd name="adj2" fmla="val 80308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stuck</a:t>
          </a:r>
          <a:r>
            <a:rPr kumimoji="1" lang="en-US" altLang="ja-JP" sz="1100" baseline="0"/>
            <a:t> at 02bd.</a:t>
          </a:r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26</xdr:col>
      <xdr:colOff>561975</xdr:colOff>
      <xdr:row>153</xdr:row>
      <xdr:rowOff>28575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r="-573" b="41389"/>
        <a:stretch>
          <a:fillRect/>
        </a:stretch>
      </xdr:blipFill>
      <xdr:spPr bwMode="auto">
        <a:xfrm>
          <a:off x="0" y="20231100"/>
          <a:ext cx="18392775" cy="6029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238125</xdr:colOff>
      <xdr:row>135</xdr:row>
      <xdr:rowOff>104775</xdr:rowOff>
    </xdr:from>
    <xdr:to>
      <xdr:col>24</xdr:col>
      <xdr:colOff>28575</xdr:colOff>
      <xdr:row>140</xdr:row>
      <xdr:rowOff>104775</xdr:rowOff>
    </xdr:to>
    <xdr:sp macro="" textlink="">
      <xdr:nvSpPr>
        <xdr:cNvPr id="7" name="正方形/長方形 6"/>
        <xdr:cNvSpPr/>
      </xdr:nvSpPr>
      <xdr:spPr>
        <a:xfrm>
          <a:off x="14639925" y="27708225"/>
          <a:ext cx="1847850" cy="8572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17</xdr:col>
      <xdr:colOff>361950</xdr:colOff>
      <xdr:row>134</xdr:row>
      <xdr:rowOff>57150</xdr:rowOff>
    </xdr:from>
    <xdr:to>
      <xdr:col>19</xdr:col>
      <xdr:colOff>114300</xdr:colOff>
      <xdr:row>138</xdr:row>
      <xdr:rowOff>66675</xdr:rowOff>
    </xdr:to>
    <xdr:sp macro="" textlink="">
      <xdr:nvSpPr>
        <xdr:cNvPr id="8" name="四角形吹き出し 7"/>
        <xdr:cNvSpPr/>
      </xdr:nvSpPr>
      <xdr:spPr>
        <a:xfrm>
          <a:off x="12020550" y="27489150"/>
          <a:ext cx="1123950" cy="695325"/>
        </a:xfrm>
        <a:prstGeom prst="wedgeRectCallout">
          <a:avLst>
            <a:gd name="adj1" fmla="val 196116"/>
            <a:gd name="adj2" fmla="val 3647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disabled and never return.</a:t>
          </a:r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201</xdr:row>
      <xdr:rowOff>104775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b="22315"/>
        <a:stretch>
          <a:fillRect/>
        </a:stretch>
      </xdr:blipFill>
      <xdr:spPr bwMode="auto">
        <a:xfrm>
          <a:off x="0" y="26574750"/>
          <a:ext cx="182880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628650</xdr:colOff>
      <xdr:row>168</xdr:row>
      <xdr:rowOff>9525</xdr:rowOff>
    </xdr:from>
    <xdr:to>
      <xdr:col>14</xdr:col>
      <xdr:colOff>381000</xdr:colOff>
      <xdr:row>172</xdr:row>
      <xdr:rowOff>19050</xdr:rowOff>
    </xdr:to>
    <xdr:sp macro="" textlink="">
      <xdr:nvSpPr>
        <xdr:cNvPr id="10" name="四角形吹き出し 9"/>
        <xdr:cNvSpPr/>
      </xdr:nvSpPr>
      <xdr:spPr>
        <a:xfrm>
          <a:off x="8858250" y="28813125"/>
          <a:ext cx="1123950" cy="695325"/>
        </a:xfrm>
        <a:prstGeom prst="wedgeRectCallout">
          <a:avLst>
            <a:gd name="adj1" fmla="val 196116"/>
            <a:gd name="adj2" fmla="val 3647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disabled here.</a:t>
          </a:r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204</xdr:row>
      <xdr:rowOff>0</xdr:rowOff>
    </xdr:from>
    <xdr:to>
      <xdr:col>26</xdr:col>
      <xdr:colOff>457200</xdr:colOff>
      <xdr:row>250</xdr:row>
      <xdr:rowOff>19050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b="23148"/>
        <a:stretch>
          <a:fillRect/>
        </a:stretch>
      </xdr:blipFill>
      <xdr:spPr bwMode="auto">
        <a:xfrm>
          <a:off x="0" y="34975800"/>
          <a:ext cx="18288000" cy="790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619125</xdr:colOff>
      <xdr:row>217</xdr:row>
      <xdr:rowOff>152400</xdr:rowOff>
    </xdr:from>
    <xdr:to>
      <xdr:col>14</xdr:col>
      <xdr:colOff>371475</xdr:colOff>
      <xdr:row>221</xdr:row>
      <xdr:rowOff>161925</xdr:rowOff>
    </xdr:to>
    <xdr:sp macro="" textlink="">
      <xdr:nvSpPr>
        <xdr:cNvPr id="12" name="四角形吹き出し 11"/>
        <xdr:cNvSpPr/>
      </xdr:nvSpPr>
      <xdr:spPr>
        <a:xfrm>
          <a:off x="8848725" y="37357050"/>
          <a:ext cx="1123950" cy="695325"/>
        </a:xfrm>
        <a:prstGeom prst="wedgeRectCallout">
          <a:avLst>
            <a:gd name="adj1" fmla="val 196116"/>
            <a:gd name="adj2" fmla="val 3647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restored</a:t>
          </a:r>
          <a:r>
            <a:rPr kumimoji="1" lang="en-US" altLang="ja-JP" sz="1100" baseline="0"/>
            <a:t> here.</a:t>
          </a:r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255</xdr:row>
      <xdr:rowOff>0</xdr:rowOff>
    </xdr:from>
    <xdr:to>
      <xdr:col>26</xdr:col>
      <xdr:colOff>457200</xdr:colOff>
      <xdr:row>291</xdr:row>
      <xdr:rowOff>38100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b="39630"/>
        <a:stretch>
          <a:fillRect/>
        </a:stretch>
      </xdr:blipFill>
      <xdr:spPr bwMode="auto">
        <a:xfrm>
          <a:off x="0" y="43719750"/>
          <a:ext cx="18288000" cy="6210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657225</xdr:colOff>
      <xdr:row>271</xdr:row>
      <xdr:rowOff>19050</xdr:rowOff>
    </xdr:from>
    <xdr:to>
      <xdr:col>6</xdr:col>
      <xdr:colOff>409575</xdr:colOff>
      <xdr:row>275</xdr:row>
      <xdr:rowOff>28575</xdr:rowOff>
    </xdr:to>
    <xdr:sp macro="" textlink="">
      <xdr:nvSpPr>
        <xdr:cNvPr id="14" name="四角形吹き出し 13"/>
        <xdr:cNvSpPr/>
      </xdr:nvSpPr>
      <xdr:spPr>
        <a:xfrm>
          <a:off x="3400425" y="46482000"/>
          <a:ext cx="1123950" cy="695325"/>
        </a:xfrm>
        <a:prstGeom prst="wedgeRectCallout">
          <a:avLst>
            <a:gd name="adj1" fmla="val 196116"/>
            <a:gd name="adj2" fmla="val 3647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different.</a:t>
          </a:r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298</xdr:row>
      <xdr:rowOff>0</xdr:rowOff>
    </xdr:from>
    <xdr:to>
      <xdr:col>26</xdr:col>
      <xdr:colOff>457200</xdr:colOff>
      <xdr:row>333</xdr:row>
      <xdr:rowOff>57150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b="41111"/>
        <a:stretch>
          <a:fillRect/>
        </a:stretch>
      </xdr:blipFill>
      <xdr:spPr bwMode="auto">
        <a:xfrm>
          <a:off x="0" y="51092100"/>
          <a:ext cx="18288000" cy="6057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419100</xdr:colOff>
      <xdr:row>308</xdr:row>
      <xdr:rowOff>142875</xdr:rowOff>
    </xdr:from>
    <xdr:to>
      <xdr:col>9</xdr:col>
      <xdr:colOff>171450</xdr:colOff>
      <xdr:row>312</xdr:row>
      <xdr:rowOff>152400</xdr:rowOff>
    </xdr:to>
    <xdr:sp macro="" textlink="">
      <xdr:nvSpPr>
        <xdr:cNvPr id="16" name="四角形吹き出し 15"/>
        <xdr:cNvSpPr/>
      </xdr:nvSpPr>
      <xdr:spPr>
        <a:xfrm>
          <a:off x="5219700" y="52949475"/>
          <a:ext cx="1123950" cy="695325"/>
        </a:xfrm>
        <a:prstGeom prst="wedgeRectCallout">
          <a:avLst>
            <a:gd name="adj1" fmla="val 147811"/>
            <a:gd name="adj2" fmla="val 15154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sprite waiting but never</a:t>
          </a:r>
          <a:r>
            <a:rPr kumimoji="1" lang="en-US" altLang="ja-JP" sz="1100" baseline="0"/>
            <a:t> comes up!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9"/>
  <sheetViews>
    <sheetView workbookViewId="0">
      <selection activeCell="D40" sqref="D40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  <row r="38" spans="2:2">
      <c r="B38" s="2" t="s">
        <v>28181</v>
      </c>
    </row>
    <row r="39" spans="2:2">
      <c r="B39" t="s">
        <v>28182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48"/>
  <sheetViews>
    <sheetView zoomScale="98" zoomScaleNormal="98" workbookViewId="0">
      <selection activeCell="D16" sqref="D16"/>
    </sheetView>
  </sheetViews>
  <sheetFormatPr defaultRowHeight="13.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B776"/>
  <sheetViews>
    <sheetView workbookViewId="0">
      <selection activeCell="A7" sqref="A7:XFD7"/>
    </sheetView>
  </sheetViews>
  <sheetFormatPr defaultRowHeight="13.5"/>
  <cols>
    <col min="2" max="2" width="9.1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3199"/>
  <sheetViews>
    <sheetView zoomScaleNormal="100" workbookViewId="0">
      <selection activeCell="A24192" sqref="A24192"/>
    </sheetView>
  </sheetViews>
  <sheetFormatPr defaultRowHeight="13.5"/>
  <cols>
    <col min="1" max="1" width="113.625" bestFit="1" customWidth="1"/>
    <col min="3" max="3" width="51.25" customWidth="1"/>
    <col min="6" max="6" width="25.37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AI527"/>
  <sheetViews>
    <sheetView topLeftCell="N484" workbookViewId="0">
      <selection activeCell="S523" sqref="S523"/>
    </sheetView>
  </sheetViews>
  <sheetFormatPr defaultRowHeight="13.5"/>
  <cols>
    <col min="2" max="2" width="15.125" bestFit="1" customWidth="1"/>
    <col min="5" max="5" width="10.625" bestFit="1" customWidth="1"/>
    <col min="6" max="6" width="13.875" customWidth="1"/>
  </cols>
  <sheetData>
    <row r="3" spans="1:4">
      <c r="A3" t="s">
        <v>28058</v>
      </c>
      <c r="B3" t="s">
        <v>28059</v>
      </c>
      <c r="D3" t="s">
        <v>28060</v>
      </c>
    </row>
    <row r="59" spans="1:1">
      <c r="A59" t="s">
        <v>28062</v>
      </c>
    </row>
    <row r="121" spans="1:9">
      <c r="A121" t="s">
        <v>28061</v>
      </c>
      <c r="I121" t="s">
        <v>28063</v>
      </c>
    </row>
    <row r="185" spans="1:25">
      <c r="A185" t="s">
        <v>28067</v>
      </c>
      <c r="B185" s="1">
        <v>149826920000</v>
      </c>
      <c r="D185" t="s">
        <v>28071</v>
      </c>
    </row>
    <row r="187" spans="1:25">
      <c r="A187" t="s">
        <v>28064</v>
      </c>
      <c r="F187" t="s">
        <v>28072</v>
      </c>
    </row>
    <row r="188" spans="1:25">
      <c r="A188" t="s">
        <v>28065</v>
      </c>
      <c r="C188" t="s">
        <v>28066</v>
      </c>
      <c r="Y188" t="s">
        <v>28083</v>
      </c>
    </row>
    <row r="189" spans="1:25">
      <c r="Y189" t="s">
        <v>28084</v>
      </c>
    </row>
    <row r="190" spans="1:25">
      <c r="A190" t="s">
        <v>28068</v>
      </c>
      <c r="B190" s="1">
        <f>B185+16800000000</f>
        <v>166626920000</v>
      </c>
      <c r="D190" t="s">
        <v>28071</v>
      </c>
      <c r="G190">
        <v>5</v>
      </c>
      <c r="H190" t="str">
        <f>DEC2HEX(G190)</f>
        <v>5</v>
      </c>
      <c r="Y190" t="s">
        <v>28085</v>
      </c>
    </row>
    <row r="191" spans="1:25">
      <c r="A191" t="s">
        <v>28069</v>
      </c>
      <c r="B191" s="1">
        <f>B190+16800000000</f>
        <v>183426920000</v>
      </c>
      <c r="D191" t="s">
        <v>28071</v>
      </c>
      <c r="G191">
        <v>6</v>
      </c>
      <c r="H191" t="str">
        <f t="shared" ref="H191:H217" si="0">DEC2HEX(G191)</f>
        <v>6</v>
      </c>
      <c r="Y191" t="s">
        <v>28086</v>
      </c>
    </row>
    <row r="192" spans="1:25">
      <c r="A192" t="s">
        <v>28070</v>
      </c>
      <c r="B192" s="1">
        <f>B191+16800000000</f>
        <v>200226920000</v>
      </c>
      <c r="D192" t="s">
        <v>28071</v>
      </c>
      <c r="G192">
        <v>7</v>
      </c>
      <c r="H192" t="str">
        <f t="shared" si="0"/>
        <v>7</v>
      </c>
      <c r="J192" s="16">
        <v>0.57916666666666672</v>
      </c>
      <c r="K192" s="16">
        <v>0.6020833333333333</v>
      </c>
      <c r="L192" s="16">
        <f>K192-J192</f>
        <v>2.2916666666666585E-2</v>
      </c>
      <c r="Y192" t="s">
        <v>28087</v>
      </c>
    </row>
    <row r="193" spans="1:35">
      <c r="A193" t="str">
        <f>"nmi " &amp; H193</f>
        <v>nmi 8</v>
      </c>
      <c r="B193" s="1">
        <f t="shared" ref="B193:B217" si="1">B192+16800000000</f>
        <v>217026920000</v>
      </c>
      <c r="D193" t="s">
        <v>28071</v>
      </c>
      <c r="G193">
        <v>8</v>
      </c>
      <c r="H193" t="str">
        <f t="shared" si="0"/>
        <v>8</v>
      </c>
      <c r="N193" t="s">
        <v>28079</v>
      </c>
      <c r="W193" t="s">
        <v>28080</v>
      </c>
      <c r="Y193" t="s">
        <v>28088</v>
      </c>
    </row>
    <row r="194" spans="1:35">
      <c r="A194" s="17" t="str">
        <f t="shared" ref="A194:A217" si="2">"nmi " &amp; H194</f>
        <v>nmi 9</v>
      </c>
      <c r="B194" s="18">
        <f t="shared" si="1"/>
        <v>233826920000</v>
      </c>
      <c r="D194" s="6" t="s">
        <v>28071</v>
      </c>
      <c r="G194">
        <v>9</v>
      </c>
      <c r="H194" t="str">
        <f t="shared" si="0"/>
        <v>9</v>
      </c>
      <c r="I194" t="s">
        <v>28077</v>
      </c>
      <c r="N194" t="s">
        <v>21884</v>
      </c>
      <c r="Y194" t="s">
        <v>28089</v>
      </c>
    </row>
    <row r="195" spans="1:35">
      <c r="A195" s="17" t="str">
        <f t="shared" si="2"/>
        <v>nmi A</v>
      </c>
      <c r="B195" s="18">
        <f t="shared" si="1"/>
        <v>250626920000</v>
      </c>
      <c r="G195">
        <v>10</v>
      </c>
      <c r="H195" t="str">
        <f t="shared" si="0"/>
        <v>A</v>
      </c>
      <c r="I195" t="s">
        <v>28077</v>
      </c>
      <c r="Y195" t="s">
        <v>21180</v>
      </c>
    </row>
    <row r="196" spans="1:35">
      <c r="A196" s="17" t="str">
        <f t="shared" si="2"/>
        <v>nmi B</v>
      </c>
      <c r="B196" s="18">
        <f t="shared" si="1"/>
        <v>267426920000</v>
      </c>
      <c r="G196">
        <v>11</v>
      </c>
      <c r="H196" t="str">
        <f t="shared" si="0"/>
        <v>B</v>
      </c>
      <c r="I196" t="s">
        <v>28077</v>
      </c>
      <c r="N196" s="6" t="s">
        <v>28078</v>
      </c>
      <c r="O196" s="6"/>
      <c r="P196" s="6"/>
      <c r="Q196" s="6"/>
      <c r="R196" s="6"/>
      <c r="S196" s="6"/>
      <c r="T196" s="6"/>
      <c r="U196" s="6"/>
      <c r="V196" s="6"/>
      <c r="W196" s="6" t="s">
        <v>28081</v>
      </c>
      <c r="Y196" t="s">
        <v>28090</v>
      </c>
    </row>
    <row r="197" spans="1:35">
      <c r="A197" s="17" t="str">
        <f t="shared" si="2"/>
        <v>nmi C</v>
      </c>
      <c r="B197" s="18">
        <f t="shared" si="1"/>
        <v>284226920000</v>
      </c>
      <c r="G197">
        <v>12</v>
      </c>
      <c r="H197" t="str">
        <f t="shared" si="0"/>
        <v>C</v>
      </c>
      <c r="N197" t="s">
        <v>22648</v>
      </c>
      <c r="Y197" t="s">
        <v>28091</v>
      </c>
    </row>
    <row r="198" spans="1:35">
      <c r="A198" s="17" t="str">
        <f t="shared" si="2"/>
        <v>nmi D</v>
      </c>
      <c r="B198" s="18">
        <f t="shared" si="1"/>
        <v>301026920000</v>
      </c>
      <c r="G198">
        <v>13</v>
      </c>
      <c r="H198" t="str">
        <f t="shared" si="0"/>
        <v>D</v>
      </c>
      <c r="I198" t="s">
        <v>28077</v>
      </c>
      <c r="Y198" t="s">
        <v>28092</v>
      </c>
      <c r="AI198" t="s">
        <v>28113</v>
      </c>
    </row>
    <row r="199" spans="1:35">
      <c r="A199" s="17" t="str">
        <f t="shared" si="2"/>
        <v>nmi E</v>
      </c>
      <c r="B199" s="18">
        <f t="shared" si="1"/>
        <v>317826920000</v>
      </c>
      <c r="G199">
        <v>14</v>
      </c>
      <c r="H199" t="str">
        <f t="shared" si="0"/>
        <v>E</v>
      </c>
      <c r="Y199" t="s">
        <v>28093</v>
      </c>
      <c r="AI199" s="6" t="s">
        <v>28112</v>
      </c>
    </row>
    <row r="200" spans="1:35">
      <c r="A200" s="17" t="str">
        <f t="shared" si="2"/>
        <v>nmi F</v>
      </c>
      <c r="B200" s="18">
        <f t="shared" si="1"/>
        <v>334626920000</v>
      </c>
      <c r="G200">
        <v>15</v>
      </c>
      <c r="H200" t="str">
        <f t="shared" si="0"/>
        <v>F</v>
      </c>
      <c r="I200" t="s">
        <v>28077</v>
      </c>
      <c r="Y200" t="s">
        <v>28094</v>
      </c>
    </row>
    <row r="201" spans="1:35">
      <c r="A201" t="str">
        <f t="shared" si="2"/>
        <v>nmi 10</v>
      </c>
      <c r="B201" s="1">
        <f t="shared" si="1"/>
        <v>351426920000</v>
      </c>
      <c r="G201">
        <v>16</v>
      </c>
      <c r="H201" t="str">
        <f t="shared" si="0"/>
        <v>10</v>
      </c>
      <c r="Y201" s="6" t="s">
        <v>28082</v>
      </c>
    </row>
    <row r="202" spans="1:35">
      <c r="A202" t="str">
        <f t="shared" si="2"/>
        <v>nmi 11</v>
      </c>
      <c r="B202" s="1">
        <f t="shared" si="1"/>
        <v>368226920000</v>
      </c>
      <c r="G202">
        <v>17</v>
      </c>
      <c r="H202" t="str">
        <f t="shared" si="0"/>
        <v>11</v>
      </c>
      <c r="Y202" s="6" t="s">
        <v>22484</v>
      </c>
    </row>
    <row r="203" spans="1:35">
      <c r="A203" t="str">
        <f t="shared" si="2"/>
        <v>nmi 12</v>
      </c>
      <c r="B203" s="1">
        <f t="shared" si="1"/>
        <v>385026920000</v>
      </c>
      <c r="G203">
        <v>18</v>
      </c>
      <c r="H203" t="str">
        <f t="shared" si="0"/>
        <v>12</v>
      </c>
      <c r="Y203" t="s">
        <v>28095</v>
      </c>
    </row>
    <row r="204" spans="1:35">
      <c r="A204" t="str">
        <f t="shared" si="2"/>
        <v>nmi 13</v>
      </c>
      <c r="B204" s="1">
        <f t="shared" si="1"/>
        <v>401826920000</v>
      </c>
      <c r="G204">
        <v>19</v>
      </c>
      <c r="H204" t="str">
        <f t="shared" si="0"/>
        <v>13</v>
      </c>
      <c r="Y204" t="s">
        <v>28096</v>
      </c>
    </row>
    <row r="205" spans="1:35">
      <c r="A205" t="str">
        <f t="shared" si="2"/>
        <v>nmi 14</v>
      </c>
      <c r="B205" s="1">
        <f t="shared" si="1"/>
        <v>418626920000</v>
      </c>
      <c r="E205" s="6"/>
      <c r="G205">
        <v>20</v>
      </c>
      <c r="H205" t="str">
        <f t="shared" si="0"/>
        <v>14</v>
      </c>
      <c r="Y205" t="s">
        <v>28097</v>
      </c>
    </row>
    <row r="206" spans="1:35">
      <c r="A206" t="str">
        <f t="shared" si="2"/>
        <v>nmi 15</v>
      </c>
      <c r="B206" s="1">
        <f t="shared" si="1"/>
        <v>435426920000</v>
      </c>
      <c r="G206">
        <v>21</v>
      </c>
      <c r="H206" t="str">
        <f t="shared" si="0"/>
        <v>15</v>
      </c>
      <c r="Y206" t="s">
        <v>28098</v>
      </c>
    </row>
    <row r="207" spans="1:35">
      <c r="A207" t="str">
        <f t="shared" si="2"/>
        <v>nmi 16</v>
      </c>
      <c r="B207" s="1">
        <f t="shared" si="1"/>
        <v>452226920000</v>
      </c>
      <c r="D207" s="6" t="s">
        <v>28071</v>
      </c>
      <c r="E207" s="6"/>
      <c r="G207">
        <v>22</v>
      </c>
      <c r="H207" t="str">
        <f t="shared" si="0"/>
        <v>16</v>
      </c>
      <c r="Y207" t="s">
        <v>28099</v>
      </c>
    </row>
    <row r="208" spans="1:35">
      <c r="A208" s="6" t="str">
        <f t="shared" si="2"/>
        <v>nmi 17</v>
      </c>
      <c r="B208" s="1">
        <f t="shared" si="1"/>
        <v>469026920000</v>
      </c>
      <c r="C208" t="s">
        <v>28073</v>
      </c>
      <c r="D208" s="6" t="s">
        <v>28114</v>
      </c>
      <c r="E208" s="6" t="s">
        <v>28074</v>
      </c>
      <c r="F208" t="s">
        <v>28115</v>
      </c>
      <c r="G208">
        <v>23</v>
      </c>
      <c r="H208" t="str">
        <f t="shared" si="0"/>
        <v>17</v>
      </c>
      <c r="I208" s="6" t="s">
        <v>28076</v>
      </c>
      <c r="Y208" s="6" t="s">
        <v>28100</v>
      </c>
    </row>
    <row r="209" spans="1:25">
      <c r="A209" t="str">
        <f t="shared" si="2"/>
        <v>nmi 18</v>
      </c>
      <c r="B209" s="1">
        <f t="shared" si="1"/>
        <v>485826920000</v>
      </c>
      <c r="G209">
        <v>24</v>
      </c>
      <c r="H209" t="str">
        <f t="shared" si="0"/>
        <v>18</v>
      </c>
      <c r="Y209" s="6" t="s">
        <v>22485</v>
      </c>
    </row>
    <row r="210" spans="1:25">
      <c r="A210" t="str">
        <f t="shared" si="2"/>
        <v>nmi 19</v>
      </c>
      <c r="B210" s="1">
        <f t="shared" si="1"/>
        <v>502626920000</v>
      </c>
      <c r="G210">
        <v>25</v>
      </c>
      <c r="H210" t="str">
        <f t="shared" si="0"/>
        <v>19</v>
      </c>
      <c r="Y210" t="s">
        <v>28101</v>
      </c>
    </row>
    <row r="211" spans="1:25">
      <c r="A211" t="str">
        <f t="shared" si="2"/>
        <v>nmi 1A</v>
      </c>
      <c r="B211" s="1">
        <f t="shared" si="1"/>
        <v>519426920000</v>
      </c>
      <c r="G211">
        <v>26</v>
      </c>
      <c r="H211" t="str">
        <f t="shared" si="0"/>
        <v>1A</v>
      </c>
      <c r="Y211" t="s">
        <v>28102</v>
      </c>
    </row>
    <row r="212" spans="1:25">
      <c r="A212" t="str">
        <f t="shared" si="2"/>
        <v>nmi 1B</v>
      </c>
      <c r="B212" s="1">
        <f t="shared" si="1"/>
        <v>536226920000</v>
      </c>
      <c r="C212" t="s">
        <v>28073</v>
      </c>
      <c r="D212" s="6" t="s">
        <v>28116</v>
      </c>
      <c r="E212" s="6" t="s">
        <v>28117</v>
      </c>
      <c r="F212" s="6" t="s">
        <v>28118</v>
      </c>
      <c r="G212">
        <v>27</v>
      </c>
      <c r="H212" t="str">
        <f t="shared" si="0"/>
        <v>1B</v>
      </c>
      <c r="Y212" t="s">
        <v>28103</v>
      </c>
    </row>
    <row r="213" spans="1:25">
      <c r="A213" s="6" t="str">
        <f t="shared" si="2"/>
        <v>nmi 1C</v>
      </c>
      <c r="B213" s="15">
        <f t="shared" si="1"/>
        <v>553026920000</v>
      </c>
      <c r="G213">
        <v>28</v>
      </c>
      <c r="H213" t="str">
        <f t="shared" si="0"/>
        <v>1C</v>
      </c>
      <c r="Y213" t="s">
        <v>28104</v>
      </c>
    </row>
    <row r="214" spans="1:25">
      <c r="A214" t="str">
        <f t="shared" si="2"/>
        <v>nmi 1D</v>
      </c>
      <c r="B214" s="1">
        <f t="shared" si="1"/>
        <v>569826920000</v>
      </c>
      <c r="G214">
        <v>29</v>
      </c>
      <c r="H214" t="str">
        <f t="shared" si="0"/>
        <v>1D</v>
      </c>
      <c r="Y214" t="s">
        <v>28105</v>
      </c>
    </row>
    <row r="215" spans="1:25">
      <c r="A215" t="str">
        <f t="shared" si="2"/>
        <v>nmi 1E</v>
      </c>
      <c r="B215" s="1">
        <f t="shared" si="1"/>
        <v>586626920000</v>
      </c>
      <c r="G215">
        <v>30</v>
      </c>
      <c r="H215" t="str">
        <f t="shared" si="0"/>
        <v>1E</v>
      </c>
      <c r="Y215" s="6" t="s">
        <v>28106</v>
      </c>
    </row>
    <row r="216" spans="1:25">
      <c r="A216" t="str">
        <f t="shared" si="2"/>
        <v>nmi 1F</v>
      </c>
      <c r="B216" s="1">
        <f t="shared" si="1"/>
        <v>603426920000</v>
      </c>
      <c r="G216">
        <v>31</v>
      </c>
      <c r="H216" t="str">
        <f t="shared" si="0"/>
        <v>1F</v>
      </c>
      <c r="Y216" s="6" t="s">
        <v>22486</v>
      </c>
    </row>
    <row r="217" spans="1:25">
      <c r="A217" t="str">
        <f t="shared" si="2"/>
        <v>nmi 20</v>
      </c>
      <c r="B217" s="1">
        <f t="shared" si="1"/>
        <v>620226920000</v>
      </c>
      <c r="G217">
        <v>32</v>
      </c>
      <c r="H217" t="str">
        <f t="shared" si="0"/>
        <v>20</v>
      </c>
      <c r="Y217" t="s">
        <v>28107</v>
      </c>
    </row>
    <row r="218" spans="1:25">
      <c r="Y218" t="s">
        <v>28108</v>
      </c>
    </row>
    <row r="219" spans="1:25">
      <c r="Y219" t="s">
        <v>28109</v>
      </c>
    </row>
    <row r="220" spans="1:25">
      <c r="Y220" t="s">
        <v>28110</v>
      </c>
    </row>
    <row r="221" spans="1:25">
      <c r="B221" s="1">
        <v>203373882415</v>
      </c>
      <c r="Y221" t="s">
        <v>28111</v>
      </c>
    </row>
    <row r="222" spans="1:25">
      <c r="B222" s="2">
        <v>519426920000</v>
      </c>
    </row>
    <row r="223" spans="1:25">
      <c r="B223" s="2">
        <f>B222-B221</f>
        <v>316053037585</v>
      </c>
    </row>
    <row r="225" spans="1:1">
      <c r="A225" t="s">
        <v>28075</v>
      </c>
    </row>
    <row r="341" spans="1:1">
      <c r="A341" t="s">
        <v>28119</v>
      </c>
    </row>
    <row r="342" spans="1:1">
      <c r="A342" t="s">
        <v>28120</v>
      </c>
    </row>
    <row r="343" spans="1:1">
      <c r="A343" t="s">
        <v>28121</v>
      </c>
    </row>
    <row r="344" spans="1:1">
      <c r="A344" t="s">
        <v>28122</v>
      </c>
    </row>
    <row r="345" spans="1:1">
      <c r="A345" t="s">
        <v>28123</v>
      </c>
    </row>
    <row r="400" spans="1:1">
      <c r="A400" t="s">
        <v>28124</v>
      </c>
    </row>
    <row r="401" spans="1:18">
      <c r="A401" t="s">
        <v>28125</v>
      </c>
    </row>
    <row r="402" spans="1:18">
      <c r="A402" t="s">
        <v>28126</v>
      </c>
    </row>
    <row r="403" spans="1:18">
      <c r="A403" t="s">
        <v>28127</v>
      </c>
    </row>
    <row r="404" spans="1:18">
      <c r="A404" s="6" t="s">
        <v>28128</v>
      </c>
    </row>
    <row r="411" spans="1:18">
      <c r="R411" t="s">
        <v>28129</v>
      </c>
    </row>
    <row r="412" spans="1:18">
      <c r="R412" t="s">
        <v>28130</v>
      </c>
    </row>
    <row r="413" spans="1:18">
      <c r="R413" t="s">
        <v>28131</v>
      </c>
    </row>
    <row r="414" spans="1:18">
      <c r="R414" t="s">
        <v>28132</v>
      </c>
    </row>
    <row r="415" spans="1:18">
      <c r="R415" t="s">
        <v>28133</v>
      </c>
    </row>
    <row r="416" spans="1:18">
      <c r="R416" t="s">
        <v>28134</v>
      </c>
    </row>
    <row r="417" spans="18:18">
      <c r="R417" t="s">
        <v>26718</v>
      </c>
    </row>
    <row r="418" spans="18:18">
      <c r="R418" t="s">
        <v>103</v>
      </c>
    </row>
    <row r="419" spans="18:18">
      <c r="R419" t="s">
        <v>155</v>
      </c>
    </row>
    <row r="420" spans="18:18">
      <c r="R420" t="s">
        <v>156</v>
      </c>
    </row>
    <row r="421" spans="18:18">
      <c r="R421" t="s">
        <v>157</v>
      </c>
    </row>
    <row r="422" spans="18:18">
      <c r="R422" t="s">
        <v>28135</v>
      </c>
    </row>
    <row r="423" spans="18:18">
      <c r="R423" t="s">
        <v>28136</v>
      </c>
    </row>
    <row r="424" spans="18:18">
      <c r="R424" t="s">
        <v>28137</v>
      </c>
    </row>
    <row r="425" spans="18:18">
      <c r="R425" t="s">
        <v>28138</v>
      </c>
    </row>
    <row r="426" spans="18:18">
      <c r="R426" t="s">
        <v>28139</v>
      </c>
    </row>
    <row r="427" spans="18:18">
      <c r="R427" t="s">
        <v>28140</v>
      </c>
    </row>
    <row r="428" spans="18:18">
      <c r="R428" t="s">
        <v>28141</v>
      </c>
    </row>
    <row r="429" spans="18:18">
      <c r="R429" t="s">
        <v>28142</v>
      </c>
    </row>
    <row r="465" spans="19:19">
      <c r="S465" t="s">
        <v>28159</v>
      </c>
    </row>
    <row r="466" spans="19:19">
      <c r="S466" t="s">
        <v>28143</v>
      </c>
    </row>
    <row r="467" spans="19:19">
      <c r="S467" t="s">
        <v>28158</v>
      </c>
    </row>
    <row r="468" spans="19:19">
      <c r="S468" t="s">
        <v>28144</v>
      </c>
    </row>
    <row r="469" spans="19:19">
      <c r="S469" t="s">
        <v>28145</v>
      </c>
    </row>
    <row r="470" spans="19:19">
      <c r="S470" t="s">
        <v>28146</v>
      </c>
    </row>
    <row r="473" spans="19:19">
      <c r="S473" t="s">
        <v>28147</v>
      </c>
    </row>
    <row r="477" spans="19:19">
      <c r="S477" t="s">
        <v>28148</v>
      </c>
    </row>
    <row r="480" spans="19:19">
      <c r="S480" t="s">
        <v>28149</v>
      </c>
    </row>
    <row r="481" spans="19:19">
      <c r="S481" t="s">
        <v>28150</v>
      </c>
    </row>
    <row r="482" spans="19:19">
      <c r="S482" t="s">
        <v>28151</v>
      </c>
    </row>
    <row r="485" spans="19:19">
      <c r="S485" t="s">
        <v>28152</v>
      </c>
    </row>
    <row r="489" spans="19:19">
      <c r="S489" t="s">
        <v>28153</v>
      </c>
    </row>
    <row r="490" spans="19:19">
      <c r="S490" t="s">
        <v>28154</v>
      </c>
    </row>
    <row r="491" spans="19:19">
      <c r="S491" t="s">
        <v>28155</v>
      </c>
    </row>
    <row r="492" spans="19:19">
      <c r="S492" t="s">
        <v>28156</v>
      </c>
    </row>
    <row r="493" spans="19:19">
      <c r="S493" t="s">
        <v>28157</v>
      </c>
    </row>
    <row r="497" spans="16:24">
      <c r="P497" t="s">
        <v>28160</v>
      </c>
    </row>
    <row r="498" spans="16:24">
      <c r="P498" t="s">
        <v>28161</v>
      </c>
    </row>
    <row r="499" spans="16:24">
      <c r="P499" t="s">
        <v>28162</v>
      </c>
    </row>
    <row r="500" spans="16:24">
      <c r="P500" t="s">
        <v>28163</v>
      </c>
    </row>
    <row r="501" spans="16:24">
      <c r="P501" t="s">
        <v>28164</v>
      </c>
    </row>
    <row r="502" spans="16:24">
      <c r="P502" t="s">
        <v>28165</v>
      </c>
    </row>
    <row r="503" spans="16:24">
      <c r="P503" t="s">
        <v>28166</v>
      </c>
    </row>
    <row r="504" spans="16:24">
      <c r="P504" t="s">
        <v>28167</v>
      </c>
    </row>
    <row r="505" spans="16:24">
      <c r="P505" t="s">
        <v>28168</v>
      </c>
    </row>
    <row r="506" spans="16:24">
      <c r="U506" t="s">
        <v>28179</v>
      </c>
    </row>
    <row r="507" spans="16:24">
      <c r="R507" t="s">
        <v>28169</v>
      </c>
      <c r="T507" t="s">
        <v>28177</v>
      </c>
      <c r="U507" t="s">
        <v>222</v>
      </c>
      <c r="V507">
        <v>1</v>
      </c>
      <c r="W507" t="s">
        <v>28180</v>
      </c>
      <c r="X507" s="7">
        <v>1</v>
      </c>
    </row>
    <row r="508" spans="16:24">
      <c r="R508" t="s">
        <v>28170</v>
      </c>
      <c r="U508" t="s">
        <v>230</v>
      </c>
      <c r="V508">
        <v>0</v>
      </c>
      <c r="X508" s="7">
        <v>0</v>
      </c>
    </row>
    <row r="509" spans="16:24">
      <c r="R509" t="s">
        <v>28171</v>
      </c>
      <c r="U509" t="s">
        <v>28178</v>
      </c>
      <c r="V509">
        <v>1</v>
      </c>
      <c r="X509">
        <v>1</v>
      </c>
    </row>
    <row r="510" spans="16:24">
      <c r="R510" s="14" t="s">
        <v>28172</v>
      </c>
      <c r="U510" t="s">
        <v>210</v>
      </c>
      <c r="V510">
        <v>0</v>
      </c>
      <c r="X510">
        <v>0</v>
      </c>
    </row>
    <row r="511" spans="16:24">
      <c r="R511" t="s">
        <v>28173</v>
      </c>
      <c r="U511" t="s">
        <v>212</v>
      </c>
      <c r="V511">
        <v>0</v>
      </c>
      <c r="X511">
        <v>0</v>
      </c>
    </row>
    <row r="512" spans="16:24">
      <c r="U512" t="s">
        <v>217</v>
      </c>
      <c r="V512">
        <v>1</v>
      </c>
      <c r="X512">
        <v>1</v>
      </c>
    </row>
    <row r="513" spans="18:24">
      <c r="R513" t="s">
        <v>28175</v>
      </c>
      <c r="U513" t="s">
        <v>234</v>
      </c>
      <c r="V513">
        <v>0</v>
      </c>
      <c r="X513">
        <v>0</v>
      </c>
    </row>
    <row r="514" spans="18:24">
      <c r="R514" t="s">
        <v>28176</v>
      </c>
      <c r="U514" t="s">
        <v>211</v>
      </c>
      <c r="V514">
        <v>1</v>
      </c>
      <c r="X514" s="7">
        <v>1</v>
      </c>
    </row>
    <row r="515" spans="18:24">
      <c r="R515" s="7" t="s">
        <v>28174</v>
      </c>
    </row>
    <row r="519" spans="18:24">
      <c r="R519" t="s">
        <v>127</v>
      </c>
    </row>
    <row r="520" spans="18:24">
      <c r="R520" t="s">
        <v>128</v>
      </c>
    </row>
    <row r="521" spans="18:24">
      <c r="R521" t="s">
        <v>129</v>
      </c>
    </row>
    <row r="522" spans="18:24">
      <c r="S522">
        <v>1</v>
      </c>
    </row>
    <row r="523" spans="18:24">
      <c r="R523" t="s">
        <v>130</v>
      </c>
    </row>
    <row r="524" spans="18:24">
      <c r="R524" t="s">
        <v>131</v>
      </c>
    </row>
    <row r="525" spans="18:24">
      <c r="R525" t="s">
        <v>132</v>
      </c>
    </row>
    <row r="526" spans="18:24">
      <c r="R526" t="s">
        <v>133</v>
      </c>
    </row>
    <row r="527" spans="18:24">
      <c r="R527" t="s">
        <v>134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G75"/>
  <sheetViews>
    <sheetView tabSelected="1" topLeftCell="A288" workbookViewId="0">
      <selection activeCell="J295" sqref="J295"/>
    </sheetView>
  </sheetViews>
  <sheetFormatPr defaultRowHeight="13.5"/>
  <sheetData>
    <row r="3" spans="1:2">
      <c r="A3" t="s">
        <v>28183</v>
      </c>
    </row>
    <row r="5" spans="1:2">
      <c r="A5" t="s">
        <v>28184</v>
      </c>
    </row>
    <row r="7" spans="1:2">
      <c r="A7" t="s">
        <v>28185</v>
      </c>
    </row>
    <row r="12" spans="1:2">
      <c r="B12" t="s">
        <v>28186</v>
      </c>
    </row>
    <row r="66" spans="1:7">
      <c r="A66" t="s">
        <v>28189</v>
      </c>
      <c r="B66" t="s">
        <v>183</v>
      </c>
    </row>
    <row r="67" spans="1:7">
      <c r="B67" t="s">
        <v>184</v>
      </c>
      <c r="D67" s="19" t="s">
        <v>28190</v>
      </c>
      <c r="E67" s="19">
        <v>7</v>
      </c>
      <c r="F67">
        <v>1</v>
      </c>
    </row>
    <row r="68" spans="1:7">
      <c r="B68" t="s">
        <v>185</v>
      </c>
      <c r="D68" s="19" t="s">
        <v>28191</v>
      </c>
      <c r="E68" s="19">
        <v>6</v>
      </c>
      <c r="F68">
        <v>0</v>
      </c>
    </row>
    <row r="69" spans="1:7">
      <c r="B69" t="s">
        <v>186</v>
      </c>
      <c r="D69" s="19" t="s">
        <v>28192</v>
      </c>
      <c r="E69" s="19">
        <v>5</v>
      </c>
      <c r="F69">
        <v>0</v>
      </c>
    </row>
    <row r="70" spans="1:7">
      <c r="B70" t="s">
        <v>187</v>
      </c>
      <c r="D70" s="19" t="s">
        <v>28193</v>
      </c>
      <c r="E70" s="19">
        <v>4</v>
      </c>
      <c r="F70">
        <v>1</v>
      </c>
    </row>
    <row r="71" spans="1:7">
      <c r="B71" t="s">
        <v>28187</v>
      </c>
      <c r="D71" s="19" t="s">
        <v>28194</v>
      </c>
      <c r="E71" s="19">
        <v>3</v>
      </c>
      <c r="F71">
        <v>0</v>
      </c>
    </row>
    <row r="72" spans="1:7">
      <c r="B72" t="s">
        <v>28188</v>
      </c>
      <c r="D72" s="19" t="s">
        <v>28195</v>
      </c>
      <c r="E72" s="19">
        <v>2</v>
      </c>
      <c r="F72">
        <v>1</v>
      </c>
    </row>
    <row r="73" spans="1:7">
      <c r="D73" s="20" t="s">
        <v>28196</v>
      </c>
      <c r="E73" s="19">
        <v>1</v>
      </c>
      <c r="F73">
        <v>0</v>
      </c>
    </row>
    <row r="74" spans="1:7">
      <c r="D74" s="20"/>
      <c r="E74" s="19">
        <v>0</v>
      </c>
      <c r="F74">
        <v>1</v>
      </c>
      <c r="G74" t="s">
        <v>28197</v>
      </c>
    </row>
    <row r="75" spans="1:7">
      <c r="G75" t="s">
        <v>28198</v>
      </c>
    </row>
  </sheetData>
  <mergeCells count="1">
    <mergeCell ref="D73:D74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clock calc</vt:lpstr>
      <vt:lpstr>smb debug</vt:lpstr>
      <vt:lpstr>emu-info</vt:lpstr>
      <vt:lpstr>vram-set</vt:lpstr>
      <vt:lpstr>sim</vt:lpstr>
      <vt:lpstr>more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2016-10-07T13:00:42Z</dcterms:modified>
</cp:coreProperties>
</file>