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3920" activeTab="3"/>
  </bookViews>
  <sheets>
    <sheet name="clock" sheetId="1" r:id="rId1"/>
    <sheet name="logic analyzer nmi debug" sheetId="4" r:id="rId2"/>
    <sheet name="debug emu" sheetId="2" r:id="rId3"/>
    <sheet name="smb debug" sheetId="3" r:id="rId4"/>
  </sheets>
  <calcPr calcId="125725"/>
</workbook>
</file>

<file path=xl/calcChain.xml><?xml version="1.0" encoding="utf-8"?>
<calcChain xmlns="http://schemas.openxmlformats.org/spreadsheetml/2006/main">
  <c r="C118" i="4"/>
  <c r="B26" i="2"/>
  <c r="B23"/>
  <c r="A26"/>
  <c r="A23"/>
  <c r="I23" i="1"/>
  <c r="B40"/>
  <c r="C29"/>
  <c r="C23"/>
  <c r="C24" s="1"/>
  <c r="D12"/>
  <c r="C15"/>
  <c r="D15" s="1"/>
  <c r="C19" s="1"/>
  <c r="C20" s="1"/>
  <c r="C14"/>
  <c r="D14" s="1"/>
  <c r="C13"/>
  <c r="D13" s="1"/>
  <c r="C41" l="1"/>
  <c r="C42" s="1"/>
  <c r="I24"/>
  <c r="C25"/>
  <c r="C33"/>
  <c r="C30"/>
  <c r="C34"/>
  <c r="D41" l="1"/>
  <c r="C37"/>
  <c r="D33"/>
  <c r="C38" l="1"/>
  <c r="D37"/>
</calcChain>
</file>

<file path=xl/sharedStrings.xml><?xml version="1.0" encoding="utf-8"?>
<sst xmlns="http://schemas.openxmlformats.org/spreadsheetml/2006/main" count="156" uniqueCount="104">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</sst>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26</xdr:col>
      <xdr:colOff>457200</xdr:colOff>
      <xdr:row>154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1163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0</xdr:colOff>
      <xdr:row>122</xdr:row>
      <xdr:rowOff>9525</xdr:rowOff>
    </xdr:from>
    <xdr:to>
      <xdr:col>18</xdr:col>
      <xdr:colOff>133350</xdr:colOff>
      <xdr:row>127</xdr:row>
      <xdr:rowOff>28575</xdr:rowOff>
    </xdr:to>
    <xdr:sp macro="" textlink="">
      <xdr:nvSpPr>
        <xdr:cNvPr id="7" name="角丸四角形吹き出し 6"/>
        <xdr:cNvSpPr/>
      </xdr:nvSpPr>
      <xdr:spPr>
        <a:xfrm>
          <a:off x="10972800" y="209264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26</xdr:col>
      <xdr:colOff>457200</xdr:colOff>
      <xdr:row>219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72605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504825</xdr:colOff>
      <xdr:row>186</xdr:row>
      <xdr:rowOff>104775</xdr:rowOff>
    </xdr:from>
    <xdr:to>
      <xdr:col>15</xdr:col>
      <xdr:colOff>638175</xdr:colOff>
      <xdr:row>191</xdr:row>
      <xdr:rowOff>123825</xdr:rowOff>
    </xdr:to>
    <xdr:sp macro="" textlink="">
      <xdr:nvSpPr>
        <xdr:cNvPr id="10" name="角丸四角形吹き出し 9"/>
        <xdr:cNvSpPr/>
      </xdr:nvSpPr>
      <xdr:spPr>
        <a:xfrm>
          <a:off x="9420225" y="3199447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2"/>
  <sheetViews>
    <sheetView zoomScaleNormal="100" workbookViewId="0">
      <selection activeCell="C42" sqref="C42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11" spans="1:6">
      <c r="C11" t="s">
        <v>10</v>
      </c>
      <c r="D11" t="s">
        <v>12</v>
      </c>
    </row>
    <row r="12" spans="1:6">
      <c r="B12" t="s">
        <v>6</v>
      </c>
      <c r="C12" s="1">
        <v>50000000</v>
      </c>
      <c r="D12" s="1">
        <f>$E$8/C12</f>
        <v>20</v>
      </c>
    </row>
    <row r="13" spans="1:6">
      <c r="B13" t="s">
        <v>7</v>
      </c>
      <c r="C13" s="2">
        <f>C12/24</f>
        <v>2083333.3333333333</v>
      </c>
      <c r="D13" s="1">
        <f t="shared" ref="D13:D15" si="0">$E$8/C13</f>
        <v>480</v>
      </c>
    </row>
    <row r="14" spans="1:6">
      <c r="B14" t="s">
        <v>8</v>
      </c>
      <c r="C14" s="2">
        <f>C12/8</f>
        <v>6250000</v>
      </c>
      <c r="D14" s="1">
        <f t="shared" si="0"/>
        <v>160</v>
      </c>
    </row>
    <row r="15" spans="1:6">
      <c r="B15" t="s">
        <v>9</v>
      </c>
      <c r="C15" s="2">
        <f>C12/2</f>
        <v>25000000</v>
      </c>
      <c r="D15" s="1">
        <f t="shared" si="0"/>
        <v>40</v>
      </c>
    </row>
    <row r="18" spans="2:10">
      <c r="B18" t="s">
        <v>17</v>
      </c>
    </row>
    <row r="19" spans="2:10">
      <c r="B19" s="4" t="s">
        <v>13</v>
      </c>
      <c r="C19" s="1">
        <f>525 * 800*D15</f>
        <v>16800000</v>
      </c>
      <c r="D19" t="s">
        <v>14</v>
      </c>
    </row>
    <row r="20" spans="2:10">
      <c r="B20" t="s">
        <v>15</v>
      </c>
      <c r="C20" s="1">
        <f>C19*60</f>
        <v>1008000000</v>
      </c>
      <c r="D20" t="s">
        <v>16</v>
      </c>
      <c r="H20" t="s">
        <v>30</v>
      </c>
      <c r="I20" t="s">
        <v>97</v>
      </c>
    </row>
    <row r="21" spans="2:10">
      <c r="H21" t="s">
        <v>31</v>
      </c>
    </row>
    <row r="23" spans="2:10">
      <c r="B23" s="4" t="s">
        <v>18</v>
      </c>
      <c r="C23" s="1">
        <f>525 * 800</f>
        <v>420000</v>
      </c>
      <c r="D23" t="s">
        <v>19</v>
      </c>
      <c r="H23" t="s">
        <v>32</v>
      </c>
      <c r="I23" s="1">
        <f>HEX2DEC(I20)</f>
        <v>196175</v>
      </c>
    </row>
    <row r="24" spans="2:10">
      <c r="B24" s="4" t="s">
        <v>20</v>
      </c>
      <c r="C24" s="1">
        <f>C23/12</f>
        <v>35000</v>
      </c>
      <c r="D24" t="s">
        <v>21</v>
      </c>
      <c r="I24">
        <f>ROUND(I23/C24,1)</f>
        <v>5.6</v>
      </c>
      <c r="J24" t="s">
        <v>33</v>
      </c>
    </row>
    <row r="25" spans="2:10">
      <c r="C25" s="1" t="str">
        <f>DEC2HEX(C24)</f>
        <v>88B8</v>
      </c>
    </row>
    <row r="28" spans="2:10">
      <c r="B28" t="s">
        <v>22</v>
      </c>
    </row>
    <row r="29" spans="2:10">
      <c r="B29" s="5" t="s">
        <v>23</v>
      </c>
      <c r="C29" s="1">
        <f>HEX2DEC(B29)</f>
        <v>32747</v>
      </c>
      <c r="D29" t="s">
        <v>24</v>
      </c>
    </row>
    <row r="30" spans="2:10">
      <c r="B30" t="s">
        <v>25</v>
      </c>
      <c r="C30" s="1">
        <f>C29*D13</f>
        <v>15718560</v>
      </c>
      <c r="D30" t="s">
        <v>14</v>
      </c>
    </row>
    <row r="32" spans="2:10">
      <c r="B32" t="s">
        <v>27</v>
      </c>
    </row>
    <row r="33" spans="2:5">
      <c r="C33" s="6">
        <f>C29+$C$24</f>
        <v>67747</v>
      </c>
      <c r="D33" s="1">
        <f>C33*$D$13</f>
        <v>32518560</v>
      </c>
      <c r="E33" t="s">
        <v>14</v>
      </c>
    </row>
    <row r="34" spans="2:5">
      <c r="C34" t="str">
        <f>DEC2HEX(C33)</f>
        <v>108A3</v>
      </c>
      <c r="D34" t="s">
        <v>26</v>
      </c>
    </row>
    <row r="36" spans="2:5">
      <c r="B36" t="s">
        <v>28</v>
      </c>
    </row>
    <row r="37" spans="2:5">
      <c r="C37" s="6">
        <f>C33+$C$24</f>
        <v>102747</v>
      </c>
      <c r="D37" s="1">
        <f>C37*$D$13</f>
        <v>49318560</v>
      </c>
    </row>
    <row r="38" spans="2:5">
      <c r="C38" t="str">
        <f>DEC2HEX(C37)</f>
        <v>1915B</v>
      </c>
      <c r="D38" t="s">
        <v>26</v>
      </c>
    </row>
    <row r="40" spans="2:5">
      <c r="B40" t="str">
        <f>E40&amp;"回目のvblankは"</f>
        <v>17回目のvblankは</v>
      </c>
      <c r="D40" s="4" t="s">
        <v>29</v>
      </c>
      <c r="E40" s="3">
        <v>17</v>
      </c>
    </row>
    <row r="41" spans="2:5">
      <c r="C41" s="6">
        <f>$C$29+$C$24*(E40-1)</f>
        <v>592747</v>
      </c>
      <c r="D41" s="1">
        <f>C41*$D$13</f>
        <v>284518560</v>
      </c>
    </row>
    <row r="42" spans="2:5">
      <c r="C42" t="str">
        <f>DEC2HEX(C41)</f>
        <v>90B6B</v>
      </c>
      <c r="D42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90"/>
  <sheetViews>
    <sheetView topLeftCell="A572" zoomScaleNormal="100" workbookViewId="0">
      <selection activeCell="X601" sqref="X601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34</v>
      </c>
    </row>
    <row r="3" spans="1:3">
      <c r="A3" t="s">
        <v>35</v>
      </c>
      <c r="C3" t="s">
        <v>37</v>
      </c>
    </row>
    <row r="4" spans="1:3">
      <c r="A4">
        <v>10</v>
      </c>
      <c r="C4" t="s">
        <v>36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1" spans="1:1">
      <c r="A61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116" spans="3:3">
      <c r="C116" t="s">
        <v>63</v>
      </c>
    </row>
    <row r="117" spans="3:3">
      <c r="C117" t="s">
        <v>64</v>
      </c>
    </row>
    <row r="118" spans="3:3">
      <c r="C118" t="str">
        <f>DEC2HEX(HEX2DEC(C117)-35000)</f>
        <v>44626</v>
      </c>
    </row>
    <row r="150" spans="1:5">
      <c r="A150" t="s">
        <v>52</v>
      </c>
    </row>
    <row r="151" spans="1:5">
      <c r="A151" t="s">
        <v>53</v>
      </c>
    </row>
    <row r="152" spans="1:5">
      <c r="A152" t="s">
        <v>54</v>
      </c>
    </row>
    <row r="153" spans="1:5">
      <c r="A153" t="s">
        <v>55</v>
      </c>
    </row>
    <row r="155" spans="1:5">
      <c r="A155" t="s">
        <v>56</v>
      </c>
    </row>
    <row r="158" spans="1:5">
      <c r="A158" t="s">
        <v>57</v>
      </c>
    </row>
    <row r="159" spans="1:5">
      <c r="A159" t="s">
        <v>58</v>
      </c>
      <c r="E159" s="8" t="s">
        <v>69</v>
      </c>
    </row>
    <row r="160" spans="1:5">
      <c r="A160" t="s">
        <v>59</v>
      </c>
    </row>
    <row r="161" spans="1:3">
      <c r="A161" t="s">
        <v>60</v>
      </c>
    </row>
    <row r="162" spans="1:3">
      <c r="A162" t="s">
        <v>61</v>
      </c>
    </row>
    <row r="163" spans="1:3">
      <c r="A163" t="s">
        <v>62</v>
      </c>
    </row>
    <row r="166" spans="1:3" ht="42">
      <c r="C166" s="7" t="s">
        <v>67</v>
      </c>
    </row>
    <row r="167" spans="1:3">
      <c r="C167" t="s">
        <v>66</v>
      </c>
    </row>
    <row r="270" spans="3:3">
      <c r="C270" t="s">
        <v>65</v>
      </c>
    </row>
    <row r="372" spans="3:3" ht="42">
      <c r="C372" s="7" t="s">
        <v>68</v>
      </c>
    </row>
    <row r="373" spans="3:3">
      <c r="C373" t="s">
        <v>66</v>
      </c>
    </row>
    <row r="472" spans="3:3">
      <c r="C472" t="s">
        <v>65</v>
      </c>
    </row>
    <row r="573" spans="1:1">
      <c r="A573" t="s">
        <v>59</v>
      </c>
    </row>
    <row r="625" spans="1:3">
      <c r="A625" t="s">
        <v>59</v>
      </c>
    </row>
    <row r="632" spans="1:3">
      <c r="C632" t="s">
        <v>70</v>
      </c>
    </row>
    <row r="682" spans="2:2">
      <c r="B682" t="s">
        <v>71</v>
      </c>
    </row>
    <row r="683" spans="2:2">
      <c r="B683" t="s">
        <v>72</v>
      </c>
    </row>
    <row r="684" spans="2:2">
      <c r="B684" t="s">
        <v>73</v>
      </c>
    </row>
    <row r="687" spans="2:2">
      <c r="B687" t="s">
        <v>74</v>
      </c>
    </row>
    <row r="688" spans="2:2">
      <c r="B688" t="s">
        <v>74</v>
      </c>
    </row>
    <row r="689" spans="2:2">
      <c r="B689" t="s">
        <v>74</v>
      </c>
    </row>
    <row r="690" spans="2:2">
      <c r="B690" t="s">
        <v>74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H6" sqref="H6"/>
    </sheetView>
  </sheetViews>
  <sheetFormatPr defaultRowHeight="13.5"/>
  <cols>
    <col min="1" max="1" width="11.5" customWidth="1"/>
  </cols>
  <sheetData>
    <row r="4" spans="1:1">
      <c r="A4" t="s">
        <v>38</v>
      </c>
    </row>
    <row r="5" spans="1:1">
      <c r="A5" t="s">
        <v>39</v>
      </c>
    </row>
    <row r="6" spans="1:1">
      <c r="A6" t="s">
        <v>41</v>
      </c>
    </row>
    <row r="7" spans="1:1">
      <c r="A7" t="s">
        <v>40</v>
      </c>
    </row>
    <row r="9" spans="1:1">
      <c r="A9" t="s">
        <v>42</v>
      </c>
    </row>
    <row r="10" spans="1:1">
      <c r="A10" t="s">
        <v>49</v>
      </c>
    </row>
    <row r="13" spans="1:1">
      <c r="A13" t="s">
        <v>43</v>
      </c>
    </row>
    <row r="14" spans="1:1">
      <c r="A14" t="s">
        <v>44</v>
      </c>
    </row>
    <row r="15" spans="1:1">
      <c r="A15" t="s">
        <v>48</v>
      </c>
    </row>
    <row r="17" spans="1:2">
      <c r="A17" t="s">
        <v>45</v>
      </c>
    </row>
    <row r="18" spans="1:2">
      <c r="A18" t="s">
        <v>46</v>
      </c>
    </row>
    <row r="19" spans="1:2">
      <c r="A19" t="s">
        <v>51</v>
      </c>
    </row>
    <row r="22" spans="1:2">
      <c r="A22" t="s">
        <v>47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50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K158"/>
  <sheetViews>
    <sheetView tabSelected="1" topLeftCell="A158" zoomScaleNormal="100" workbookViewId="0">
      <selection activeCell="A159" sqref="A159"/>
    </sheetView>
  </sheetViews>
  <sheetFormatPr defaultRowHeight="13.5"/>
  <sheetData>
    <row r="3" spans="1:11">
      <c r="A3" t="s">
        <v>75</v>
      </c>
      <c r="F3" t="s">
        <v>84</v>
      </c>
      <c r="K3" t="s">
        <v>90</v>
      </c>
    </row>
    <row r="4" spans="1:11">
      <c r="A4" t="s">
        <v>78</v>
      </c>
      <c r="F4" t="s">
        <v>77</v>
      </c>
      <c r="K4" t="s">
        <v>77</v>
      </c>
    </row>
    <row r="5" spans="1:11">
      <c r="A5" t="s">
        <v>79</v>
      </c>
      <c r="F5" t="s">
        <v>77</v>
      </c>
      <c r="K5" t="s">
        <v>77</v>
      </c>
    </row>
    <row r="6" spans="1:11">
      <c r="A6" t="s">
        <v>80</v>
      </c>
      <c r="F6" t="s">
        <v>77</v>
      </c>
      <c r="K6" t="s">
        <v>77</v>
      </c>
    </row>
    <row r="7" spans="1:11">
      <c r="A7" t="s">
        <v>81</v>
      </c>
      <c r="F7" t="s">
        <v>77</v>
      </c>
      <c r="K7" t="s">
        <v>77</v>
      </c>
    </row>
    <row r="8" spans="1:11">
      <c r="A8" t="s">
        <v>82</v>
      </c>
      <c r="F8" t="s">
        <v>76</v>
      </c>
      <c r="K8" t="s">
        <v>91</v>
      </c>
    </row>
    <row r="9" spans="1:11">
      <c r="A9" t="s">
        <v>83</v>
      </c>
      <c r="F9" t="s">
        <v>76</v>
      </c>
      <c r="K9" t="s">
        <v>92</v>
      </c>
    </row>
    <row r="10" spans="1:11">
      <c r="A10" s="9" t="s">
        <v>76</v>
      </c>
      <c r="B10" s="9"/>
      <c r="C10" s="9"/>
      <c r="D10" s="9"/>
      <c r="F10" t="s">
        <v>76</v>
      </c>
      <c r="K10" t="s">
        <v>93</v>
      </c>
    </row>
    <row r="11" spans="1:11">
      <c r="A11" s="9" t="s">
        <v>76</v>
      </c>
      <c r="B11" s="9"/>
      <c r="C11" s="9"/>
      <c r="D11" s="9"/>
      <c r="F11" s="9" t="s">
        <v>85</v>
      </c>
      <c r="G11" s="9"/>
      <c r="H11" s="9"/>
      <c r="I11" s="9"/>
      <c r="K11" t="s">
        <v>94</v>
      </c>
    </row>
    <row r="12" spans="1:11">
      <c r="A12" s="9" t="s">
        <v>76</v>
      </c>
      <c r="B12" s="9"/>
      <c r="C12" s="9"/>
      <c r="D12" s="9"/>
      <c r="F12" t="s">
        <v>86</v>
      </c>
      <c r="K12" t="s">
        <v>95</v>
      </c>
    </row>
    <row r="13" spans="1:11">
      <c r="A13" t="s">
        <v>76</v>
      </c>
      <c r="F13" t="s">
        <v>87</v>
      </c>
      <c r="K13" t="s">
        <v>76</v>
      </c>
    </row>
    <row r="14" spans="1:11">
      <c r="A14" t="s">
        <v>76</v>
      </c>
      <c r="F14" t="s">
        <v>88</v>
      </c>
      <c r="K14" t="s">
        <v>76</v>
      </c>
    </row>
    <row r="15" spans="1:11">
      <c r="A15" t="s">
        <v>77</v>
      </c>
      <c r="F15" t="s">
        <v>89</v>
      </c>
      <c r="K15" t="s">
        <v>76</v>
      </c>
    </row>
    <row r="16" spans="1:11">
      <c r="A16" t="s">
        <v>77</v>
      </c>
      <c r="F16" t="s">
        <v>77</v>
      </c>
      <c r="K16" t="s">
        <v>76</v>
      </c>
    </row>
    <row r="17" spans="1:11">
      <c r="A17" t="s">
        <v>77</v>
      </c>
      <c r="F17" t="s">
        <v>77</v>
      </c>
      <c r="K17" t="s">
        <v>77</v>
      </c>
    </row>
    <row r="18" spans="1:11">
      <c r="A18" t="s">
        <v>77</v>
      </c>
      <c r="F18" t="s">
        <v>77</v>
      </c>
      <c r="K18" t="s">
        <v>77</v>
      </c>
    </row>
    <row r="19" spans="1:11">
      <c r="A19" t="s">
        <v>77</v>
      </c>
      <c r="K19" t="s">
        <v>77</v>
      </c>
    </row>
    <row r="20" spans="1:11">
      <c r="K20" t="s">
        <v>77</v>
      </c>
    </row>
    <row r="24" spans="1:11">
      <c r="A24" t="s">
        <v>96</v>
      </c>
    </row>
    <row r="28" spans="1:11">
      <c r="B28" t="s">
        <v>100</v>
      </c>
      <c r="D28" t="s">
        <v>99</v>
      </c>
    </row>
    <row r="29" spans="1:11">
      <c r="D29" t="s">
        <v>98</v>
      </c>
      <c r="F29" t="s">
        <v>101</v>
      </c>
      <c r="G29" t="s">
        <v>102</v>
      </c>
    </row>
    <row r="158" spans="1:1">
      <c r="A158" t="s">
        <v>103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2016-07-30T10:33:43Z</dcterms:modified>
</cp:coreProperties>
</file>