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clock calc" sheetId="1" r:id="rId1"/>
    <sheet name="smb debug" sheetId="3" r:id="rId2"/>
    <sheet name="logic analyzer nmi debug" sheetId="4" r:id="rId3"/>
    <sheet name="debug emu" sheetId="2" r:id="rId4"/>
  </sheets>
  <calcPr calcId="125725"/>
</workbook>
</file>

<file path=xl/calcChain.xml><?xml version="1.0" encoding="utf-8"?>
<calcChain xmlns="http://schemas.openxmlformats.org/spreadsheetml/2006/main">
  <c r="G27" i="1"/>
  <c r="I27"/>
  <c r="C14" l="1"/>
  <c r="C17" l="1"/>
  <c r="D17" s="1"/>
  <c r="C15"/>
  <c r="D15" s="1"/>
  <c r="C118" i="4"/>
  <c r="A26" i="2"/>
  <c r="B26" s="1"/>
  <c r="A23"/>
  <c r="B23" s="1"/>
  <c r="G31" i="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<sst xmlns="http://schemas.openxmlformats.org/spreadsheetml/2006/main" count="165" uniqueCount="108">
  <si>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</si>
  <si>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</si>
  <si>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</si>
  <si>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</si>
  <si>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</si>
  <si>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</si>
  <si>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</si>
  <si>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</si>
  <si>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</si>
  <si>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</si>
  <si>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</si>
  <si>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</si>
  <si>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</si>
  <si>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</si>
  <si>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</si>
  <si>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</si>
  <si>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</si>
  <si>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</si>
  <si>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</si>
  <si>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</si>
  <si>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</si>
  <si>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</si>
  <si>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</si>
  <si>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</si>
  <si>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</si>
  <si>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</si>
  <si>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</si>
  <si>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</si>
  <si>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</si>
  <si>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</si>
  <si>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</si>
  <si>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</si>
  <si>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</si>
  <si>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</si>
  <si>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</si>
  <si>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</si>
  <si>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</si>
  <si>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</si>
  <si>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</si>
  <si>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</si>
  <si>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</si>
  <si>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</si>
  <si>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</si>
  <si>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</si>
  <si>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</si>
  <si>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</si>
  <si>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</si>
  <si>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</si>
  <si>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</si>
  <si>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</si>
  <si>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</si>
  <si>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</si>
  <si>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</si>
  <si>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</si>
  <si>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</si>
  <si>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</si>
  <si>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</si>
  <si>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</si>
  <si>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</si>
  <si>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</si>
  <si>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</si>
  <si>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</si>
  <si>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</si>
  <si>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</si>
  <si>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</si>
  <si>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</si>
  <si>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</si>
  <si>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</si>
  <si>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</si>
  <si>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</si>
  <si>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</si>
  <si>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</si>
  <si>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</si>
  <si>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</si>
  <si>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</si>
  <si>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</si>
  <si>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</si>
  <si>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</si>
  <si>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</si>
  <si>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</si>
  <si>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</si>
  <si>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</si>
  <si>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</si>
  <si>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</si>
  <si>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</si>
  <si>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</si>
  <si>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</si>
  <si>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</si>
  <si>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</si>
  <si>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</si>
  <si>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</si>
  <si>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</si>
  <si>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</si>
  <si>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</si>
  <si>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</si>
  <si>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</si>
  <si>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</si>
  <si>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</si>
  <si>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</si>
  <si>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</si>
  <si>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</si>
  <si>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</si>
  <si>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</si>
  <si>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</si>
  <si>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</si>
  <si>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</si>
  <si>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</si>
  <si>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2612E1</t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</si>
</sst>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abSelected="1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87</v>
      </c>
    </row>
    <row r="6" spans="1:6">
      <c r="A6" t="s">
        <v>2</v>
      </c>
    </row>
    <row r="7" spans="1:6">
      <c r="A7" t="s">
        <v>3</v>
      </c>
    </row>
    <row r="8" spans="1:6">
      <c r="A8" t="s">
        <v>86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85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98</v>
      </c>
      <c r="C26" s="1">
        <f>C25</f>
        <v>420000</v>
      </c>
      <c r="D26" t="s">
        <v>18</v>
      </c>
      <c r="F26" t="s">
        <v>101</v>
      </c>
      <c r="H26" t="s">
        <v>102</v>
      </c>
      <c r="I26" t="s">
        <v>103</v>
      </c>
      <c r="J26" t="s">
        <v>104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9" t="s">
        <v>19</v>
      </c>
      <c r="C29" s="10">
        <v>3</v>
      </c>
      <c r="F29" s="9" t="s">
        <v>99</v>
      </c>
      <c r="G29" t="s">
        <v>105</v>
      </c>
    </row>
    <row r="30" spans="2:10">
      <c r="B30" t="str">
        <f>C29&amp;"回目のvblankは"</f>
        <v>3回目のvblankは</v>
      </c>
      <c r="F30" t="s">
        <v>20</v>
      </c>
    </row>
    <row r="31" spans="2:10">
      <c r="C31" s="5">
        <f>G27 + $C$26*(C29-1)</f>
        <v>1225600</v>
      </c>
      <c r="D31" s="1"/>
      <c r="F31" t="s">
        <v>21</v>
      </c>
      <c r="G31" s="1">
        <f>HEX2DEC(G29)</f>
        <v>1225745</v>
      </c>
      <c r="I31" s="5"/>
    </row>
    <row r="32" spans="2:10">
      <c r="C32" s="11" t="str">
        <f>DEC2HEX(C31)</f>
        <v>12B380</v>
      </c>
      <c r="D32" t="s">
        <v>100</v>
      </c>
      <c r="G32" s="11">
        <f>ROUND(G31/C26,1)</f>
        <v>2.9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20"/>
  <sheetViews>
    <sheetView topLeftCell="A97" zoomScale="98" zoomScaleNormal="98" workbookViewId="0">
      <selection activeCell="A88" sqref="A88"/>
    </sheetView>
  </sheetViews>
  <sheetFormatPr defaultRowHeight="13.5"/>
  <sheetData>
    <row r="3" spans="1:14">
      <c r="A3" t="s">
        <v>64</v>
      </c>
      <c r="F3" t="s">
        <v>73</v>
      </c>
      <c r="K3" t="s">
        <v>79</v>
      </c>
    </row>
    <row r="4" spans="1:14">
      <c r="A4" t="s">
        <v>67</v>
      </c>
      <c r="F4" t="s">
        <v>66</v>
      </c>
      <c r="K4" t="s">
        <v>66</v>
      </c>
    </row>
    <row r="5" spans="1:14">
      <c r="A5" t="s">
        <v>68</v>
      </c>
      <c r="F5" t="s">
        <v>66</v>
      </c>
      <c r="K5" t="s">
        <v>66</v>
      </c>
    </row>
    <row r="6" spans="1:14">
      <c r="A6" t="s">
        <v>69</v>
      </c>
      <c r="F6" t="s">
        <v>66</v>
      </c>
      <c r="K6" t="s">
        <v>66</v>
      </c>
    </row>
    <row r="7" spans="1:14">
      <c r="A7" t="s">
        <v>70</v>
      </c>
      <c r="F7" t="s">
        <v>66</v>
      </c>
      <c r="K7" t="s">
        <v>66</v>
      </c>
    </row>
    <row r="8" spans="1:14">
      <c r="A8" t="s">
        <v>71</v>
      </c>
      <c r="F8" t="s">
        <v>65</v>
      </c>
      <c r="K8" t="s">
        <v>80</v>
      </c>
    </row>
    <row r="9" spans="1:14">
      <c r="A9" t="s">
        <v>72</v>
      </c>
      <c r="F9" t="s">
        <v>65</v>
      </c>
      <c r="K9" t="s">
        <v>81</v>
      </c>
    </row>
    <row r="10" spans="1:14">
      <c r="A10" s="8" t="s">
        <v>65</v>
      </c>
      <c r="B10" s="8"/>
      <c r="C10" s="8"/>
      <c r="D10" s="8"/>
      <c r="F10" t="s">
        <v>65</v>
      </c>
      <c r="K10" t="s">
        <v>82</v>
      </c>
    </row>
    <row r="11" spans="1:14">
      <c r="A11" s="8" t="s">
        <v>65</v>
      </c>
      <c r="B11" s="8"/>
      <c r="C11" s="8"/>
      <c r="D11" s="8"/>
      <c r="F11" s="8" t="s">
        <v>74</v>
      </c>
      <c r="G11" s="8"/>
      <c r="H11" s="8"/>
      <c r="I11" s="8"/>
      <c r="K11" t="s">
        <v>83</v>
      </c>
    </row>
    <row r="12" spans="1:14">
      <c r="A12" s="8" t="s">
        <v>65</v>
      </c>
      <c r="B12" s="8"/>
      <c r="C12" s="8"/>
      <c r="D12" s="8"/>
      <c r="F12" t="s">
        <v>75</v>
      </c>
      <c r="K12" s="8" t="s">
        <v>84</v>
      </c>
      <c r="L12" s="8"/>
      <c r="M12" s="8"/>
      <c r="N12" s="8"/>
    </row>
    <row r="13" spans="1:14">
      <c r="A13" t="s">
        <v>65</v>
      </c>
      <c r="F13" t="s">
        <v>76</v>
      </c>
      <c r="K13" t="s">
        <v>65</v>
      </c>
    </row>
    <row r="14" spans="1:14">
      <c r="A14" t="s">
        <v>65</v>
      </c>
      <c r="F14" t="s">
        <v>77</v>
      </c>
      <c r="K14" t="s">
        <v>65</v>
      </c>
    </row>
    <row r="15" spans="1:14">
      <c r="A15" t="s">
        <v>66</v>
      </c>
      <c r="F15" t="s">
        <v>78</v>
      </c>
      <c r="K15" t="s">
        <v>65</v>
      </c>
    </row>
    <row r="16" spans="1:14">
      <c r="A16" t="s">
        <v>66</v>
      </c>
      <c r="F16" t="s">
        <v>66</v>
      </c>
      <c r="K16" t="s">
        <v>65</v>
      </c>
    </row>
    <row r="17" spans="1:11">
      <c r="A17" t="s">
        <v>66</v>
      </c>
      <c r="F17" t="s">
        <v>66</v>
      </c>
      <c r="K17" t="s">
        <v>66</v>
      </c>
    </row>
    <row r="18" spans="1:11">
      <c r="A18" t="s">
        <v>66</v>
      </c>
      <c r="F18" t="s">
        <v>66</v>
      </c>
      <c r="K18" t="s">
        <v>66</v>
      </c>
    </row>
    <row r="19" spans="1:11">
      <c r="A19" t="s">
        <v>66</v>
      </c>
      <c r="K19" t="s">
        <v>66</v>
      </c>
    </row>
    <row r="20" spans="1:11">
      <c r="K20" t="s">
        <v>66</v>
      </c>
    </row>
    <row r="22" spans="1:11">
      <c r="A22" t="s">
        <v>88</v>
      </c>
    </row>
    <row r="23" spans="1:11">
      <c r="A23" t="s">
        <v>91</v>
      </c>
      <c r="B23" t="s">
        <v>90</v>
      </c>
      <c r="C23" t="s">
        <v>89</v>
      </c>
    </row>
    <row r="87" spans="1:3">
      <c r="A87" t="s">
        <v>92</v>
      </c>
      <c r="B87" t="s">
        <v>93</v>
      </c>
      <c r="C87" t="s">
        <v>94</v>
      </c>
    </row>
    <row r="88" spans="1:3">
      <c r="A88" t="s">
        <v>91</v>
      </c>
      <c r="B88" t="s">
        <v>105</v>
      </c>
      <c r="C88" t="s">
        <v>89</v>
      </c>
    </row>
    <row r="153" spans="1:3">
      <c r="A153" t="s">
        <v>92</v>
      </c>
      <c r="B153" t="s">
        <v>95</v>
      </c>
      <c r="C153" t="s">
        <v>94</v>
      </c>
    </row>
    <row r="154" spans="1:3">
      <c r="A154" t="s">
        <v>91</v>
      </c>
      <c r="B154">
        <v>241264</v>
      </c>
      <c r="C154" t="s">
        <v>89</v>
      </c>
    </row>
    <row r="219" spans="1:4">
      <c r="A219" t="s">
        <v>96</v>
      </c>
      <c r="B219" t="s">
        <v>97</v>
      </c>
    </row>
    <row r="220" spans="1:4">
      <c r="A220" t="s">
        <v>91</v>
      </c>
      <c r="B220" s="4" t="s">
        <v>107</v>
      </c>
      <c r="C220" t="s">
        <v>89</v>
      </c>
      <c r="D220" t="s">
        <v>106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690"/>
  <sheetViews>
    <sheetView workbookViewId="0">
      <selection activeCell="A20" sqref="A20"/>
    </sheetView>
  </sheetViews>
  <sheetFormatPr defaultRowHeight="13.5"/>
  <cols>
    <col min="3" max="3" width="13.375" customWidth="1"/>
    <col min="4" max="4" width="12.125" customWidth="1"/>
    <col min="5" max="5" width="16.625" bestFit="1" customWidth="1"/>
  </cols>
  <sheetData>
    <row r="2" spans="1:3">
      <c r="A2" t="s">
        <v>23</v>
      </c>
    </row>
    <row r="3" spans="1:3">
      <c r="A3" t="s">
        <v>24</v>
      </c>
      <c r="C3" t="s">
        <v>26</v>
      </c>
    </row>
    <row r="4" spans="1:3">
      <c r="A4">
        <v>10</v>
      </c>
      <c r="C4" t="s">
        <v>25</v>
      </c>
    </row>
    <row r="56" spans="1:1">
      <c r="A56" t="s">
        <v>41</v>
      </c>
    </row>
    <row r="57" spans="1:1">
      <c r="A57" t="s">
        <v>42</v>
      </c>
    </row>
    <row r="58" spans="1:1">
      <c r="A58" t="s">
        <v>43</v>
      </c>
    </row>
    <row r="59" spans="1:1">
      <c r="A59" t="s">
        <v>44</v>
      </c>
    </row>
    <row r="61" spans="1:1">
      <c r="A61" t="s">
        <v>45</v>
      </c>
    </row>
    <row r="64" spans="1:1">
      <c r="A64" t="s">
        <v>46</v>
      </c>
    </row>
    <row r="65" spans="1:1">
      <c r="A65" t="s">
        <v>47</v>
      </c>
    </row>
    <row r="66" spans="1:1">
      <c r="A66" t="s">
        <v>48</v>
      </c>
    </row>
    <row r="67" spans="1:1">
      <c r="A67" t="s">
        <v>49</v>
      </c>
    </row>
    <row r="68" spans="1:1">
      <c r="A68" t="s">
        <v>50</v>
      </c>
    </row>
    <row r="69" spans="1:1">
      <c r="A69" t="s">
        <v>51</v>
      </c>
    </row>
    <row r="116" spans="3:3">
      <c r="C116" t="s">
        <v>52</v>
      </c>
    </row>
    <row r="117" spans="3:3">
      <c r="C117" t="s">
        <v>53</v>
      </c>
    </row>
    <row r="118" spans="3:3">
      <c r="C118" t="str">
        <f>DEC2HEX(HEX2DEC(C117)-35000)</f>
        <v>44626</v>
      </c>
    </row>
    <row r="150" spans="1:5">
      <c r="A150" t="s">
        <v>41</v>
      </c>
    </row>
    <row r="151" spans="1:5">
      <c r="A151" t="s">
        <v>42</v>
      </c>
    </row>
    <row r="152" spans="1:5">
      <c r="A152" t="s">
        <v>43</v>
      </c>
    </row>
    <row r="153" spans="1:5">
      <c r="A153" t="s">
        <v>44</v>
      </c>
    </row>
    <row r="155" spans="1:5">
      <c r="A155" t="s">
        <v>45</v>
      </c>
    </row>
    <row r="158" spans="1:5">
      <c r="A158" t="s">
        <v>46</v>
      </c>
    </row>
    <row r="159" spans="1:5">
      <c r="A159" t="s">
        <v>47</v>
      </c>
      <c r="E159" s="7" t="s">
        <v>58</v>
      </c>
    </row>
    <row r="160" spans="1:5">
      <c r="A160" t="s">
        <v>48</v>
      </c>
    </row>
    <row r="161" spans="1:3">
      <c r="A161" t="s">
        <v>49</v>
      </c>
    </row>
    <row r="162" spans="1:3">
      <c r="A162" t="s">
        <v>50</v>
      </c>
    </row>
    <row r="163" spans="1:3">
      <c r="A163" t="s">
        <v>51</v>
      </c>
    </row>
    <row r="166" spans="1:3" ht="42">
      <c r="C166" s="6" t="s">
        <v>56</v>
      </c>
    </row>
    <row r="167" spans="1:3">
      <c r="C167" t="s">
        <v>55</v>
      </c>
    </row>
    <row r="270" spans="3:3">
      <c r="C270" t="s">
        <v>54</v>
      </c>
    </row>
    <row r="372" spans="3:3" ht="42">
      <c r="C372" s="6" t="s">
        <v>57</v>
      </c>
    </row>
    <row r="373" spans="3:3">
      <c r="C373" t="s">
        <v>55</v>
      </c>
    </row>
    <row r="472" spans="3:3">
      <c r="C472" t="s">
        <v>54</v>
      </c>
    </row>
    <row r="573" spans="1:1">
      <c r="A573" t="s">
        <v>48</v>
      </c>
    </row>
    <row r="625" spans="1:3">
      <c r="A625" t="s">
        <v>48</v>
      </c>
    </row>
    <row r="632" spans="1:3">
      <c r="C632" t="s">
        <v>59</v>
      </c>
    </row>
    <row r="682" spans="2:2">
      <c r="B682" t="s">
        <v>60</v>
      </c>
    </row>
    <row r="683" spans="2:2">
      <c r="B683" t="s">
        <v>61</v>
      </c>
    </row>
    <row r="684" spans="2:2">
      <c r="B684" t="s">
        <v>62</v>
      </c>
    </row>
    <row r="687" spans="2:2">
      <c r="B687" t="s">
        <v>63</v>
      </c>
    </row>
    <row r="688" spans="2:2">
      <c r="B688" t="s">
        <v>63</v>
      </c>
    </row>
    <row r="689" spans="2:2">
      <c r="B689" t="s">
        <v>63</v>
      </c>
    </row>
    <row r="690" spans="2:2">
      <c r="B690" t="s">
        <v>63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A23" sqref="A23"/>
    </sheetView>
  </sheetViews>
  <sheetFormatPr defaultRowHeight="13.5"/>
  <cols>
    <col min="1" max="1" width="11.375" customWidth="1"/>
  </cols>
  <sheetData>
    <row r="4" spans="1:1">
      <c r="A4" t="s">
        <v>27</v>
      </c>
    </row>
    <row r="5" spans="1:1">
      <c r="A5" t="s">
        <v>28</v>
      </c>
    </row>
    <row r="6" spans="1:1">
      <c r="A6" t="s">
        <v>30</v>
      </c>
    </row>
    <row r="7" spans="1:1">
      <c r="A7" t="s">
        <v>29</v>
      </c>
    </row>
    <row r="9" spans="1:1">
      <c r="A9" t="s">
        <v>31</v>
      </c>
    </row>
    <row r="10" spans="1:1">
      <c r="A10" t="s">
        <v>38</v>
      </c>
    </row>
    <row r="13" spans="1:1">
      <c r="A13" t="s">
        <v>32</v>
      </c>
    </row>
    <row r="14" spans="1:1">
      <c r="A14" t="s">
        <v>33</v>
      </c>
    </row>
    <row r="15" spans="1:1">
      <c r="A15" t="s">
        <v>37</v>
      </c>
    </row>
    <row r="17" spans="1:2">
      <c r="A17" t="s">
        <v>34</v>
      </c>
    </row>
    <row r="18" spans="1:2">
      <c r="A18" t="s">
        <v>35</v>
      </c>
    </row>
    <row r="19" spans="1:2">
      <c r="A19" t="s">
        <v>40</v>
      </c>
    </row>
    <row r="22" spans="1:2">
      <c r="A22" t="s">
        <v>36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39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 calc</vt:lpstr>
      <vt:lpstr>smb debug</vt:lpstr>
      <vt:lpstr>logic analyzer nmi debug</vt:lpstr>
      <vt:lpstr>debug emu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2016-09-24T05:41:59Z</dcterms:modified>
</cp:coreProperties>
</file>