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Orig) Rulership" sheetId="1" r:id="rId4"/>
    <sheet state="visible" name="Rulership" sheetId="2" r:id="rId5"/>
    <sheet state="visible" name="Exhaultation" sheetId="3" r:id="rId6"/>
    <sheet state="visible" name="Detriment" sheetId="4" r:id="rId7"/>
    <sheet state="visible" name="Fall" sheetId="5" r:id="rId8"/>
    <sheet state="visible" name="Peregrine" sheetId="6" r:id="rId9"/>
    <sheet state="visible" name="1-rd Patterns" sheetId="7" r:id="rId10"/>
    <sheet state="visible" name="2-rd Patterns" sheetId="8" r:id="rId11"/>
    <sheet state="visible" name="4-rd Patterns" sheetId="9" r:id="rId12"/>
    <sheet state="visible" name="X-rd Patterns" sheetId="10" r:id="rId13"/>
    <sheet state="visible" name="X-rd Cable Patts" sheetId="11" r:id="rId14"/>
    <sheet state="visible" name="X-rd Lace Patts" sheetId="12" r:id="rId15"/>
  </sheets>
  <definedNames>
    <definedName hidden="1" localSheetId="9" name="Z_88F0587E_FBA6_406A_9EFB_2606238B2B69_.wvu.FilterData">'X-rd Patterns'!$A$1:$AB$49</definedName>
  </definedNames>
  <calcPr/>
  <customWorkbookViews>
    <customWorkbookView activeSheetId="0" maximized="1" windowHeight="0" windowWidth="0" guid="{88F0587E-FBA6-406A-9EFB-2606238B2B69}" name="Filter 1"/>
  </customWorkbookViews>
</workbook>
</file>

<file path=xl/sharedStrings.xml><?xml version="1.0" encoding="utf-8"?>
<sst xmlns="http://schemas.openxmlformats.org/spreadsheetml/2006/main" count="1354" uniqueCount="317">
  <si>
    <t>Score</t>
  </si>
  <si>
    <t>Planet (Sign)</t>
  </si>
  <si>
    <t>Gender/Heat</t>
  </si>
  <si>
    <t>Mode</t>
  </si>
  <si>
    <t>Element</t>
  </si>
  <si>
    <t>Moisture</t>
  </si>
  <si>
    <t>Base Pattern</t>
  </si>
  <si>
    <t>Sts</t>
  </si>
  <si>
    <t>Rnd Repeat</t>
  </si>
  <si>
    <t>Sun (Leo)</t>
  </si>
  <si>
    <t>Male/Hot</t>
  </si>
  <si>
    <t>Fixed</t>
  </si>
  <si>
    <t>Fire</t>
  </si>
  <si>
    <t>Dry</t>
  </si>
  <si>
    <t>Bamboo St</t>
  </si>
  <si>
    <t>even</t>
  </si>
  <si>
    <t>Moon (Cancer)</t>
  </si>
  <si>
    <t>Female/Cold</t>
  </si>
  <si>
    <t>Movable (Cardinal)</t>
  </si>
  <si>
    <t>Water</t>
  </si>
  <si>
    <t>Moist</t>
  </si>
  <si>
    <t>Eyelet Rows (or 2x2 Rib)</t>
  </si>
  <si>
    <t>even (even)</t>
  </si>
  <si>
    <t>4 (2)</t>
  </si>
  <si>
    <t>Mercury (Gemini)</t>
  </si>
  <si>
    <t>Dual (Mutable)</t>
  </si>
  <si>
    <t>Air</t>
  </si>
  <si>
    <t>Slip stitch Lace</t>
  </si>
  <si>
    <t>Mercury (Virgo)</t>
  </si>
  <si>
    <t>Earth</t>
  </si>
  <si>
    <t>Linen St</t>
  </si>
  <si>
    <t>odd</t>
  </si>
  <si>
    <t>Venus (Taurus)</t>
  </si>
  <si>
    <t>Brioche Rib (or 1x1 Rib)</t>
  </si>
  <si>
    <t>2 (1)</t>
  </si>
  <si>
    <t>Venus (Libra)</t>
  </si>
  <si>
    <t>Pebble St</t>
  </si>
  <si>
    <t>Mars (Aries)</t>
  </si>
  <si>
    <t>Seed st</t>
  </si>
  <si>
    <t>Mars (Scorpio)</t>
  </si>
  <si>
    <t>Slipped Rib</t>
  </si>
  <si>
    <t>Jupiter (Sagittarius)</t>
  </si>
  <si>
    <t>Baby Cable Rib</t>
  </si>
  <si>
    <t>Jupiter (Pisces)</t>
  </si>
  <si>
    <t>Cat’s Eye Lace</t>
  </si>
  <si>
    <t>Saturn (Capricorn)</t>
  </si>
  <si>
    <t>Rosette Stitch</t>
  </si>
  <si>
    <t>Saturn (Aquarius)</t>
  </si>
  <si>
    <t>Granite St</t>
  </si>
  <si>
    <t>Uranus (Aquarius)</t>
  </si>
  <si>
    <t>Spine St</t>
  </si>
  <si>
    <t>Neptune (Pisces)</t>
  </si>
  <si>
    <t>Italian Chain Rib</t>
  </si>
  <si>
    <t>Pluto (Scorpio)</t>
  </si>
  <si>
    <t>Moss St</t>
  </si>
  <si>
    <t>Fixed = 3</t>
  </si>
  <si>
    <t>Cardinal = 2</t>
  </si>
  <si>
    <t>Mutable = 1</t>
  </si>
  <si>
    <t>Double Cross Rib</t>
  </si>
  <si>
    <t>Eyelet Rows</t>
  </si>
  <si>
    <t>Rick Rack Rib</t>
  </si>
  <si>
    <t>Cat's Eyes Lace</t>
  </si>
  <si>
    <t>At home (rulership):</t>
  </si>
  <si>
    <t>Sun (Aries)</t>
  </si>
  <si>
    <t>Movable Cardinal</t>
  </si>
  <si>
    <t>Moon (Taurus)</t>
  </si>
  <si>
    <t>Dual Mutable</t>
  </si>
  <si>
    <t>Venus (Pisces)</t>
  </si>
  <si>
    <t xml:space="preserve">Male/Hot </t>
  </si>
  <si>
    <t>Mars (Capricorn)</t>
  </si>
  <si>
    <t>Jupiter (Cancer)</t>
  </si>
  <si>
    <t>Saturn (Libra)</t>
  </si>
  <si>
    <t>Uranus (Scorpio)</t>
  </si>
  <si>
    <t>Neptune (Leo)</t>
  </si>
  <si>
    <t>Neptune (Cancer)</t>
  </si>
  <si>
    <t>Pluto (Aries)</t>
  </si>
  <si>
    <t>Pluto (Pisces)</t>
  </si>
  <si>
    <t>Sun (Aquarius)</t>
  </si>
  <si>
    <t>Moon (Capricorn)</t>
  </si>
  <si>
    <t>Mercury (Sagittarius)</t>
  </si>
  <si>
    <t>Mercury (Pisces)</t>
  </si>
  <si>
    <t>Venus (Scorpio)</t>
  </si>
  <si>
    <t>Checks</t>
  </si>
  <si>
    <t>Venus (Aries)</t>
  </si>
  <si>
    <t>Mars (Libra)</t>
  </si>
  <si>
    <t>Mars (Taurus)</t>
  </si>
  <si>
    <t>Jupiter (Gemini)</t>
  </si>
  <si>
    <t>Jupiter (Virgo)</t>
  </si>
  <si>
    <t>Saturn (Cancer)</t>
  </si>
  <si>
    <t>Saturn (Leo)</t>
  </si>
  <si>
    <t>Uranus (Leo)</t>
  </si>
  <si>
    <t>Neptune (Virgo)</t>
  </si>
  <si>
    <t>Pluto (Taurus)</t>
  </si>
  <si>
    <t>Sun (Libra)</t>
  </si>
  <si>
    <t>Moon (Scorpio)</t>
  </si>
  <si>
    <t>Eyelet Polka Dots</t>
  </si>
  <si>
    <t>Venus (Virgo)</t>
  </si>
  <si>
    <t>Mars (Cancer)</t>
  </si>
  <si>
    <t>Jupiter (Capricorn)</t>
  </si>
  <si>
    <t>Saturn (Aries)</t>
  </si>
  <si>
    <t>Uranus (Taurus)</t>
  </si>
  <si>
    <t>Neptune (Aquarius)</t>
  </si>
  <si>
    <t>Neptune (Capricorn)</t>
  </si>
  <si>
    <t>Pluto (Libra)</t>
  </si>
  <si>
    <t>Pluto (Virgo)</t>
  </si>
  <si>
    <t>(2, 1, 0, 1, 1, 3, 1, 0)</t>
  </si>
  <si>
    <t>Sun (Taurus, Gemini, Cancer, Virgo, Scorpio, Sag, Cap, Pisces)</t>
  </si>
  <si>
    <t>Score 3: 
Score 2: Seeded Columns
Score 1: Seed St
Score 0:</t>
  </si>
  <si>
    <t>Score 3: 
Score 2: 3
Score 1: even
Score 0:</t>
  </si>
  <si>
    <t>Score 3: 
Score 2: 2
Score 1: 2
Score 0:</t>
  </si>
  <si>
    <t>(0, 1, 0, 1, 1, 0, 1, 3)</t>
  </si>
  <si>
    <t>Moon (Aries, Gemini, Leo, Virgo, Libra, Sag, Aqu, Pisces)</t>
  </si>
  <si>
    <t>Score 3:
Score 1: Snowdrop Eyelets
Score 0: Spiral Rib</t>
  </si>
  <si>
    <t>Score 3:
Score 1: 5
Score 0: 9</t>
  </si>
  <si>
    <t>Score 3:
Score 1: 6
Score 0: 2</t>
  </si>
  <si>
    <t>Spiral Rib</t>
  </si>
  <si>
    <t>(0, 1, 1, 0)</t>
  </si>
  <si>
    <t>Mercury (Taurus, Cancer, Scorpio, Cap)</t>
  </si>
  <si>
    <t>Score 1:
Score 0:</t>
  </si>
  <si>
    <t>(1, 1, 0, 0)</t>
  </si>
  <si>
    <t>Mercury (Aries, Leo, Libra, Aqu)</t>
  </si>
  <si>
    <t>(0, 2, 1, 1)</t>
  </si>
  <si>
    <t>Venus (Gemini, Leo, Sag, Aqu)</t>
  </si>
  <si>
    <t>Score 2:
Score 1:
Score 0:</t>
  </si>
  <si>
    <t>(2, 1)</t>
  </si>
  <si>
    <t>Venus (Cancer, Cap)</t>
  </si>
  <si>
    <t>Score 2:
Score 1:</t>
  </si>
  <si>
    <t>(1, 0)</t>
  </si>
  <si>
    <t>Mars (Virgo, Pisces)</t>
  </si>
  <si>
    <t>(1, 1, 0, 2)</t>
  </si>
  <si>
    <t>Mars (Gemini, Leo, Sag, Aqu)</t>
  </si>
  <si>
    <t>Jupiter (Taurus, Scorpio)</t>
  </si>
  <si>
    <t>(0, 0, 1, 1)</t>
  </si>
  <si>
    <t>Jupiter (Aries, Leo, Libra, Aqu)</t>
  </si>
  <si>
    <t>(0, 1)</t>
  </si>
  <si>
    <t>Saturn (Gemini, Sag)</t>
  </si>
  <si>
    <t>(1, 0, 2, 1)</t>
  </si>
  <si>
    <t>Saturn (Taurus, Virgo, Scorpio, Pisces)</t>
  </si>
  <si>
    <t>(1, 3, 1, 0, 3, 1, 0, 1)</t>
  </si>
  <si>
    <t>Uranus (Aries, Gemini, Cancer, Virgo, Libra, Sag, Cap, Pisces)</t>
  </si>
  <si>
    <t>Score 3:
Score 1:
Score 0:</t>
  </si>
  <si>
    <t>(0, 1, 2, 2, 2, 1, 1)</t>
  </si>
  <si>
    <t>Neptune (Aries, Taurus, Gemini, Virgo, Scorpio, Sag, Aqu)</t>
  </si>
  <si>
    <t>(1, 3, 1, 0, 1, 2)</t>
  </si>
  <si>
    <t>Pluto (Gemini, Cancer, Leo, Sag, Cap, Aqu)</t>
  </si>
  <si>
    <t>Score 3:
Score 2:
Score 1:
Score 0:</t>
  </si>
  <si>
    <t>Aries</t>
  </si>
  <si>
    <t>Cardinal</t>
  </si>
  <si>
    <t>Taurus</t>
  </si>
  <si>
    <t>Gemini</t>
  </si>
  <si>
    <t>Mutuable</t>
  </si>
  <si>
    <t>Cancer</t>
  </si>
  <si>
    <t>Leo</t>
  </si>
  <si>
    <t>Virgo</t>
  </si>
  <si>
    <t>Libra</t>
  </si>
  <si>
    <t>Scorpio</t>
  </si>
  <si>
    <t>Sagittarius</t>
  </si>
  <si>
    <t>Capricorn</t>
  </si>
  <si>
    <t>Aquarius</t>
  </si>
  <si>
    <t>Pisces</t>
  </si>
  <si>
    <t>St pattern</t>
  </si>
  <si>
    <t>St repeat</t>
  </si>
  <si>
    <t>Flat score</t>
  </si>
  <si>
    <t>Bumpy score</t>
  </si>
  <si>
    <t>Dense score</t>
  </si>
  <si>
    <t>Open score</t>
  </si>
  <si>
    <t>Gender/Heat Dominance</t>
  </si>
  <si>
    <t>Element/Moisture Dominance</t>
  </si>
  <si>
    <t>Gender Score</t>
  </si>
  <si>
    <t>Moisture Score</t>
  </si>
  <si>
    <t>Combo Score</t>
  </si>
  <si>
    <t>St st</t>
  </si>
  <si>
    <t>any</t>
  </si>
  <si>
    <t>Rev St st</t>
  </si>
  <si>
    <t>1x1 Rib</t>
  </si>
  <si>
    <t>2x2 Rib</t>
  </si>
  <si>
    <t>Dignity</t>
  </si>
  <si>
    <t>Sign</t>
  </si>
  <si>
    <t>Planet</t>
  </si>
  <si>
    <t>Seeded Rib</t>
  </si>
  <si>
    <t>Rulership</t>
  </si>
  <si>
    <t>Sun</t>
  </si>
  <si>
    <t>Seed St</t>
  </si>
  <si>
    <t>Cross st rib</t>
  </si>
  <si>
    <t>Seeded Columns</t>
  </si>
  <si>
    <t>Bamboo st</t>
  </si>
  <si>
    <t>Garter st</t>
  </si>
  <si>
    <t>Twin Rib</t>
  </si>
  <si>
    <t>Saturn/Uranus</t>
  </si>
  <si>
    <t>Herringbone Lace Rib</t>
  </si>
  <si>
    <t>Brioche Rib</t>
  </si>
  <si>
    <t>Venus</t>
  </si>
  <si>
    <t>Very Matchy</t>
  </si>
  <si>
    <t>Exhaultation</t>
  </si>
  <si>
    <t>2 things match</t>
  </si>
  <si>
    <t>Scores: 1-3</t>
  </si>
  <si>
    <t>Detriment</t>
  </si>
  <si>
    <t>Opposite moisture, adjascent element, same gender/heat and mode</t>
  </si>
  <si>
    <t>1-least</t>
  </si>
  <si>
    <t>Fall</t>
  </si>
  <si>
    <t>Mostly not matchy</t>
  </si>
  <si>
    <t>2-avg</t>
  </si>
  <si>
    <t>Peregrine</t>
  </si>
  <si>
    <t>3-most</t>
  </si>
  <si>
    <t>Moss st</t>
  </si>
  <si>
    <t>Trinity St</t>
  </si>
  <si>
    <t>Pebble st</t>
  </si>
  <si>
    <t>Slip Stitch Lace</t>
  </si>
  <si>
    <t>Pluto</t>
  </si>
  <si>
    <t>Mars</t>
  </si>
  <si>
    <t>Rosette St</t>
  </si>
  <si>
    <t>Herringbone</t>
  </si>
  <si>
    <t>Rnd repeat</t>
  </si>
  <si>
    <t>Wavy(Chevron)</t>
  </si>
  <si>
    <t>Triangles</t>
  </si>
  <si>
    <t>Squares</t>
  </si>
  <si>
    <t>Diamonds</t>
  </si>
  <si>
    <t>Eyelets</t>
  </si>
  <si>
    <t>Cables</t>
  </si>
  <si>
    <t>Slipped/Passed over</t>
  </si>
  <si>
    <t>ZigZag</t>
  </si>
  <si>
    <t>Circles</t>
  </si>
  <si>
    <t>Pleats</t>
  </si>
  <si>
    <t>Ruching st</t>
  </si>
  <si>
    <t>Interrupted Garter st</t>
  </si>
  <si>
    <t>Garter st zigzag</t>
  </si>
  <si>
    <t>Y</t>
  </si>
  <si>
    <t>Slanted Diamonds</t>
  </si>
  <si>
    <t>Moss Diamonds &amp; Lozenges</t>
  </si>
  <si>
    <t>Diamond Seed Brocade</t>
  </si>
  <si>
    <t>Diamond Brocade</t>
  </si>
  <si>
    <t>Twisted Basketweave</t>
  </si>
  <si>
    <t>Cable &amp; Eyelet Rib</t>
  </si>
  <si>
    <t>Basic Chevron</t>
  </si>
  <si>
    <t>Ripple Rib St</t>
  </si>
  <si>
    <t>Little Flames</t>
  </si>
  <si>
    <t>Diamond Moss St</t>
  </si>
  <si>
    <t>Polka Dots</t>
  </si>
  <si>
    <t>Diagonal Seed St</t>
  </si>
  <si>
    <t>Chevron Seed St</t>
  </si>
  <si>
    <t>Diagonal Rib</t>
  </si>
  <si>
    <t>Waving Rib</t>
  </si>
  <si>
    <t>Woven Ladders</t>
  </si>
  <si>
    <t>Giant Diamonds</t>
  </si>
  <si>
    <t>Basketweave</t>
  </si>
  <si>
    <t>Zigzag Ribbon St</t>
  </si>
  <si>
    <t>Woven Transverse Herringbone</t>
  </si>
  <si>
    <t>German Herringbone</t>
  </si>
  <si>
    <t>Lotus Leaves</t>
  </si>
  <si>
    <t>Reverse Stockinette Zigzag</t>
  </si>
  <si>
    <t>Rolling Wheat</t>
  </si>
  <si>
    <t>Waving Diamonds</t>
  </si>
  <si>
    <t>Snowdrop Eyelets</t>
  </si>
  <si>
    <t>Snowflake Eyelets</t>
  </si>
  <si>
    <t>Roman Stripe</t>
  </si>
  <si>
    <t>Wheat Eyelets</t>
  </si>
  <si>
    <t>Eyelet Crescents</t>
  </si>
  <si>
    <t>Wandering Leaves</t>
  </si>
  <si>
    <t>Cascading Garter Fans</t>
  </si>
  <si>
    <t>Eyelet squares</t>
  </si>
  <si>
    <t>Zigzag Eyelets</t>
  </si>
  <si>
    <t>Sycamore Eyelets</t>
  </si>
  <si>
    <t>Rosette Eyelets</t>
  </si>
  <si>
    <t>Herringbone Eyelets</t>
  </si>
  <si>
    <t>Moon</t>
  </si>
  <si>
    <t>Diamond Eyelets</t>
  </si>
  <si>
    <t>Lozenges</t>
  </si>
  <si>
    <t>Hearts &amp; Diamonds</t>
  </si>
  <si>
    <t>Hearts</t>
  </si>
  <si>
    <t>Hourglass Eyelets</t>
  </si>
  <si>
    <t>Alternating Leaf St</t>
  </si>
  <si>
    <t>Background</t>
  </si>
  <si>
    <t>Wavy (Chevron)</t>
  </si>
  <si>
    <t>4-st Cable</t>
  </si>
  <si>
    <t>6-st Cable</t>
  </si>
  <si>
    <t>Picot Eyelet Cable</t>
  </si>
  <si>
    <t>Big &amp; Little Cables</t>
  </si>
  <si>
    <t>Honeycomb</t>
  </si>
  <si>
    <t>Sand Pattern</t>
  </si>
  <si>
    <t>Lobster Claw Cables</t>
  </si>
  <si>
    <t>Lacy Cables</t>
  </si>
  <si>
    <t>Staircase Cables</t>
  </si>
  <si>
    <t>Hugs &amp; Kisses Cables</t>
  </si>
  <si>
    <t>Elongated Cables</t>
  </si>
  <si>
    <t>Opulent Cables</t>
  </si>
  <si>
    <t>Woven Cable</t>
  </si>
  <si>
    <t>Winding Cables</t>
  </si>
  <si>
    <t>Staghorn Cable</t>
  </si>
  <si>
    <t>Wild Oats</t>
  </si>
  <si>
    <t>Rounded Honeycob</t>
  </si>
  <si>
    <t>Scarab Checks</t>
  </si>
  <si>
    <t>Tilted Cable Ladders</t>
  </si>
  <si>
    <t>Braid Cable</t>
  </si>
  <si>
    <t>Ribbed Cable</t>
  </si>
  <si>
    <t>Diamond and Moss Cable</t>
  </si>
  <si>
    <t>Alternating Broken Ribs</t>
  </si>
  <si>
    <t>Asymmetric Cables</t>
  </si>
  <si>
    <t>Checkerboard Mesh</t>
  </si>
  <si>
    <t>Oriel Lace</t>
  </si>
  <si>
    <t>Madeira Vandyke Lace</t>
  </si>
  <si>
    <t>Easy Lace</t>
  </si>
  <si>
    <t>Titled Blocks</t>
  </si>
  <si>
    <t>Japanese Feather</t>
  </si>
  <si>
    <t>Horseshoe Lace</t>
  </si>
  <si>
    <t>Milanese Lace</t>
  </si>
  <si>
    <t>Chevron Lace</t>
  </si>
  <si>
    <t>Arrowheads</t>
  </si>
  <si>
    <t>Nested Fans</t>
  </si>
  <si>
    <t>Amphora Lace</t>
  </si>
  <si>
    <t>Ripples</t>
  </si>
  <si>
    <t>Little Frogs</t>
  </si>
  <si>
    <t>Kabuki Lace</t>
  </si>
  <si>
    <t>Traveling Fern</t>
  </si>
  <si>
    <t>Gothic Leaves</t>
  </si>
  <si>
    <t>Fir Cone Lace</t>
  </si>
  <si>
    <t>Wave Crests</t>
  </si>
  <si>
    <t>Falling leaves 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</si>
</sst>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FF0000"/>
      <name val="Arial"/>
    </font>
    <font>
      <sz val="11.0"/>
      <color rgb="FF783F04"/>
      <name val="Arial"/>
    </font>
    <font>
      <color theme="1"/>
      <name val="Arial"/>
      <scheme val="minor"/>
    </font>
    <font>
      <sz val="11.0"/>
      <color rgb="FF0000FF"/>
      <name val="Arial"/>
    </font>
    <font>
      <sz val="11.0"/>
      <color rgb="FF3D85C6"/>
      <name val="Arial"/>
    </font>
    <font>
      <sz val="11.0"/>
      <color rgb="FF434343"/>
      <name val="Arial"/>
    </font>
    <font>
      <sz val="11.0"/>
      <color rgb="FF666666"/>
      <name val="Arial"/>
    </font>
    <font>
      <b/>
      <color theme="1"/>
      <name val="Arial"/>
      <scheme val="minor"/>
    </font>
    <font>
      <b/>
      <color rgb="FF0000FF"/>
      <name val="Arial"/>
      <scheme val="minor"/>
    </font>
    <font>
      <b/>
      <color rgb="FFFF0000"/>
      <name val="Arial"/>
      <scheme val="minor"/>
    </font>
    <font>
      <b/>
      <color rgb="FF783F04"/>
      <name val="Arial"/>
      <scheme val="minor"/>
    </font>
    <font>
      <b/>
      <color rgb="FF3C78D8"/>
      <name val="Arial"/>
      <scheme val="minor"/>
    </font>
    <font>
      <b/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ill="1" applyFont="1">
      <alignment horizontal="left" readingOrder="0" shrinkToFit="0" wrapText="1"/>
    </xf>
    <xf borderId="0" fillId="2" fontId="5" numFmtId="0" xfId="0" applyAlignment="1" applyFont="1">
      <alignment readingOrder="0"/>
    </xf>
    <xf borderId="0" fillId="2" fontId="2" numFmtId="0" xfId="0" applyAlignment="1" applyFont="1">
      <alignment horizontal="left" readingOrder="0" shrinkToFit="0" wrapText="1"/>
    </xf>
    <xf borderId="1" fillId="0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0" fillId="2" fontId="5" numFmtId="0" xfId="0" applyFont="1"/>
    <xf borderId="0" fillId="0" fontId="8" numFmtId="0" xfId="0" applyAlignment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left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ill="1" applyFont="1">
      <alignment horizontal="left" readingOrder="0" shrinkToFit="0" wrapText="1"/>
    </xf>
    <xf borderId="1" fillId="4" fontId="2" numFmtId="0" xfId="0" applyAlignment="1" applyBorder="1" applyFill="1" applyFont="1">
      <alignment horizontal="left"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13"/>
    <col customWidth="1" min="4" max="4" width="26.0"/>
    <col customWidth="1" min="7" max="7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>
        <v>4.0</v>
      </c>
      <c r="B2" s="4" t="s">
        <v>9</v>
      </c>
      <c r="C2" s="5" t="s">
        <v>10</v>
      </c>
      <c r="D2" s="4" t="s">
        <v>11</v>
      </c>
      <c r="E2" s="4" t="s">
        <v>12</v>
      </c>
      <c r="F2" s="6" t="s">
        <v>13</v>
      </c>
      <c r="G2" s="4" t="s">
        <v>14</v>
      </c>
      <c r="H2" s="4" t="s">
        <v>15</v>
      </c>
      <c r="I2" s="7">
        <v>2.0</v>
      </c>
    </row>
    <row r="3">
      <c r="A3" s="3">
        <v>4.0</v>
      </c>
      <c r="B3" s="4" t="s">
        <v>16</v>
      </c>
      <c r="C3" s="8" t="s">
        <v>17</v>
      </c>
      <c r="D3" s="4" t="s">
        <v>18</v>
      </c>
      <c r="E3" s="4" t="s">
        <v>19</v>
      </c>
      <c r="F3" s="9" t="s">
        <v>20</v>
      </c>
      <c r="G3" s="4" t="s">
        <v>21</v>
      </c>
      <c r="H3" s="4" t="s">
        <v>22</v>
      </c>
      <c r="I3" s="7" t="s">
        <v>23</v>
      </c>
    </row>
    <row r="4">
      <c r="A4" s="3">
        <v>4.0</v>
      </c>
      <c r="B4" s="4" t="s">
        <v>24</v>
      </c>
      <c r="C4" s="5" t="s">
        <v>10</v>
      </c>
      <c r="D4" s="4" t="s">
        <v>25</v>
      </c>
      <c r="E4" s="4" t="s">
        <v>26</v>
      </c>
      <c r="F4" s="9" t="s">
        <v>20</v>
      </c>
      <c r="G4" s="4" t="s">
        <v>27</v>
      </c>
      <c r="H4" s="4">
        <v>4.0</v>
      </c>
      <c r="I4" s="7">
        <v>4.0</v>
      </c>
    </row>
    <row r="5">
      <c r="A5" s="3">
        <v>4.0</v>
      </c>
      <c r="B5" s="4" t="s">
        <v>28</v>
      </c>
      <c r="C5" s="8" t="s">
        <v>17</v>
      </c>
      <c r="D5" s="4" t="s">
        <v>25</v>
      </c>
      <c r="E5" s="4" t="s">
        <v>29</v>
      </c>
      <c r="F5" s="6" t="s">
        <v>13</v>
      </c>
      <c r="G5" s="4" t="s">
        <v>30</v>
      </c>
      <c r="H5" s="4" t="s">
        <v>31</v>
      </c>
      <c r="I5" s="7">
        <v>2.0</v>
      </c>
    </row>
    <row r="6">
      <c r="A6" s="3">
        <v>4.0</v>
      </c>
      <c r="B6" s="4" t="s">
        <v>32</v>
      </c>
      <c r="C6" s="8" t="s">
        <v>17</v>
      </c>
      <c r="D6" s="4" t="s">
        <v>11</v>
      </c>
      <c r="E6" s="4" t="s">
        <v>29</v>
      </c>
      <c r="F6" s="6" t="s">
        <v>13</v>
      </c>
      <c r="G6" s="4" t="s">
        <v>33</v>
      </c>
      <c r="H6" s="4" t="s">
        <v>22</v>
      </c>
      <c r="I6" s="7" t="s">
        <v>34</v>
      </c>
    </row>
    <row r="7">
      <c r="A7" s="3">
        <v>4.0</v>
      </c>
      <c r="B7" s="4" t="s">
        <v>35</v>
      </c>
      <c r="C7" s="5" t="s">
        <v>10</v>
      </c>
      <c r="D7" s="4" t="s">
        <v>18</v>
      </c>
      <c r="E7" s="4" t="s">
        <v>26</v>
      </c>
      <c r="F7" s="9" t="s">
        <v>20</v>
      </c>
      <c r="G7" s="4" t="s">
        <v>36</v>
      </c>
      <c r="H7" s="4" t="s">
        <v>15</v>
      </c>
      <c r="I7" s="7">
        <v>4.0</v>
      </c>
    </row>
    <row r="8">
      <c r="A8" s="3">
        <v>4.0</v>
      </c>
      <c r="B8" s="4" t="s">
        <v>37</v>
      </c>
      <c r="C8" s="5" t="s">
        <v>10</v>
      </c>
      <c r="D8" s="4" t="s">
        <v>18</v>
      </c>
      <c r="E8" s="4" t="s">
        <v>12</v>
      </c>
      <c r="F8" s="6" t="s">
        <v>13</v>
      </c>
      <c r="G8" s="4" t="s">
        <v>38</v>
      </c>
      <c r="H8" s="4" t="s">
        <v>15</v>
      </c>
      <c r="I8" s="7">
        <v>2.0</v>
      </c>
    </row>
    <row r="9">
      <c r="A9" s="3">
        <v>4.0</v>
      </c>
      <c r="B9" s="4" t="s">
        <v>39</v>
      </c>
      <c r="C9" s="8" t="s">
        <v>17</v>
      </c>
      <c r="D9" s="4" t="s">
        <v>11</v>
      </c>
      <c r="E9" s="4" t="s">
        <v>19</v>
      </c>
      <c r="F9" s="9" t="s">
        <v>20</v>
      </c>
      <c r="G9" s="4" t="s">
        <v>40</v>
      </c>
      <c r="H9" s="4" t="s">
        <v>15</v>
      </c>
      <c r="I9" s="7">
        <v>2.0</v>
      </c>
    </row>
    <row r="10">
      <c r="A10" s="3">
        <v>4.0</v>
      </c>
      <c r="B10" s="4" t="s">
        <v>41</v>
      </c>
      <c r="C10" s="5" t="s">
        <v>10</v>
      </c>
      <c r="D10" s="4" t="s">
        <v>25</v>
      </c>
      <c r="E10" s="4" t="s">
        <v>12</v>
      </c>
      <c r="F10" s="6" t="s">
        <v>13</v>
      </c>
      <c r="G10" s="4" t="s">
        <v>42</v>
      </c>
      <c r="H10" s="4">
        <v>4.0</v>
      </c>
      <c r="I10" s="7">
        <v>4.0</v>
      </c>
    </row>
    <row r="11">
      <c r="A11" s="3">
        <v>4.0</v>
      </c>
      <c r="B11" s="4" t="s">
        <v>43</v>
      </c>
      <c r="C11" s="8" t="s">
        <v>17</v>
      </c>
      <c r="D11" s="4" t="s">
        <v>25</v>
      </c>
      <c r="E11" s="4" t="s">
        <v>19</v>
      </c>
      <c r="F11" s="9" t="s">
        <v>20</v>
      </c>
      <c r="G11" s="4" t="s">
        <v>44</v>
      </c>
      <c r="H11" s="4">
        <v>4.0</v>
      </c>
      <c r="I11" s="7">
        <v>4.0</v>
      </c>
    </row>
    <row r="12">
      <c r="A12" s="3">
        <v>4.0</v>
      </c>
      <c r="B12" s="4" t="s">
        <v>45</v>
      </c>
      <c r="C12" s="8" t="s">
        <v>17</v>
      </c>
      <c r="D12" s="4" t="s">
        <v>18</v>
      </c>
      <c r="E12" s="4" t="s">
        <v>29</v>
      </c>
      <c r="F12" s="6" t="s">
        <v>13</v>
      </c>
      <c r="G12" s="4" t="s">
        <v>46</v>
      </c>
      <c r="H12" s="4" t="s">
        <v>15</v>
      </c>
      <c r="I12" s="7">
        <v>4.0</v>
      </c>
    </row>
    <row r="13">
      <c r="A13" s="3">
        <v>4.0</v>
      </c>
      <c r="B13" s="4" t="s">
        <v>47</v>
      </c>
      <c r="C13" s="5" t="s">
        <v>10</v>
      </c>
      <c r="D13" s="4" t="s">
        <v>11</v>
      </c>
      <c r="E13" s="4" t="s">
        <v>26</v>
      </c>
      <c r="F13" s="9" t="s">
        <v>20</v>
      </c>
      <c r="G13" s="4" t="s">
        <v>48</v>
      </c>
      <c r="H13" s="4" t="s">
        <v>15</v>
      </c>
      <c r="I13" s="7">
        <v>4.0</v>
      </c>
    </row>
    <row r="14">
      <c r="A14" s="3">
        <v>4.0</v>
      </c>
      <c r="B14" s="4" t="s">
        <v>49</v>
      </c>
      <c r="C14" s="5" t="s">
        <v>10</v>
      </c>
      <c r="D14" s="4" t="s">
        <v>11</v>
      </c>
      <c r="E14" s="4" t="s">
        <v>26</v>
      </c>
      <c r="F14" s="9" t="s">
        <v>20</v>
      </c>
      <c r="G14" s="4" t="s">
        <v>50</v>
      </c>
      <c r="H14" s="4">
        <v>4.0</v>
      </c>
      <c r="I14" s="7">
        <v>2.0</v>
      </c>
    </row>
    <row r="15">
      <c r="A15" s="3">
        <v>4.0</v>
      </c>
      <c r="B15" s="4" t="s">
        <v>51</v>
      </c>
      <c r="C15" s="8" t="s">
        <v>17</v>
      </c>
      <c r="D15" s="4" t="s">
        <v>25</v>
      </c>
      <c r="E15" s="4" t="s">
        <v>19</v>
      </c>
      <c r="F15" s="9" t="s">
        <v>20</v>
      </c>
      <c r="G15" s="4" t="s">
        <v>52</v>
      </c>
      <c r="H15" s="4">
        <v>6.0</v>
      </c>
      <c r="I15" s="7">
        <v>4.0</v>
      </c>
    </row>
    <row r="16">
      <c r="A16" s="3">
        <v>4.0</v>
      </c>
      <c r="B16" s="4" t="s">
        <v>53</v>
      </c>
      <c r="C16" s="8" t="s">
        <v>17</v>
      </c>
      <c r="D16" s="4" t="s">
        <v>11</v>
      </c>
      <c r="E16" s="4" t="s">
        <v>19</v>
      </c>
      <c r="F16" s="9" t="s">
        <v>20</v>
      </c>
      <c r="G16" s="4" t="s">
        <v>54</v>
      </c>
      <c r="H16" s="4" t="s">
        <v>15</v>
      </c>
      <c r="I16" s="7">
        <v>4.0</v>
      </c>
    </row>
    <row r="20">
      <c r="D20" s="7" t="s">
        <v>55</v>
      </c>
    </row>
    <row r="21">
      <c r="D21" s="7" t="s">
        <v>56</v>
      </c>
    </row>
    <row r="22">
      <c r="D22" s="7" t="s">
        <v>57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9.5"/>
    <col customWidth="1" min="3" max="3" width="10.63"/>
    <col customWidth="1" min="4" max="4" width="8.88"/>
    <col customWidth="1" min="5" max="5" width="11.5"/>
    <col customWidth="1" min="6" max="6" width="10.88"/>
    <col customWidth="1" min="7" max="7" width="10.13"/>
    <col customWidth="1" min="8" max="20" width="8.38"/>
    <col customWidth="1" min="21" max="21" width="7.63"/>
    <col customWidth="1" min="22" max="22" width="9.0"/>
    <col customWidth="1" min="23" max="23" width="6.88"/>
    <col customWidth="1" min="24" max="24" width="6.5"/>
    <col customWidth="1" min="25" max="25" width="17.25"/>
    <col customWidth="1" min="26" max="26" width="6.13"/>
  </cols>
  <sheetData>
    <row r="1">
      <c r="A1" s="24" t="s">
        <v>160</v>
      </c>
      <c r="B1" s="24" t="s">
        <v>161</v>
      </c>
      <c r="C1" s="24" t="s">
        <v>212</v>
      </c>
      <c r="D1" s="24" t="s">
        <v>162</v>
      </c>
      <c r="E1" s="24" t="s">
        <v>163</v>
      </c>
      <c r="F1" s="24" t="s">
        <v>164</v>
      </c>
      <c r="G1" s="24" t="s">
        <v>165</v>
      </c>
      <c r="H1" s="25" t="s">
        <v>166</v>
      </c>
      <c r="I1" s="25" t="s">
        <v>167</v>
      </c>
      <c r="K1" s="25" t="s">
        <v>168</v>
      </c>
      <c r="L1" s="25" t="s">
        <v>169</v>
      </c>
      <c r="M1" s="25" t="s">
        <v>170</v>
      </c>
      <c r="N1" s="25" t="s">
        <v>3</v>
      </c>
      <c r="O1" s="25" t="s">
        <v>4</v>
      </c>
      <c r="P1" s="25" t="s">
        <v>176</v>
      </c>
      <c r="Q1" s="25" t="s">
        <v>177</v>
      </c>
      <c r="R1" s="25" t="s">
        <v>178</v>
      </c>
      <c r="S1" s="36" t="s">
        <v>213</v>
      </c>
      <c r="T1" s="36" t="s">
        <v>214</v>
      </c>
      <c r="U1" s="36" t="s">
        <v>215</v>
      </c>
      <c r="V1" s="36" t="s">
        <v>216</v>
      </c>
      <c r="W1" s="36" t="s">
        <v>217</v>
      </c>
      <c r="X1" s="36" t="s">
        <v>218</v>
      </c>
      <c r="Y1" s="36" t="s">
        <v>219</v>
      </c>
      <c r="Z1" s="36" t="s">
        <v>220</v>
      </c>
      <c r="AA1" s="36" t="s">
        <v>221</v>
      </c>
    </row>
    <row r="2">
      <c r="A2" s="7" t="s">
        <v>222</v>
      </c>
      <c r="B2" s="7">
        <v>8.0</v>
      </c>
      <c r="C2" s="7">
        <v>16.0</v>
      </c>
      <c r="D2" s="7">
        <v>2.0</v>
      </c>
      <c r="E2" s="7">
        <v>3.0</v>
      </c>
      <c r="F2" s="7">
        <v>2.0</v>
      </c>
      <c r="G2" s="7">
        <v>1.0</v>
      </c>
      <c r="H2" s="27" t="str">
        <f t="shared" ref="H2:H49" si="1">IF(D2&gt;E2, "Female", IF(E2&gt;D2, "Male", "None"))</f>
        <v>Male</v>
      </c>
      <c r="I2" s="27" t="str">
        <f t="shared" ref="I2:I49" si="2">IF(F2&gt;G2, "Dry", IF(G2&gt;F2, "Moist", "None"))</f>
        <v>Dry</v>
      </c>
      <c r="J2" s="27" t="str">
        <f t="shared" ref="J2:J49" si="3">IF(AND(H2&lt;&gt;"None", I2&lt;&gt;"None"), CONCAT(H2, CONCAT(" ", I2)), IF(H2&lt;&gt;"None", H2, I2))</f>
        <v>Male Dry</v>
      </c>
      <c r="K2" s="27">
        <f t="shared" ref="K2:K49" si="4">ABS(D2-E2)</f>
        <v>1</v>
      </c>
      <c r="L2" s="27">
        <f t="shared" ref="L2:L49" si="5">ABS(F2-G2)</f>
        <v>1</v>
      </c>
      <c r="M2" s="27">
        <f t="shared" ref="M2:M49" si="6">sum(K2, L2)</f>
        <v>2</v>
      </c>
      <c r="N2" s="27" t="str">
        <f t="shared" ref="N2:N49" si="7">if(M2&gt;=3, "Fixed", IF(M2=2, "Cardinal", IF(M2=1, "Mutable", "None")))</f>
        <v>Cardinal</v>
      </c>
      <c r="O2" s="27" t="str">
        <f t="shared" ref="O2:O49" si="8">IF(J2="Male Moist", "Air", IF(J2="Female Dry", "Earth", IF(J2="Female Moist", "Water", IF(J2="Male Dry", "Fire", IF(J2="Dry", "Fire/Earth", IF(J2="Moist", "Air/Water", IF(J2="Female", "Earth/Water", IF(J2="Male", "Fire/Air"))))))))</f>
        <v>Fire</v>
      </c>
    </row>
    <row r="3">
      <c r="A3" s="7" t="s">
        <v>223</v>
      </c>
      <c r="B3" s="7" t="s">
        <v>172</v>
      </c>
      <c r="C3" s="7">
        <v>14.0</v>
      </c>
      <c r="D3" s="7">
        <v>1.0</v>
      </c>
      <c r="E3" s="7">
        <v>2.0</v>
      </c>
      <c r="F3" s="7">
        <v>2.0</v>
      </c>
      <c r="G3" s="7">
        <v>2.0</v>
      </c>
      <c r="H3" s="27" t="str">
        <f t="shared" si="1"/>
        <v>Male</v>
      </c>
      <c r="I3" s="27" t="str">
        <f t="shared" si="2"/>
        <v>None</v>
      </c>
      <c r="J3" s="27" t="str">
        <f t="shared" si="3"/>
        <v>Male</v>
      </c>
      <c r="K3" s="27">
        <f t="shared" si="4"/>
        <v>1</v>
      </c>
      <c r="L3" s="27">
        <f t="shared" si="5"/>
        <v>0</v>
      </c>
      <c r="M3" s="27">
        <f t="shared" si="6"/>
        <v>1</v>
      </c>
      <c r="N3" s="27" t="str">
        <f t="shared" si="7"/>
        <v>Mutable</v>
      </c>
      <c r="O3" s="27" t="str">
        <f t="shared" si="8"/>
        <v>Fire/Air</v>
      </c>
    </row>
    <row r="4">
      <c r="A4" s="7" t="s">
        <v>224</v>
      </c>
      <c r="B4" s="7">
        <v>5.0</v>
      </c>
      <c r="C4" s="7">
        <v>6.0</v>
      </c>
      <c r="D4" s="7">
        <v>2.0</v>
      </c>
      <c r="E4" s="7">
        <v>3.0</v>
      </c>
      <c r="F4" s="7">
        <v>3.0</v>
      </c>
      <c r="G4" s="7">
        <v>1.0</v>
      </c>
      <c r="H4" s="27" t="str">
        <f t="shared" si="1"/>
        <v>Male</v>
      </c>
      <c r="I4" s="27" t="str">
        <f t="shared" si="2"/>
        <v>Dry</v>
      </c>
      <c r="J4" s="27" t="str">
        <f t="shared" si="3"/>
        <v>Male Dry</v>
      </c>
      <c r="K4" s="27">
        <f t="shared" si="4"/>
        <v>1</v>
      </c>
      <c r="L4" s="27">
        <f t="shared" si="5"/>
        <v>2</v>
      </c>
      <c r="M4" s="27">
        <f t="shared" si="6"/>
        <v>3</v>
      </c>
      <c r="N4" s="27" t="str">
        <f t="shared" si="7"/>
        <v>Fixed</v>
      </c>
      <c r="O4" s="27" t="str">
        <f t="shared" si="8"/>
        <v>Fire</v>
      </c>
      <c r="AB4" s="24" t="s">
        <v>195</v>
      </c>
    </row>
    <row r="5">
      <c r="A5" s="7" t="s">
        <v>225</v>
      </c>
      <c r="B5" s="7">
        <v>6.0</v>
      </c>
      <c r="C5" s="7">
        <v>12.0</v>
      </c>
      <c r="D5" s="7">
        <v>2.0</v>
      </c>
      <c r="E5" s="7">
        <v>2.0</v>
      </c>
      <c r="F5" s="7">
        <v>2.0</v>
      </c>
      <c r="G5" s="7">
        <v>2.0</v>
      </c>
      <c r="H5" s="27" t="str">
        <f t="shared" si="1"/>
        <v>None</v>
      </c>
      <c r="I5" s="27" t="str">
        <f t="shared" si="2"/>
        <v>None</v>
      </c>
      <c r="J5" s="27" t="str">
        <f t="shared" si="3"/>
        <v>None</v>
      </c>
      <c r="K5" s="27">
        <f t="shared" si="4"/>
        <v>0</v>
      </c>
      <c r="L5" s="27">
        <f t="shared" si="5"/>
        <v>0</v>
      </c>
      <c r="M5" s="27">
        <f t="shared" si="6"/>
        <v>0</v>
      </c>
      <c r="N5" s="27" t="str">
        <f t="shared" si="7"/>
        <v>None</v>
      </c>
      <c r="O5" s="27" t="b">
        <f t="shared" si="8"/>
        <v>0</v>
      </c>
      <c r="Z5" s="7" t="s">
        <v>226</v>
      </c>
      <c r="AB5" s="7" t="s">
        <v>198</v>
      </c>
    </row>
    <row r="6">
      <c r="A6" s="7" t="s">
        <v>227</v>
      </c>
      <c r="B6" s="7">
        <v>10.0</v>
      </c>
      <c r="C6" s="7">
        <v>6.0</v>
      </c>
      <c r="D6" s="7">
        <v>2.0</v>
      </c>
      <c r="E6" s="7">
        <v>2.0</v>
      </c>
      <c r="F6" s="7">
        <v>2.0</v>
      </c>
      <c r="G6" s="7">
        <v>2.0</v>
      </c>
      <c r="H6" s="27" t="str">
        <f t="shared" si="1"/>
        <v>None</v>
      </c>
      <c r="I6" s="27" t="str">
        <f t="shared" si="2"/>
        <v>None</v>
      </c>
      <c r="J6" s="27" t="str">
        <f t="shared" si="3"/>
        <v>None</v>
      </c>
      <c r="K6" s="27">
        <f t="shared" si="4"/>
        <v>0</v>
      </c>
      <c r="L6" s="27">
        <f t="shared" si="5"/>
        <v>0</v>
      </c>
      <c r="M6" s="27">
        <f t="shared" si="6"/>
        <v>0</v>
      </c>
      <c r="N6" s="27" t="str">
        <f t="shared" si="7"/>
        <v>None</v>
      </c>
      <c r="O6" s="27" t="b">
        <f t="shared" si="8"/>
        <v>0</v>
      </c>
      <c r="V6" s="7" t="s">
        <v>226</v>
      </c>
      <c r="AB6" s="7" t="s">
        <v>201</v>
      </c>
    </row>
    <row r="7">
      <c r="A7" s="7" t="s">
        <v>228</v>
      </c>
      <c r="B7" s="7">
        <v>12.0</v>
      </c>
      <c r="C7" s="7">
        <v>44.0</v>
      </c>
      <c r="D7" s="7">
        <v>3.0</v>
      </c>
      <c r="E7" s="7">
        <v>3.0</v>
      </c>
      <c r="F7" s="7">
        <v>2.0</v>
      </c>
      <c r="G7" s="7">
        <v>1.0</v>
      </c>
      <c r="H7" s="27" t="str">
        <f t="shared" si="1"/>
        <v>None</v>
      </c>
      <c r="I7" s="27" t="str">
        <f t="shared" si="2"/>
        <v>Dry</v>
      </c>
      <c r="J7" s="27" t="str">
        <f t="shared" si="3"/>
        <v>Dry</v>
      </c>
      <c r="K7" s="27">
        <f t="shared" si="4"/>
        <v>0</v>
      </c>
      <c r="L7" s="27">
        <f t="shared" si="5"/>
        <v>1</v>
      </c>
      <c r="M7" s="27">
        <f t="shared" si="6"/>
        <v>1</v>
      </c>
      <c r="N7" s="27" t="str">
        <f t="shared" si="7"/>
        <v>Mutable</v>
      </c>
      <c r="O7" s="27" t="str">
        <f t="shared" si="8"/>
        <v>Fire/Earth</v>
      </c>
      <c r="V7" s="7" t="s">
        <v>226</v>
      </c>
      <c r="AB7" s="7" t="s">
        <v>203</v>
      </c>
    </row>
    <row r="8">
      <c r="A8" s="7" t="s">
        <v>229</v>
      </c>
      <c r="B8" s="7">
        <v>12.0</v>
      </c>
      <c r="C8" s="7">
        <v>12.0</v>
      </c>
      <c r="D8" s="7">
        <v>2.0</v>
      </c>
      <c r="E8" s="7">
        <v>3.0</v>
      </c>
      <c r="F8" s="7">
        <v>2.0</v>
      </c>
      <c r="G8" s="7">
        <v>2.0</v>
      </c>
      <c r="H8" s="27" t="str">
        <f t="shared" si="1"/>
        <v>Male</v>
      </c>
      <c r="I8" s="27" t="str">
        <f t="shared" si="2"/>
        <v>None</v>
      </c>
      <c r="J8" s="27" t="str">
        <f t="shared" si="3"/>
        <v>Male</v>
      </c>
      <c r="K8" s="27">
        <f t="shared" si="4"/>
        <v>1</v>
      </c>
      <c r="L8" s="27">
        <f t="shared" si="5"/>
        <v>0</v>
      </c>
      <c r="M8" s="27">
        <f t="shared" si="6"/>
        <v>1</v>
      </c>
      <c r="N8" s="27" t="str">
        <f t="shared" si="7"/>
        <v>Mutable</v>
      </c>
      <c r="O8" s="27" t="str">
        <f t="shared" si="8"/>
        <v>Fire/Air</v>
      </c>
      <c r="V8" s="7" t="s">
        <v>226</v>
      </c>
    </row>
    <row r="9">
      <c r="A9" s="7" t="s">
        <v>230</v>
      </c>
      <c r="B9" s="7">
        <v>8.0</v>
      </c>
      <c r="C9" s="7">
        <v>8.0</v>
      </c>
      <c r="D9" s="7">
        <v>3.0</v>
      </c>
      <c r="E9" s="7">
        <v>2.0</v>
      </c>
      <c r="F9" s="7">
        <v>3.0</v>
      </c>
      <c r="G9" s="7">
        <v>1.0</v>
      </c>
      <c r="H9" s="27" t="str">
        <f t="shared" si="1"/>
        <v>Female</v>
      </c>
      <c r="I9" s="27" t="str">
        <f t="shared" si="2"/>
        <v>Dry</v>
      </c>
      <c r="J9" s="27" t="str">
        <f t="shared" si="3"/>
        <v>Female Dry</v>
      </c>
      <c r="K9" s="27">
        <f t="shared" si="4"/>
        <v>1</v>
      </c>
      <c r="L9" s="27">
        <f t="shared" si="5"/>
        <v>2</v>
      </c>
      <c r="M9" s="27">
        <f t="shared" si="6"/>
        <v>3</v>
      </c>
      <c r="N9" s="27" t="str">
        <f t="shared" si="7"/>
        <v>Fixed</v>
      </c>
      <c r="O9" s="27" t="str">
        <f t="shared" si="8"/>
        <v>Earth</v>
      </c>
      <c r="V9" s="7" t="s">
        <v>226</v>
      </c>
    </row>
    <row r="10">
      <c r="A10" s="7" t="s">
        <v>231</v>
      </c>
      <c r="B10" s="7">
        <v>8.0</v>
      </c>
      <c r="C10" s="7">
        <v>8.0</v>
      </c>
      <c r="D10" s="7">
        <v>1.0</v>
      </c>
      <c r="E10" s="7">
        <v>3.0</v>
      </c>
      <c r="F10" s="7">
        <v>3.0</v>
      </c>
      <c r="G10" s="7">
        <v>1.0</v>
      </c>
      <c r="H10" s="27" t="str">
        <f t="shared" si="1"/>
        <v>Male</v>
      </c>
      <c r="I10" s="27" t="str">
        <f t="shared" si="2"/>
        <v>Dry</v>
      </c>
      <c r="J10" s="27" t="str">
        <f t="shared" si="3"/>
        <v>Male Dry</v>
      </c>
      <c r="K10" s="27">
        <f t="shared" si="4"/>
        <v>2</v>
      </c>
      <c r="L10" s="27">
        <f t="shared" si="5"/>
        <v>2</v>
      </c>
      <c r="M10" s="27">
        <f t="shared" si="6"/>
        <v>4</v>
      </c>
      <c r="N10" s="27" t="str">
        <f t="shared" si="7"/>
        <v>Fixed</v>
      </c>
      <c r="O10" s="27" t="str">
        <f t="shared" si="8"/>
        <v>Fire</v>
      </c>
      <c r="U10" s="7" t="s">
        <v>226</v>
      </c>
      <c r="Y10" s="7" t="s">
        <v>226</v>
      </c>
    </row>
    <row r="11">
      <c r="A11" s="7" t="s">
        <v>232</v>
      </c>
      <c r="B11" s="7">
        <v>7.0</v>
      </c>
      <c r="C11" s="7">
        <v>6.0</v>
      </c>
      <c r="D11" s="7">
        <v>1.0</v>
      </c>
      <c r="E11" s="7">
        <v>3.0</v>
      </c>
      <c r="F11" s="7">
        <v>2.0</v>
      </c>
      <c r="G11" s="7">
        <v>3.0</v>
      </c>
      <c r="H11" s="27" t="str">
        <f t="shared" si="1"/>
        <v>Male</v>
      </c>
      <c r="I11" s="27" t="str">
        <f t="shared" si="2"/>
        <v>Moist</v>
      </c>
      <c r="J11" s="27" t="str">
        <f t="shared" si="3"/>
        <v>Male Moist</v>
      </c>
      <c r="K11" s="27">
        <f t="shared" si="4"/>
        <v>2</v>
      </c>
      <c r="L11" s="27">
        <f t="shared" si="5"/>
        <v>1</v>
      </c>
      <c r="M11" s="27">
        <f t="shared" si="6"/>
        <v>3</v>
      </c>
      <c r="N11" s="27" t="str">
        <f t="shared" si="7"/>
        <v>Fixed</v>
      </c>
      <c r="O11" s="27" t="str">
        <f t="shared" si="8"/>
        <v>Air</v>
      </c>
      <c r="W11" s="7" t="s">
        <v>226</v>
      </c>
    </row>
    <row r="12">
      <c r="A12" s="7" t="s">
        <v>233</v>
      </c>
      <c r="B12" s="7">
        <v>8.0</v>
      </c>
      <c r="C12" s="7">
        <v>16.0</v>
      </c>
      <c r="D12" s="7">
        <v>3.0</v>
      </c>
      <c r="E12" s="7">
        <v>2.0</v>
      </c>
      <c r="F12" s="7">
        <v>2.0</v>
      </c>
      <c r="G12" s="7">
        <v>1.0</v>
      </c>
      <c r="H12" s="27" t="str">
        <f t="shared" si="1"/>
        <v>Female</v>
      </c>
      <c r="I12" s="27" t="str">
        <f t="shared" si="2"/>
        <v>Dry</v>
      </c>
      <c r="J12" s="27" t="str">
        <f t="shared" si="3"/>
        <v>Female Dry</v>
      </c>
      <c r="K12" s="27">
        <f t="shared" si="4"/>
        <v>1</v>
      </c>
      <c r="L12" s="27">
        <f t="shared" si="5"/>
        <v>1</v>
      </c>
      <c r="M12" s="27">
        <f t="shared" si="6"/>
        <v>2</v>
      </c>
      <c r="N12" s="27" t="str">
        <f t="shared" si="7"/>
        <v>Cardinal</v>
      </c>
      <c r="O12" s="27" t="str">
        <f t="shared" si="8"/>
        <v>Earth</v>
      </c>
      <c r="Q12" s="7"/>
      <c r="R12" s="7"/>
      <c r="S12" s="7" t="s">
        <v>226</v>
      </c>
      <c r="Z12" s="7" t="s">
        <v>226</v>
      </c>
    </row>
    <row r="13">
      <c r="A13" s="7" t="s">
        <v>234</v>
      </c>
      <c r="B13" s="7">
        <v>4.0</v>
      </c>
      <c r="C13" s="7">
        <v>16.0</v>
      </c>
      <c r="D13" s="7">
        <v>3.0</v>
      </c>
      <c r="E13" s="7">
        <v>2.0</v>
      </c>
      <c r="F13" s="7">
        <v>2.0</v>
      </c>
      <c r="G13" s="7">
        <v>2.0</v>
      </c>
      <c r="H13" s="27" t="str">
        <f t="shared" si="1"/>
        <v>Female</v>
      </c>
      <c r="I13" s="27" t="str">
        <f t="shared" si="2"/>
        <v>None</v>
      </c>
      <c r="J13" s="27" t="str">
        <f t="shared" si="3"/>
        <v>Female</v>
      </c>
      <c r="K13" s="27">
        <f t="shared" si="4"/>
        <v>1</v>
      </c>
      <c r="L13" s="27">
        <f t="shared" si="5"/>
        <v>0</v>
      </c>
      <c r="M13" s="27">
        <f t="shared" si="6"/>
        <v>1</v>
      </c>
      <c r="N13" s="27" t="str">
        <f t="shared" si="7"/>
        <v>Mutable</v>
      </c>
      <c r="O13" s="27" t="str">
        <f t="shared" si="8"/>
        <v>Earth/Water</v>
      </c>
    </row>
    <row r="14">
      <c r="A14" s="7" t="s">
        <v>235</v>
      </c>
      <c r="B14" s="7">
        <v>8.0</v>
      </c>
      <c r="C14" s="7">
        <v>10.0</v>
      </c>
      <c r="D14" s="7">
        <v>3.0</v>
      </c>
      <c r="E14" s="7">
        <v>2.0</v>
      </c>
      <c r="F14" s="7">
        <v>2.0</v>
      </c>
      <c r="G14" s="7">
        <v>2.0</v>
      </c>
      <c r="H14" s="27" t="str">
        <f t="shared" si="1"/>
        <v>Female</v>
      </c>
      <c r="I14" s="27" t="str">
        <f t="shared" si="2"/>
        <v>None</v>
      </c>
      <c r="J14" s="27" t="str">
        <f t="shared" si="3"/>
        <v>Female</v>
      </c>
      <c r="K14" s="27">
        <f t="shared" si="4"/>
        <v>1</v>
      </c>
      <c r="L14" s="27">
        <f t="shared" si="5"/>
        <v>0</v>
      </c>
      <c r="M14" s="27">
        <f t="shared" si="6"/>
        <v>1</v>
      </c>
      <c r="N14" s="27" t="str">
        <f t="shared" si="7"/>
        <v>Mutable</v>
      </c>
      <c r="O14" s="27" t="str">
        <f t="shared" si="8"/>
        <v>Earth/Water</v>
      </c>
    </row>
    <row r="15">
      <c r="A15" s="7" t="s">
        <v>236</v>
      </c>
      <c r="B15" s="7">
        <v>6.0</v>
      </c>
      <c r="C15" s="7">
        <v>12.0</v>
      </c>
      <c r="D15" s="7">
        <v>3.0</v>
      </c>
      <c r="E15" s="7">
        <v>2.0</v>
      </c>
      <c r="F15" s="7">
        <v>2.0</v>
      </c>
      <c r="G15" s="7">
        <v>2.0</v>
      </c>
      <c r="H15" s="27" t="str">
        <f t="shared" si="1"/>
        <v>Female</v>
      </c>
      <c r="I15" s="27" t="str">
        <f t="shared" si="2"/>
        <v>None</v>
      </c>
      <c r="J15" s="27" t="str">
        <f t="shared" si="3"/>
        <v>Female</v>
      </c>
      <c r="K15" s="27">
        <f t="shared" si="4"/>
        <v>1</v>
      </c>
      <c r="L15" s="27">
        <f t="shared" si="5"/>
        <v>0</v>
      </c>
      <c r="M15" s="27">
        <f t="shared" si="6"/>
        <v>1</v>
      </c>
      <c r="N15" s="27" t="str">
        <f t="shared" si="7"/>
        <v>Mutable</v>
      </c>
      <c r="O15" s="27" t="str">
        <f t="shared" si="8"/>
        <v>Earth/Water</v>
      </c>
      <c r="V15" s="7" t="s">
        <v>226</v>
      </c>
    </row>
    <row r="16">
      <c r="A16" s="7" t="s">
        <v>237</v>
      </c>
      <c r="B16" s="7">
        <v>10.0</v>
      </c>
      <c r="C16" s="7">
        <v>24.0</v>
      </c>
      <c r="D16" s="7">
        <v>3.0</v>
      </c>
      <c r="E16" s="7">
        <v>1.0</v>
      </c>
      <c r="F16" s="7">
        <v>2.0</v>
      </c>
      <c r="G16" s="7">
        <v>2.0</v>
      </c>
      <c r="H16" s="27" t="str">
        <f t="shared" si="1"/>
        <v>Female</v>
      </c>
      <c r="I16" s="27" t="str">
        <f t="shared" si="2"/>
        <v>None</v>
      </c>
      <c r="J16" s="27" t="str">
        <f t="shared" si="3"/>
        <v>Female</v>
      </c>
      <c r="K16" s="27">
        <f t="shared" si="4"/>
        <v>2</v>
      </c>
      <c r="L16" s="27">
        <f t="shared" si="5"/>
        <v>0</v>
      </c>
      <c r="M16" s="27">
        <f t="shared" si="6"/>
        <v>2</v>
      </c>
      <c r="N16" s="27" t="str">
        <f t="shared" si="7"/>
        <v>Cardinal</v>
      </c>
      <c r="O16" s="27" t="str">
        <f t="shared" si="8"/>
        <v>Earth/Water</v>
      </c>
      <c r="AA16" s="7" t="s">
        <v>226</v>
      </c>
    </row>
    <row r="17">
      <c r="A17" s="7" t="s">
        <v>238</v>
      </c>
      <c r="B17" s="7">
        <v>5.0</v>
      </c>
      <c r="C17" s="7">
        <v>5.0</v>
      </c>
      <c r="D17" s="7">
        <v>3.0</v>
      </c>
      <c r="E17" s="7">
        <v>2.0</v>
      </c>
      <c r="F17" s="7">
        <v>3.0</v>
      </c>
      <c r="G17" s="7">
        <v>1.0</v>
      </c>
      <c r="H17" s="27" t="str">
        <f t="shared" si="1"/>
        <v>Female</v>
      </c>
      <c r="I17" s="27" t="str">
        <f t="shared" si="2"/>
        <v>Dry</v>
      </c>
      <c r="J17" s="27" t="str">
        <f t="shared" si="3"/>
        <v>Female Dry</v>
      </c>
      <c r="K17" s="27">
        <f t="shared" si="4"/>
        <v>1</v>
      </c>
      <c r="L17" s="27">
        <f t="shared" si="5"/>
        <v>2</v>
      </c>
      <c r="M17" s="27">
        <f t="shared" si="6"/>
        <v>3</v>
      </c>
      <c r="N17" s="27" t="str">
        <f t="shared" si="7"/>
        <v>Fixed</v>
      </c>
      <c r="O17" s="27" t="str">
        <f t="shared" si="8"/>
        <v>Earth</v>
      </c>
    </row>
    <row r="18">
      <c r="A18" s="7" t="s">
        <v>239</v>
      </c>
      <c r="B18" s="7">
        <v>8.0</v>
      </c>
      <c r="C18" s="7">
        <v>4.0</v>
      </c>
      <c r="D18" s="7">
        <v>3.0</v>
      </c>
      <c r="E18" s="7">
        <v>2.0</v>
      </c>
      <c r="F18" s="7">
        <v>2.0</v>
      </c>
      <c r="G18" s="7">
        <v>1.0</v>
      </c>
      <c r="H18" s="27" t="str">
        <f t="shared" si="1"/>
        <v>Female</v>
      </c>
      <c r="I18" s="27" t="str">
        <f t="shared" si="2"/>
        <v>Dry</v>
      </c>
      <c r="J18" s="27" t="str">
        <f t="shared" si="3"/>
        <v>Female Dry</v>
      </c>
      <c r="K18" s="27">
        <f t="shared" si="4"/>
        <v>1</v>
      </c>
      <c r="L18" s="27">
        <f t="shared" si="5"/>
        <v>1</v>
      </c>
      <c r="M18" s="27">
        <f t="shared" si="6"/>
        <v>2</v>
      </c>
      <c r="N18" s="27" t="str">
        <f t="shared" si="7"/>
        <v>Cardinal</v>
      </c>
      <c r="O18" s="27" t="str">
        <f t="shared" si="8"/>
        <v>Earth</v>
      </c>
      <c r="Q18" s="7"/>
      <c r="R18" s="7"/>
      <c r="S18" s="7"/>
      <c r="T18" s="7" t="s">
        <v>226</v>
      </c>
    </row>
    <row r="19">
      <c r="A19" s="7" t="s">
        <v>240</v>
      </c>
      <c r="B19" s="7">
        <v>4.0</v>
      </c>
      <c r="C19" s="7">
        <v>8.0</v>
      </c>
      <c r="D19" s="7">
        <v>3.0</v>
      </c>
      <c r="E19" s="7">
        <v>1.0</v>
      </c>
      <c r="F19" s="7">
        <v>3.0</v>
      </c>
      <c r="G19" s="7">
        <v>2.0</v>
      </c>
      <c r="H19" s="27" t="str">
        <f t="shared" si="1"/>
        <v>Female</v>
      </c>
      <c r="I19" s="27" t="str">
        <f t="shared" si="2"/>
        <v>Dry</v>
      </c>
      <c r="J19" s="27" t="str">
        <f t="shared" si="3"/>
        <v>Female Dry</v>
      </c>
      <c r="K19" s="27">
        <f t="shared" si="4"/>
        <v>2</v>
      </c>
      <c r="L19" s="27">
        <f t="shared" si="5"/>
        <v>1</v>
      </c>
      <c r="M19" s="27">
        <f t="shared" si="6"/>
        <v>3</v>
      </c>
      <c r="N19" s="27" t="str">
        <f t="shared" si="7"/>
        <v>Fixed</v>
      </c>
      <c r="O19" s="27" t="str">
        <f t="shared" si="8"/>
        <v>Earth</v>
      </c>
    </row>
    <row r="20">
      <c r="A20" s="7" t="s">
        <v>241</v>
      </c>
      <c r="B20" s="7">
        <v>6.0</v>
      </c>
      <c r="C20" s="7">
        <v>8.0</v>
      </c>
      <c r="D20" s="7">
        <v>2.0</v>
      </c>
      <c r="E20" s="7">
        <v>2.0</v>
      </c>
      <c r="F20" s="7">
        <v>2.0</v>
      </c>
      <c r="G20" s="7">
        <v>2.0</v>
      </c>
      <c r="H20" s="27" t="str">
        <f t="shared" si="1"/>
        <v>None</v>
      </c>
      <c r="I20" s="27" t="str">
        <f t="shared" si="2"/>
        <v>None</v>
      </c>
      <c r="J20" s="27" t="str">
        <f t="shared" si="3"/>
        <v>None</v>
      </c>
      <c r="K20" s="27">
        <f t="shared" si="4"/>
        <v>0</v>
      </c>
      <c r="L20" s="27">
        <f t="shared" si="5"/>
        <v>0</v>
      </c>
      <c r="M20" s="27">
        <f t="shared" si="6"/>
        <v>0</v>
      </c>
      <c r="N20" s="27" t="str">
        <f t="shared" si="7"/>
        <v>None</v>
      </c>
      <c r="O20" s="27" t="b">
        <f t="shared" si="8"/>
        <v>0</v>
      </c>
      <c r="Q20" s="7"/>
      <c r="R20" s="7"/>
      <c r="S20" s="7" t="s">
        <v>226</v>
      </c>
    </row>
    <row r="21">
      <c r="A21" s="7" t="s">
        <v>242</v>
      </c>
      <c r="B21" s="7">
        <v>8.0</v>
      </c>
      <c r="C21" s="7">
        <v>8.0</v>
      </c>
      <c r="D21" s="7">
        <v>2.0</v>
      </c>
      <c r="E21" s="7">
        <v>2.0</v>
      </c>
      <c r="F21" s="7">
        <v>3.0</v>
      </c>
      <c r="G21" s="7">
        <v>1.0</v>
      </c>
      <c r="H21" s="27" t="str">
        <f t="shared" si="1"/>
        <v>None</v>
      </c>
      <c r="I21" s="27" t="str">
        <f t="shared" si="2"/>
        <v>Dry</v>
      </c>
      <c r="J21" s="27" t="str">
        <f t="shared" si="3"/>
        <v>Dry</v>
      </c>
      <c r="K21" s="27">
        <f t="shared" si="4"/>
        <v>0</v>
      </c>
      <c r="L21" s="27">
        <f t="shared" si="5"/>
        <v>2</v>
      </c>
      <c r="M21" s="27">
        <f t="shared" si="6"/>
        <v>2</v>
      </c>
      <c r="N21" s="27" t="str">
        <f t="shared" si="7"/>
        <v>Cardinal</v>
      </c>
      <c r="O21" s="27" t="str">
        <f t="shared" si="8"/>
        <v>Fire/Earth</v>
      </c>
    </row>
    <row r="22">
      <c r="A22" s="7" t="s">
        <v>243</v>
      </c>
      <c r="B22" s="7">
        <v>15.0</v>
      </c>
      <c r="C22" s="7">
        <v>14.0</v>
      </c>
      <c r="D22" s="7">
        <v>3.0</v>
      </c>
      <c r="E22" s="7">
        <v>2.0</v>
      </c>
      <c r="F22" s="7">
        <v>3.0</v>
      </c>
      <c r="G22" s="7">
        <v>1.0</v>
      </c>
      <c r="H22" s="27" t="str">
        <f t="shared" si="1"/>
        <v>Female</v>
      </c>
      <c r="I22" s="27" t="str">
        <f t="shared" si="2"/>
        <v>Dry</v>
      </c>
      <c r="J22" s="27" t="str">
        <f t="shared" si="3"/>
        <v>Female Dry</v>
      </c>
      <c r="K22" s="27">
        <f t="shared" si="4"/>
        <v>1</v>
      </c>
      <c r="L22" s="27">
        <f t="shared" si="5"/>
        <v>2</v>
      </c>
      <c r="M22" s="27">
        <f t="shared" si="6"/>
        <v>3</v>
      </c>
      <c r="N22" s="27" t="str">
        <f t="shared" si="7"/>
        <v>Fixed</v>
      </c>
      <c r="O22" s="27" t="str">
        <f t="shared" si="8"/>
        <v>Earth</v>
      </c>
      <c r="V22" s="7" t="s">
        <v>226</v>
      </c>
    </row>
    <row r="23">
      <c r="A23" s="7" t="s">
        <v>244</v>
      </c>
      <c r="B23" s="7">
        <v>8.0</v>
      </c>
      <c r="C23" s="7">
        <v>8.0</v>
      </c>
      <c r="D23" s="7">
        <v>3.0</v>
      </c>
      <c r="E23" s="7">
        <v>2.0</v>
      </c>
      <c r="F23" s="7">
        <v>3.0</v>
      </c>
      <c r="G23" s="7">
        <v>1.0</v>
      </c>
      <c r="H23" s="27" t="str">
        <f t="shared" si="1"/>
        <v>Female</v>
      </c>
      <c r="I23" s="27" t="str">
        <f t="shared" si="2"/>
        <v>Dry</v>
      </c>
      <c r="J23" s="27" t="str">
        <f t="shared" si="3"/>
        <v>Female Dry</v>
      </c>
      <c r="K23" s="27">
        <f t="shared" si="4"/>
        <v>1</v>
      </c>
      <c r="L23" s="27">
        <f t="shared" si="5"/>
        <v>2</v>
      </c>
      <c r="M23" s="27">
        <f t="shared" si="6"/>
        <v>3</v>
      </c>
      <c r="N23" s="27" t="str">
        <f t="shared" si="7"/>
        <v>Fixed</v>
      </c>
      <c r="O23" s="27" t="str">
        <f t="shared" si="8"/>
        <v>Earth</v>
      </c>
      <c r="U23" s="7" t="s">
        <v>226</v>
      </c>
    </row>
    <row r="24">
      <c r="A24" s="7" t="s">
        <v>245</v>
      </c>
      <c r="B24" s="7">
        <v>10.0</v>
      </c>
      <c r="C24" s="7">
        <v>24.0</v>
      </c>
      <c r="D24" s="7">
        <v>3.0</v>
      </c>
      <c r="E24" s="7">
        <v>2.0</v>
      </c>
      <c r="F24" s="7">
        <v>2.0</v>
      </c>
      <c r="G24" s="7">
        <v>1.0</v>
      </c>
      <c r="H24" s="27" t="str">
        <f t="shared" si="1"/>
        <v>Female</v>
      </c>
      <c r="I24" s="27" t="str">
        <f t="shared" si="2"/>
        <v>Dry</v>
      </c>
      <c r="J24" s="27" t="str">
        <f t="shared" si="3"/>
        <v>Female Dry</v>
      </c>
      <c r="K24" s="27">
        <f t="shared" si="4"/>
        <v>1</v>
      </c>
      <c r="L24" s="27">
        <f t="shared" si="5"/>
        <v>1</v>
      </c>
      <c r="M24" s="27">
        <f t="shared" si="6"/>
        <v>2</v>
      </c>
      <c r="N24" s="27" t="str">
        <f t="shared" si="7"/>
        <v>Cardinal</v>
      </c>
      <c r="O24" s="27" t="str">
        <f t="shared" si="8"/>
        <v>Earth</v>
      </c>
      <c r="Z24" s="7" t="s">
        <v>226</v>
      </c>
    </row>
    <row r="25">
      <c r="A25" s="7" t="s">
        <v>246</v>
      </c>
      <c r="B25" s="7">
        <v>4.0</v>
      </c>
      <c r="C25" s="7">
        <v>24.0</v>
      </c>
      <c r="D25" s="7">
        <v>2.0</v>
      </c>
      <c r="E25" s="7">
        <v>2.0</v>
      </c>
      <c r="F25" s="7">
        <v>1.0</v>
      </c>
      <c r="G25" s="7">
        <v>3.0</v>
      </c>
      <c r="H25" s="27" t="str">
        <f t="shared" si="1"/>
        <v>None</v>
      </c>
      <c r="I25" s="27" t="str">
        <f t="shared" si="2"/>
        <v>Moist</v>
      </c>
      <c r="J25" s="27" t="str">
        <f t="shared" si="3"/>
        <v>Moist</v>
      </c>
      <c r="K25" s="27">
        <f t="shared" si="4"/>
        <v>0</v>
      </c>
      <c r="L25" s="27">
        <f t="shared" si="5"/>
        <v>2</v>
      </c>
      <c r="M25" s="27">
        <f t="shared" si="6"/>
        <v>2</v>
      </c>
      <c r="N25" s="27" t="str">
        <f t="shared" si="7"/>
        <v>Cardinal</v>
      </c>
      <c r="O25" s="27" t="str">
        <f t="shared" si="8"/>
        <v>Air/Water</v>
      </c>
    </row>
    <row r="26">
      <c r="A26" s="7" t="s">
        <v>247</v>
      </c>
      <c r="B26" s="7">
        <v>15.0</v>
      </c>
      <c r="C26" s="7">
        <v>6.0</v>
      </c>
      <c r="D26" s="7">
        <v>2.0</v>
      </c>
      <c r="E26" s="7">
        <v>2.0</v>
      </c>
      <c r="F26" s="7">
        <v>3.0</v>
      </c>
      <c r="G26" s="7">
        <v>2.0</v>
      </c>
      <c r="H26" s="27" t="str">
        <f t="shared" si="1"/>
        <v>None</v>
      </c>
      <c r="I26" s="27" t="str">
        <f t="shared" si="2"/>
        <v>Dry</v>
      </c>
      <c r="J26" s="27" t="str">
        <f t="shared" si="3"/>
        <v>Dry</v>
      </c>
      <c r="K26" s="27">
        <f t="shared" si="4"/>
        <v>0</v>
      </c>
      <c r="L26" s="27">
        <f t="shared" si="5"/>
        <v>1</v>
      </c>
      <c r="M26" s="27">
        <f t="shared" si="6"/>
        <v>1</v>
      </c>
      <c r="N26" s="27" t="str">
        <f t="shared" si="7"/>
        <v>Mutable</v>
      </c>
      <c r="O26" s="27" t="str">
        <f t="shared" si="8"/>
        <v>Fire/Earth</v>
      </c>
    </row>
    <row r="27">
      <c r="A27" s="7" t="s">
        <v>248</v>
      </c>
      <c r="B27" s="7">
        <v>22.0</v>
      </c>
      <c r="C27" s="7">
        <v>20.0</v>
      </c>
      <c r="D27" s="7">
        <v>3.0</v>
      </c>
      <c r="E27" s="7">
        <v>2.0</v>
      </c>
      <c r="F27" s="7">
        <v>2.0</v>
      </c>
      <c r="G27" s="7">
        <v>3.0</v>
      </c>
      <c r="H27" s="27" t="str">
        <f t="shared" si="1"/>
        <v>Female</v>
      </c>
      <c r="I27" s="27" t="str">
        <f t="shared" si="2"/>
        <v>Moist</v>
      </c>
      <c r="J27" s="27" t="str">
        <f t="shared" si="3"/>
        <v>Female Moist</v>
      </c>
      <c r="K27" s="27">
        <f t="shared" si="4"/>
        <v>1</v>
      </c>
      <c r="L27" s="27">
        <f t="shared" si="5"/>
        <v>1</v>
      </c>
      <c r="M27" s="27">
        <f t="shared" si="6"/>
        <v>2</v>
      </c>
      <c r="N27" s="27" t="str">
        <f t="shared" si="7"/>
        <v>Cardinal</v>
      </c>
      <c r="O27" s="27" t="str">
        <f t="shared" si="8"/>
        <v>Water</v>
      </c>
      <c r="Q27" s="7"/>
      <c r="R27" s="7"/>
      <c r="S27" s="7" t="s">
        <v>226</v>
      </c>
      <c r="T27" s="7" t="s">
        <v>226</v>
      </c>
    </row>
    <row r="28">
      <c r="A28" s="7" t="s">
        <v>249</v>
      </c>
      <c r="B28" s="7">
        <v>10.0</v>
      </c>
      <c r="C28" s="7">
        <v>16.0</v>
      </c>
      <c r="D28" s="7">
        <v>3.0</v>
      </c>
      <c r="E28" s="7">
        <v>1.0</v>
      </c>
      <c r="F28" s="7">
        <v>2.0</v>
      </c>
      <c r="G28" s="7">
        <v>3.0</v>
      </c>
      <c r="H28" s="27" t="str">
        <f t="shared" si="1"/>
        <v>Female</v>
      </c>
      <c r="I28" s="27" t="str">
        <f t="shared" si="2"/>
        <v>Moist</v>
      </c>
      <c r="J28" s="27" t="str">
        <f t="shared" si="3"/>
        <v>Female Moist</v>
      </c>
      <c r="K28" s="27">
        <f t="shared" si="4"/>
        <v>2</v>
      </c>
      <c r="L28" s="27">
        <f t="shared" si="5"/>
        <v>1</v>
      </c>
      <c r="M28" s="27">
        <f t="shared" si="6"/>
        <v>3</v>
      </c>
      <c r="N28" s="27" t="str">
        <f t="shared" si="7"/>
        <v>Fixed</v>
      </c>
      <c r="O28" s="27" t="str">
        <f t="shared" si="8"/>
        <v>Water</v>
      </c>
      <c r="Q28" s="7"/>
      <c r="R28" s="7"/>
      <c r="S28" s="7" t="s">
        <v>226</v>
      </c>
      <c r="Z28" s="7" t="s">
        <v>226</v>
      </c>
    </row>
    <row r="29">
      <c r="A29" s="7" t="s">
        <v>250</v>
      </c>
      <c r="B29" s="7">
        <v>20.0</v>
      </c>
      <c r="C29" s="7">
        <v>8.0</v>
      </c>
      <c r="D29" s="7">
        <v>3.0</v>
      </c>
      <c r="E29" s="7">
        <v>2.0</v>
      </c>
      <c r="F29" s="7">
        <v>2.0</v>
      </c>
      <c r="G29" s="7">
        <v>2.0</v>
      </c>
      <c r="H29" s="27" t="str">
        <f t="shared" si="1"/>
        <v>Female</v>
      </c>
      <c r="I29" s="27" t="str">
        <f t="shared" si="2"/>
        <v>None</v>
      </c>
      <c r="J29" s="27" t="str">
        <f t="shared" si="3"/>
        <v>Female</v>
      </c>
      <c r="K29" s="27">
        <f t="shared" si="4"/>
        <v>1</v>
      </c>
      <c r="L29" s="27">
        <f t="shared" si="5"/>
        <v>0</v>
      </c>
      <c r="M29" s="27">
        <f t="shared" si="6"/>
        <v>1</v>
      </c>
      <c r="N29" s="27" t="str">
        <f t="shared" si="7"/>
        <v>Mutable</v>
      </c>
      <c r="O29" s="27" t="str">
        <f t="shared" si="8"/>
        <v>Earth/Water</v>
      </c>
    </row>
    <row r="30">
      <c r="A30" s="7" t="s">
        <v>251</v>
      </c>
      <c r="B30" s="7">
        <v>10.0</v>
      </c>
      <c r="C30" s="7">
        <v>24.0</v>
      </c>
      <c r="D30" s="7">
        <v>3.0</v>
      </c>
      <c r="E30" s="7">
        <v>2.0</v>
      </c>
      <c r="F30" s="7">
        <v>2.0</v>
      </c>
      <c r="G30" s="7">
        <v>2.0</v>
      </c>
      <c r="H30" s="27" t="str">
        <f t="shared" si="1"/>
        <v>Female</v>
      </c>
      <c r="I30" s="27" t="str">
        <f t="shared" si="2"/>
        <v>None</v>
      </c>
      <c r="J30" s="27" t="str">
        <f t="shared" si="3"/>
        <v>Female</v>
      </c>
      <c r="K30" s="27">
        <f t="shared" si="4"/>
        <v>1</v>
      </c>
      <c r="L30" s="27">
        <f t="shared" si="5"/>
        <v>0</v>
      </c>
      <c r="M30" s="27">
        <f t="shared" si="6"/>
        <v>1</v>
      </c>
      <c r="N30" s="27" t="str">
        <f t="shared" si="7"/>
        <v>Mutable</v>
      </c>
      <c r="O30" s="27" t="str">
        <f t="shared" si="8"/>
        <v>Earth/Water</v>
      </c>
      <c r="Q30" s="7"/>
      <c r="R30" s="7"/>
      <c r="S30" s="7" t="s">
        <v>226</v>
      </c>
    </row>
    <row r="31">
      <c r="A31" s="7" t="s">
        <v>252</v>
      </c>
      <c r="B31" s="7">
        <v>5.0</v>
      </c>
      <c r="C31" s="7">
        <v>6.0</v>
      </c>
      <c r="D31" s="7">
        <v>1.0</v>
      </c>
      <c r="E31" s="7">
        <v>2.0</v>
      </c>
      <c r="F31" s="7">
        <v>2.0</v>
      </c>
      <c r="G31" s="7">
        <v>3.0</v>
      </c>
      <c r="H31" s="27" t="str">
        <f t="shared" si="1"/>
        <v>Male</v>
      </c>
      <c r="I31" s="27" t="str">
        <f t="shared" si="2"/>
        <v>Moist</v>
      </c>
      <c r="J31" s="27" t="str">
        <f t="shared" si="3"/>
        <v>Male Moist</v>
      </c>
      <c r="K31" s="27">
        <f t="shared" si="4"/>
        <v>1</v>
      </c>
      <c r="L31" s="27">
        <f t="shared" si="5"/>
        <v>1</v>
      </c>
      <c r="M31" s="27">
        <f t="shared" si="6"/>
        <v>2</v>
      </c>
      <c r="N31" s="27" t="str">
        <f t="shared" si="7"/>
        <v>Cardinal</v>
      </c>
      <c r="O31" s="27" t="str">
        <f t="shared" si="8"/>
        <v>Air</v>
      </c>
      <c r="W31" s="7" t="s">
        <v>226</v>
      </c>
    </row>
    <row r="32">
      <c r="A32" s="7" t="s">
        <v>253</v>
      </c>
      <c r="B32" s="7">
        <v>6.0</v>
      </c>
      <c r="C32" s="7">
        <v>12.0</v>
      </c>
      <c r="D32" s="7">
        <v>3.0</v>
      </c>
      <c r="E32" s="7">
        <v>2.0</v>
      </c>
      <c r="F32" s="7">
        <v>2.0</v>
      </c>
      <c r="G32" s="7">
        <v>3.0</v>
      </c>
      <c r="H32" s="27" t="str">
        <f t="shared" si="1"/>
        <v>Female</v>
      </c>
      <c r="I32" s="27" t="str">
        <f t="shared" si="2"/>
        <v>Moist</v>
      </c>
      <c r="J32" s="27" t="str">
        <f t="shared" si="3"/>
        <v>Female Moist</v>
      </c>
      <c r="K32" s="27">
        <f t="shared" si="4"/>
        <v>1</v>
      </c>
      <c r="L32" s="27">
        <f t="shared" si="5"/>
        <v>1</v>
      </c>
      <c r="M32" s="27">
        <f t="shared" si="6"/>
        <v>2</v>
      </c>
      <c r="N32" s="27" t="str">
        <f t="shared" si="7"/>
        <v>Cardinal</v>
      </c>
      <c r="O32" s="27" t="str">
        <f t="shared" si="8"/>
        <v>Water</v>
      </c>
      <c r="W32" s="7" t="s">
        <v>226</v>
      </c>
    </row>
    <row r="33">
      <c r="A33" s="7" t="s">
        <v>254</v>
      </c>
      <c r="B33" s="7" t="s">
        <v>15</v>
      </c>
      <c r="C33" s="7">
        <v>14.0</v>
      </c>
      <c r="D33" s="7">
        <v>2.0</v>
      </c>
      <c r="E33" s="7">
        <v>2.0</v>
      </c>
      <c r="F33" s="7">
        <v>2.0</v>
      </c>
      <c r="G33" s="7">
        <v>3.0</v>
      </c>
      <c r="H33" s="27" t="str">
        <f t="shared" si="1"/>
        <v>None</v>
      </c>
      <c r="I33" s="27" t="str">
        <f t="shared" si="2"/>
        <v>Moist</v>
      </c>
      <c r="J33" s="27" t="str">
        <f t="shared" si="3"/>
        <v>Moist</v>
      </c>
      <c r="K33" s="27">
        <f t="shared" si="4"/>
        <v>0</v>
      </c>
      <c r="L33" s="27">
        <f t="shared" si="5"/>
        <v>1</v>
      </c>
      <c r="M33" s="27">
        <f t="shared" si="6"/>
        <v>1</v>
      </c>
      <c r="N33" s="27" t="str">
        <f t="shared" si="7"/>
        <v>Mutable</v>
      </c>
      <c r="O33" s="27" t="str">
        <f t="shared" si="8"/>
        <v>Air/Water</v>
      </c>
      <c r="W33" s="7" t="s">
        <v>226</v>
      </c>
    </row>
    <row r="34">
      <c r="A34" s="7" t="s">
        <v>255</v>
      </c>
      <c r="B34" s="7">
        <v>10.0</v>
      </c>
      <c r="C34" s="7">
        <v>16.0</v>
      </c>
      <c r="D34" s="7">
        <v>2.0</v>
      </c>
      <c r="E34" s="7">
        <v>1.0</v>
      </c>
      <c r="F34" s="7">
        <v>2.0</v>
      </c>
      <c r="G34" s="7">
        <v>3.0</v>
      </c>
      <c r="H34" s="27" t="str">
        <f t="shared" si="1"/>
        <v>Female</v>
      </c>
      <c r="I34" s="27" t="str">
        <f t="shared" si="2"/>
        <v>Moist</v>
      </c>
      <c r="J34" s="27" t="str">
        <f t="shared" si="3"/>
        <v>Female Moist</v>
      </c>
      <c r="K34" s="27">
        <f t="shared" si="4"/>
        <v>1</v>
      </c>
      <c r="L34" s="27">
        <f t="shared" si="5"/>
        <v>1</v>
      </c>
      <c r="M34" s="27">
        <f t="shared" si="6"/>
        <v>2</v>
      </c>
      <c r="N34" s="27" t="str">
        <f t="shared" si="7"/>
        <v>Cardinal</v>
      </c>
      <c r="O34" s="27" t="str">
        <f t="shared" si="8"/>
        <v>Water</v>
      </c>
      <c r="W34" s="7" t="s">
        <v>226</v>
      </c>
    </row>
    <row r="35">
      <c r="A35" s="7" t="s">
        <v>256</v>
      </c>
      <c r="B35" s="7">
        <v>10.0</v>
      </c>
      <c r="C35" s="7">
        <v>12.0</v>
      </c>
      <c r="D35" s="7">
        <v>3.0</v>
      </c>
      <c r="E35" s="7">
        <v>2.0</v>
      </c>
      <c r="F35" s="7">
        <v>2.0</v>
      </c>
      <c r="G35" s="7">
        <v>2.0</v>
      </c>
      <c r="H35" s="27" t="str">
        <f t="shared" si="1"/>
        <v>Female</v>
      </c>
      <c r="I35" s="27" t="str">
        <f t="shared" si="2"/>
        <v>None</v>
      </c>
      <c r="J35" s="27" t="str">
        <f t="shared" si="3"/>
        <v>Female</v>
      </c>
      <c r="K35" s="27">
        <f t="shared" si="4"/>
        <v>1</v>
      </c>
      <c r="L35" s="27">
        <f t="shared" si="5"/>
        <v>0</v>
      </c>
      <c r="M35" s="27">
        <f t="shared" si="6"/>
        <v>1</v>
      </c>
      <c r="N35" s="27" t="str">
        <f t="shared" si="7"/>
        <v>Mutable</v>
      </c>
      <c r="O35" s="27" t="str">
        <f t="shared" si="8"/>
        <v>Earth/Water</v>
      </c>
      <c r="Q35" s="7"/>
      <c r="R35" s="7"/>
      <c r="S35" s="7" t="s">
        <v>226</v>
      </c>
      <c r="W35" s="7" t="s">
        <v>226</v>
      </c>
    </row>
    <row r="36">
      <c r="A36" s="7" t="s">
        <v>257</v>
      </c>
      <c r="B36" s="7">
        <v>15.0</v>
      </c>
      <c r="C36" s="7">
        <v>16.0</v>
      </c>
      <c r="D36" s="7">
        <v>3.0</v>
      </c>
      <c r="E36" s="7">
        <v>2.0</v>
      </c>
      <c r="F36" s="7">
        <v>2.0</v>
      </c>
      <c r="G36" s="7">
        <v>3.0</v>
      </c>
      <c r="H36" s="27" t="str">
        <f t="shared" si="1"/>
        <v>Female</v>
      </c>
      <c r="I36" s="27" t="str">
        <f t="shared" si="2"/>
        <v>Moist</v>
      </c>
      <c r="J36" s="27" t="str">
        <f t="shared" si="3"/>
        <v>Female Moist</v>
      </c>
      <c r="K36" s="27">
        <f t="shared" si="4"/>
        <v>1</v>
      </c>
      <c r="L36" s="27">
        <f t="shared" si="5"/>
        <v>1</v>
      </c>
      <c r="M36" s="27">
        <f t="shared" si="6"/>
        <v>2</v>
      </c>
      <c r="N36" s="27" t="str">
        <f t="shared" si="7"/>
        <v>Cardinal</v>
      </c>
      <c r="O36" s="27" t="str">
        <f t="shared" si="8"/>
        <v>Water</v>
      </c>
      <c r="Q36" s="7"/>
      <c r="R36" s="7"/>
      <c r="S36" s="7" t="s">
        <v>226</v>
      </c>
      <c r="W36" s="7" t="s">
        <v>226</v>
      </c>
    </row>
    <row r="37">
      <c r="A37" s="7" t="s">
        <v>258</v>
      </c>
      <c r="B37" s="7">
        <v>15.0</v>
      </c>
      <c r="C37" s="7">
        <v>12.0</v>
      </c>
      <c r="D37" s="7">
        <v>2.0</v>
      </c>
      <c r="E37" s="7">
        <v>2.0</v>
      </c>
      <c r="F37" s="7">
        <v>2.0</v>
      </c>
      <c r="G37" s="7">
        <v>3.0</v>
      </c>
      <c r="H37" s="27" t="str">
        <f t="shared" si="1"/>
        <v>None</v>
      </c>
      <c r="I37" s="27" t="str">
        <f t="shared" si="2"/>
        <v>Moist</v>
      </c>
      <c r="J37" s="27" t="str">
        <f t="shared" si="3"/>
        <v>Moist</v>
      </c>
      <c r="K37" s="27">
        <f t="shared" si="4"/>
        <v>0</v>
      </c>
      <c r="L37" s="27">
        <f t="shared" si="5"/>
        <v>1</v>
      </c>
      <c r="M37" s="27">
        <f t="shared" si="6"/>
        <v>1</v>
      </c>
      <c r="N37" s="27" t="str">
        <f t="shared" si="7"/>
        <v>Mutable</v>
      </c>
      <c r="O37" s="27" t="str">
        <f t="shared" si="8"/>
        <v>Air/Water</v>
      </c>
      <c r="W37" s="7" t="s">
        <v>226</v>
      </c>
    </row>
    <row r="38">
      <c r="A38" s="7" t="s">
        <v>259</v>
      </c>
      <c r="B38" s="7">
        <v>16.0</v>
      </c>
      <c r="C38" s="7">
        <v>16.0</v>
      </c>
      <c r="D38" s="7">
        <v>2.0</v>
      </c>
      <c r="E38" s="7">
        <v>2.0</v>
      </c>
      <c r="F38" s="7">
        <v>2.0</v>
      </c>
      <c r="G38" s="7">
        <v>3.0</v>
      </c>
      <c r="H38" s="27" t="str">
        <f t="shared" si="1"/>
        <v>None</v>
      </c>
      <c r="I38" s="27" t="str">
        <f t="shared" si="2"/>
        <v>Moist</v>
      </c>
      <c r="J38" s="27" t="str">
        <f t="shared" si="3"/>
        <v>Moist</v>
      </c>
      <c r="K38" s="27">
        <f t="shared" si="4"/>
        <v>0</v>
      </c>
      <c r="L38" s="27">
        <f t="shared" si="5"/>
        <v>1</v>
      </c>
      <c r="M38" s="27">
        <f t="shared" si="6"/>
        <v>1</v>
      </c>
      <c r="N38" s="27" t="str">
        <f t="shared" si="7"/>
        <v>Mutable</v>
      </c>
      <c r="O38" s="27" t="str">
        <f t="shared" si="8"/>
        <v>Air/Water</v>
      </c>
      <c r="W38" s="7" t="s">
        <v>226</v>
      </c>
    </row>
    <row r="39">
      <c r="A39" s="7" t="s">
        <v>260</v>
      </c>
      <c r="B39" s="7">
        <v>9.0</v>
      </c>
      <c r="C39" s="7">
        <v>20.0</v>
      </c>
      <c r="D39" s="7">
        <v>2.0</v>
      </c>
      <c r="E39" s="7">
        <v>3.0</v>
      </c>
      <c r="F39" s="7">
        <v>2.0</v>
      </c>
      <c r="G39" s="7">
        <v>2.0</v>
      </c>
      <c r="H39" s="27" t="str">
        <f t="shared" si="1"/>
        <v>Male</v>
      </c>
      <c r="I39" s="27" t="str">
        <f t="shared" si="2"/>
        <v>None</v>
      </c>
      <c r="J39" s="27" t="str">
        <f t="shared" si="3"/>
        <v>Male</v>
      </c>
      <c r="K39" s="27">
        <f t="shared" si="4"/>
        <v>1</v>
      </c>
      <c r="L39" s="27">
        <f t="shared" si="5"/>
        <v>0</v>
      </c>
      <c r="M39" s="27">
        <f t="shared" si="6"/>
        <v>1</v>
      </c>
      <c r="N39" s="27" t="str">
        <f t="shared" si="7"/>
        <v>Mutable</v>
      </c>
      <c r="O39" s="27" t="str">
        <f t="shared" si="8"/>
        <v>Fire/Air</v>
      </c>
      <c r="W39" s="7" t="s">
        <v>226</v>
      </c>
      <c r="Z39" s="7" t="s">
        <v>226</v>
      </c>
    </row>
    <row r="40">
      <c r="A40" s="7" t="s">
        <v>261</v>
      </c>
      <c r="B40" s="7">
        <v>6.0</v>
      </c>
      <c r="C40" s="7">
        <v>16.0</v>
      </c>
      <c r="D40" s="7">
        <v>3.0</v>
      </c>
      <c r="E40" s="7">
        <v>2.0</v>
      </c>
      <c r="F40" s="7">
        <v>2.0</v>
      </c>
      <c r="G40" s="7">
        <v>3.0</v>
      </c>
      <c r="H40" s="27" t="str">
        <f t="shared" si="1"/>
        <v>Female</v>
      </c>
      <c r="I40" s="27" t="str">
        <f t="shared" si="2"/>
        <v>Moist</v>
      </c>
      <c r="J40" s="27" t="str">
        <f t="shared" si="3"/>
        <v>Female Moist</v>
      </c>
      <c r="K40" s="27">
        <f t="shared" si="4"/>
        <v>1</v>
      </c>
      <c r="L40" s="27">
        <f t="shared" si="5"/>
        <v>1</v>
      </c>
      <c r="M40" s="27">
        <f t="shared" si="6"/>
        <v>2</v>
      </c>
      <c r="N40" s="27" t="str">
        <f t="shared" si="7"/>
        <v>Cardinal</v>
      </c>
      <c r="O40" s="27" t="str">
        <f t="shared" si="8"/>
        <v>Water</v>
      </c>
      <c r="W40" s="7" t="s">
        <v>226</v>
      </c>
    </row>
    <row r="41">
      <c r="A41" s="7" t="s">
        <v>262</v>
      </c>
      <c r="B41" s="7">
        <v>10.0</v>
      </c>
      <c r="C41" s="7">
        <v>12.0</v>
      </c>
      <c r="D41" s="7">
        <v>2.0</v>
      </c>
      <c r="E41" s="7">
        <v>2.0</v>
      </c>
      <c r="F41" s="7">
        <v>1.0</v>
      </c>
      <c r="G41" s="7">
        <v>3.0</v>
      </c>
      <c r="H41" s="27" t="str">
        <f t="shared" si="1"/>
        <v>None</v>
      </c>
      <c r="I41" s="27" t="str">
        <f t="shared" si="2"/>
        <v>Moist</v>
      </c>
      <c r="J41" s="27" t="str">
        <f t="shared" si="3"/>
        <v>Moist</v>
      </c>
      <c r="K41" s="27">
        <f t="shared" si="4"/>
        <v>0</v>
      </c>
      <c r="L41" s="27">
        <f t="shared" si="5"/>
        <v>2</v>
      </c>
      <c r="M41" s="27">
        <f t="shared" si="6"/>
        <v>2</v>
      </c>
      <c r="N41" s="27" t="str">
        <f t="shared" si="7"/>
        <v>Cardinal</v>
      </c>
      <c r="O41" s="27" t="str">
        <f t="shared" si="8"/>
        <v>Air/Water</v>
      </c>
      <c r="W41" s="7" t="s">
        <v>226</v>
      </c>
    </row>
    <row r="42">
      <c r="A42" s="7" t="s">
        <v>263</v>
      </c>
      <c r="B42" s="7">
        <v>9.0</v>
      </c>
      <c r="C42" s="7">
        <v>8.0</v>
      </c>
      <c r="D42" s="7">
        <v>3.0</v>
      </c>
      <c r="E42" s="7">
        <v>2.0</v>
      </c>
      <c r="F42" s="7">
        <v>2.0</v>
      </c>
      <c r="G42" s="7">
        <v>3.0</v>
      </c>
      <c r="H42" s="27" t="str">
        <f t="shared" si="1"/>
        <v>Female</v>
      </c>
      <c r="I42" s="27" t="str">
        <f t="shared" si="2"/>
        <v>Moist</v>
      </c>
      <c r="J42" s="27" t="str">
        <f t="shared" si="3"/>
        <v>Female Moist</v>
      </c>
      <c r="K42" s="27">
        <f t="shared" si="4"/>
        <v>1</v>
      </c>
      <c r="L42" s="27">
        <f t="shared" si="5"/>
        <v>1</v>
      </c>
      <c r="M42" s="27">
        <f t="shared" si="6"/>
        <v>2</v>
      </c>
      <c r="N42" s="27" t="str">
        <f t="shared" si="7"/>
        <v>Cardinal</v>
      </c>
      <c r="O42" s="27" t="str">
        <f t="shared" si="8"/>
        <v>Water</v>
      </c>
      <c r="W42" s="7" t="s">
        <v>226</v>
      </c>
    </row>
    <row r="43">
      <c r="A43" s="7" t="s">
        <v>95</v>
      </c>
      <c r="B43" s="7">
        <v>8.0</v>
      </c>
      <c r="C43" s="7">
        <v>12.0</v>
      </c>
      <c r="D43" s="7">
        <v>3.0</v>
      </c>
      <c r="E43" s="7">
        <v>1.0</v>
      </c>
      <c r="F43" s="7">
        <v>1.0</v>
      </c>
      <c r="G43" s="7">
        <v>3.0</v>
      </c>
      <c r="H43" s="27" t="str">
        <f t="shared" si="1"/>
        <v>Female</v>
      </c>
      <c r="I43" s="27" t="str">
        <f t="shared" si="2"/>
        <v>Moist</v>
      </c>
      <c r="J43" s="27" t="str">
        <f t="shared" si="3"/>
        <v>Female Moist</v>
      </c>
      <c r="K43" s="27">
        <f t="shared" si="4"/>
        <v>2</v>
      </c>
      <c r="L43" s="27">
        <f t="shared" si="5"/>
        <v>2</v>
      </c>
      <c r="M43" s="27">
        <f t="shared" si="6"/>
        <v>4</v>
      </c>
      <c r="N43" s="27" t="str">
        <f t="shared" si="7"/>
        <v>Fixed</v>
      </c>
      <c r="O43" s="27" t="str">
        <f t="shared" si="8"/>
        <v>Water</v>
      </c>
      <c r="P43" s="7" t="s">
        <v>199</v>
      </c>
      <c r="Q43" s="7" t="s">
        <v>155</v>
      </c>
      <c r="R43" s="7" t="s">
        <v>264</v>
      </c>
      <c r="W43" s="7" t="s">
        <v>226</v>
      </c>
      <c r="AA43" s="7" t="s">
        <v>226</v>
      </c>
    </row>
    <row r="44">
      <c r="A44" s="7" t="s">
        <v>265</v>
      </c>
      <c r="B44" s="7">
        <v>8.0</v>
      </c>
      <c r="C44" s="7">
        <v>12.0</v>
      </c>
      <c r="D44" s="7">
        <v>2.0</v>
      </c>
      <c r="E44" s="7">
        <v>2.0</v>
      </c>
      <c r="F44" s="7">
        <v>1.0</v>
      </c>
      <c r="G44" s="7">
        <v>3.0</v>
      </c>
      <c r="H44" s="27" t="str">
        <f t="shared" si="1"/>
        <v>None</v>
      </c>
      <c r="I44" s="27" t="str">
        <f t="shared" si="2"/>
        <v>Moist</v>
      </c>
      <c r="J44" s="27" t="str">
        <f t="shared" si="3"/>
        <v>Moist</v>
      </c>
      <c r="K44" s="27">
        <f t="shared" si="4"/>
        <v>0</v>
      </c>
      <c r="L44" s="27">
        <f t="shared" si="5"/>
        <v>2</v>
      </c>
      <c r="M44" s="27">
        <f t="shared" si="6"/>
        <v>2</v>
      </c>
      <c r="N44" s="27" t="str">
        <f t="shared" si="7"/>
        <v>Cardinal</v>
      </c>
      <c r="O44" s="27" t="str">
        <f t="shared" si="8"/>
        <v>Air/Water</v>
      </c>
      <c r="V44" s="7" t="s">
        <v>226</v>
      </c>
      <c r="W44" s="7" t="s">
        <v>226</v>
      </c>
    </row>
    <row r="45">
      <c r="A45" s="7" t="s">
        <v>266</v>
      </c>
      <c r="B45" s="7">
        <v>10.0</v>
      </c>
      <c r="C45" s="7">
        <v>16.0</v>
      </c>
      <c r="D45" s="7">
        <v>2.0</v>
      </c>
      <c r="E45" s="7">
        <v>2.0</v>
      </c>
      <c r="F45" s="7">
        <v>2.0</v>
      </c>
      <c r="G45" s="7">
        <v>3.0</v>
      </c>
      <c r="H45" s="27" t="str">
        <f t="shared" si="1"/>
        <v>None</v>
      </c>
      <c r="I45" s="27" t="str">
        <f t="shared" si="2"/>
        <v>Moist</v>
      </c>
      <c r="J45" s="27" t="str">
        <f t="shared" si="3"/>
        <v>Moist</v>
      </c>
      <c r="K45" s="27">
        <f t="shared" si="4"/>
        <v>0</v>
      </c>
      <c r="L45" s="27">
        <f t="shared" si="5"/>
        <v>1</v>
      </c>
      <c r="M45" s="27">
        <f t="shared" si="6"/>
        <v>1</v>
      </c>
      <c r="N45" s="27" t="str">
        <f t="shared" si="7"/>
        <v>Mutable</v>
      </c>
      <c r="O45" s="27" t="str">
        <f t="shared" si="8"/>
        <v>Air/Water</v>
      </c>
      <c r="V45" s="7" t="s">
        <v>226</v>
      </c>
      <c r="W45" s="7" t="s">
        <v>226</v>
      </c>
    </row>
    <row r="46">
      <c r="A46" s="7" t="s">
        <v>267</v>
      </c>
      <c r="B46" s="7">
        <v>14.0</v>
      </c>
      <c r="C46" s="7">
        <v>10.0</v>
      </c>
      <c r="D46" s="7">
        <v>2.0</v>
      </c>
      <c r="E46" s="7">
        <v>2.0</v>
      </c>
      <c r="F46" s="7">
        <v>1.0</v>
      </c>
      <c r="G46" s="7">
        <v>3.0</v>
      </c>
      <c r="H46" s="27" t="str">
        <f t="shared" si="1"/>
        <v>None</v>
      </c>
      <c r="I46" s="27" t="str">
        <f t="shared" si="2"/>
        <v>Moist</v>
      </c>
      <c r="J46" s="27" t="str">
        <f t="shared" si="3"/>
        <v>Moist</v>
      </c>
      <c r="K46" s="27">
        <f t="shared" si="4"/>
        <v>0</v>
      </c>
      <c r="L46" s="27">
        <f t="shared" si="5"/>
        <v>2</v>
      </c>
      <c r="M46" s="27">
        <f t="shared" si="6"/>
        <v>2</v>
      </c>
      <c r="N46" s="27" t="str">
        <f t="shared" si="7"/>
        <v>Cardinal</v>
      </c>
      <c r="O46" s="27" t="str">
        <f t="shared" si="8"/>
        <v>Air/Water</v>
      </c>
      <c r="Q46" s="7"/>
      <c r="R46" s="7"/>
      <c r="S46" s="7"/>
      <c r="T46" s="7" t="s">
        <v>226</v>
      </c>
      <c r="W46" s="7" t="s">
        <v>226</v>
      </c>
    </row>
    <row r="47">
      <c r="A47" s="7" t="s">
        <v>268</v>
      </c>
      <c r="B47" s="7">
        <v>13.0</v>
      </c>
      <c r="C47" s="7">
        <v>16.0</v>
      </c>
      <c r="D47" s="7">
        <v>3.0</v>
      </c>
      <c r="E47" s="7">
        <v>1.0</v>
      </c>
      <c r="F47" s="7">
        <v>2.0</v>
      </c>
      <c r="G47" s="7">
        <v>3.0</v>
      </c>
      <c r="H47" s="27" t="str">
        <f t="shared" si="1"/>
        <v>Female</v>
      </c>
      <c r="I47" s="27" t="str">
        <f t="shared" si="2"/>
        <v>Moist</v>
      </c>
      <c r="J47" s="27" t="str">
        <f t="shared" si="3"/>
        <v>Female Moist</v>
      </c>
      <c r="K47" s="27">
        <f t="shared" si="4"/>
        <v>2</v>
      </c>
      <c r="L47" s="27">
        <f t="shared" si="5"/>
        <v>1</v>
      </c>
      <c r="M47" s="27">
        <f t="shared" si="6"/>
        <v>3</v>
      </c>
      <c r="N47" s="27" t="str">
        <f t="shared" si="7"/>
        <v>Fixed</v>
      </c>
      <c r="O47" s="27" t="str">
        <f t="shared" si="8"/>
        <v>Water</v>
      </c>
      <c r="Q47" s="7"/>
      <c r="R47" s="7"/>
      <c r="S47" s="7"/>
      <c r="T47" s="7" t="s">
        <v>226</v>
      </c>
      <c r="W47" s="7" t="s">
        <v>226</v>
      </c>
    </row>
    <row r="48">
      <c r="A48" s="7" t="s">
        <v>269</v>
      </c>
      <c r="B48" s="7">
        <v>6.0</v>
      </c>
      <c r="C48" s="7">
        <v>8.0</v>
      </c>
      <c r="D48" s="7">
        <v>1.0</v>
      </c>
      <c r="E48" s="7">
        <v>3.0</v>
      </c>
      <c r="F48" s="7">
        <v>2.0</v>
      </c>
      <c r="G48" s="7">
        <v>3.0</v>
      </c>
      <c r="H48" s="27" t="str">
        <f t="shared" si="1"/>
        <v>Male</v>
      </c>
      <c r="I48" s="27" t="str">
        <f t="shared" si="2"/>
        <v>Moist</v>
      </c>
      <c r="J48" s="27" t="str">
        <f t="shared" si="3"/>
        <v>Male Moist</v>
      </c>
      <c r="K48" s="27">
        <f t="shared" si="4"/>
        <v>2</v>
      </c>
      <c r="L48" s="27">
        <f t="shared" si="5"/>
        <v>1</v>
      </c>
      <c r="M48" s="27">
        <f t="shared" si="6"/>
        <v>3</v>
      </c>
      <c r="N48" s="27" t="str">
        <f t="shared" si="7"/>
        <v>Fixed</v>
      </c>
      <c r="O48" s="27" t="str">
        <f t="shared" si="8"/>
        <v>Air</v>
      </c>
      <c r="W48" s="7" t="s">
        <v>226</v>
      </c>
      <c r="AA48" s="7" t="s">
        <v>226</v>
      </c>
    </row>
    <row r="49">
      <c r="A49" s="7" t="s">
        <v>270</v>
      </c>
      <c r="B49" s="7">
        <v>9.0</v>
      </c>
      <c r="C49" s="7">
        <v>12.0</v>
      </c>
      <c r="D49" s="7">
        <v>3.0</v>
      </c>
      <c r="E49" s="7">
        <v>2.0</v>
      </c>
      <c r="F49" s="7">
        <v>2.0</v>
      </c>
      <c r="G49" s="7">
        <v>2.0</v>
      </c>
      <c r="H49" s="27" t="str">
        <f t="shared" si="1"/>
        <v>Female</v>
      </c>
      <c r="I49" s="27" t="str">
        <f t="shared" si="2"/>
        <v>None</v>
      </c>
      <c r="J49" s="27" t="str">
        <f t="shared" si="3"/>
        <v>Female</v>
      </c>
      <c r="K49" s="27">
        <f t="shared" si="4"/>
        <v>1</v>
      </c>
      <c r="L49" s="27">
        <f t="shared" si="5"/>
        <v>0</v>
      </c>
      <c r="M49" s="27">
        <f t="shared" si="6"/>
        <v>1</v>
      </c>
      <c r="N49" s="27" t="str">
        <f t="shared" si="7"/>
        <v>Mutable</v>
      </c>
      <c r="O49" s="27" t="str">
        <f t="shared" si="8"/>
        <v>Earth/Water</v>
      </c>
      <c r="Q49" s="7"/>
      <c r="R49" s="7"/>
      <c r="S49" s="7"/>
      <c r="T49" s="7" t="s">
        <v>226</v>
      </c>
      <c r="W49" s="7" t="s">
        <v>226</v>
      </c>
    </row>
  </sheetData>
  <customSheetViews>
    <customSheetView guid="{88F0587E-FBA6-406A-9EFB-2606238B2B69}" filter="1" showAutoFilter="1">
      <autoFilter ref="$A$1:$AB$49"/>
    </customSheetView>
  </customSheetView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3" width="9.5"/>
    <col customWidth="1" min="4" max="4" width="10.63"/>
    <col customWidth="1" min="5" max="5" width="8.88"/>
    <col customWidth="1" min="6" max="6" width="11.5"/>
    <col customWidth="1" min="7" max="7" width="10.88"/>
    <col customWidth="1" min="8" max="8" width="10.13"/>
    <col customWidth="1" min="9" max="21" width="8.38"/>
    <col customWidth="1" min="22" max="22" width="7.63"/>
    <col customWidth="1" min="23" max="23" width="9.0"/>
    <col customWidth="1" min="24" max="24" width="6.88"/>
    <col customWidth="1" min="25" max="25" width="6.5"/>
    <col customWidth="1" min="26" max="26" width="17.25"/>
    <col customWidth="1" min="27" max="27" width="6.13"/>
  </cols>
  <sheetData>
    <row r="1">
      <c r="A1" s="24" t="s">
        <v>160</v>
      </c>
      <c r="B1" s="24" t="s">
        <v>271</v>
      </c>
      <c r="C1" s="24" t="s">
        <v>161</v>
      </c>
      <c r="D1" s="24" t="s">
        <v>212</v>
      </c>
      <c r="E1" s="24" t="s">
        <v>162</v>
      </c>
      <c r="F1" s="24" t="s">
        <v>163</v>
      </c>
      <c r="G1" s="24" t="s">
        <v>164</v>
      </c>
      <c r="H1" s="24" t="s">
        <v>165</v>
      </c>
      <c r="I1" s="25" t="s">
        <v>166</v>
      </c>
      <c r="J1" s="25" t="s">
        <v>167</v>
      </c>
      <c r="L1" s="25" t="s">
        <v>168</v>
      </c>
      <c r="M1" s="25" t="s">
        <v>169</v>
      </c>
      <c r="N1" s="25" t="s">
        <v>170</v>
      </c>
      <c r="O1" s="25" t="s">
        <v>3</v>
      </c>
      <c r="P1" s="25" t="s">
        <v>4</v>
      </c>
      <c r="Q1" s="25" t="s">
        <v>176</v>
      </c>
      <c r="R1" s="25" t="s">
        <v>177</v>
      </c>
      <c r="S1" s="25" t="s">
        <v>178</v>
      </c>
      <c r="T1" s="36" t="s">
        <v>272</v>
      </c>
      <c r="U1" s="36" t="s">
        <v>214</v>
      </c>
      <c r="V1" s="36" t="s">
        <v>215</v>
      </c>
      <c r="W1" s="36" t="s">
        <v>216</v>
      </c>
      <c r="X1" s="36" t="s">
        <v>217</v>
      </c>
      <c r="Y1" s="36" t="s">
        <v>218</v>
      </c>
      <c r="Z1" s="36" t="s">
        <v>219</v>
      </c>
      <c r="AA1" s="36" t="s">
        <v>220</v>
      </c>
      <c r="AB1" s="36" t="s">
        <v>221</v>
      </c>
    </row>
    <row r="2">
      <c r="A2" s="7" t="s">
        <v>273</v>
      </c>
      <c r="B2" s="7" t="s">
        <v>173</v>
      </c>
      <c r="C2" s="7">
        <v>4.0</v>
      </c>
      <c r="D2" s="7">
        <v>4.0</v>
      </c>
      <c r="E2" s="7">
        <v>2.0</v>
      </c>
      <c r="F2" s="7">
        <v>2.0</v>
      </c>
      <c r="G2" s="7">
        <v>2.0</v>
      </c>
      <c r="H2" s="7">
        <v>1.0</v>
      </c>
      <c r="I2" s="27" t="str">
        <f t="shared" ref="I2:I25" si="1">IF(E2&gt;F2, "Female", IF(F2&gt;E2, "Male", "None"))</f>
        <v>None</v>
      </c>
      <c r="J2" s="27" t="str">
        <f t="shared" ref="J2:J25" si="2">IF(G2&gt;H2, "Dry", IF(H2&gt;G2, "Moist", "None"))</f>
        <v>Dry</v>
      </c>
      <c r="K2" s="27" t="str">
        <f t="shared" ref="K2:K25" si="3">IF(AND(I2&lt;&gt;"None", J2&lt;&gt;"None"), CONCAT(I2, CONCAT(" ", J2)), IF(I2&lt;&gt;"None", I2, J2))</f>
        <v>Dry</v>
      </c>
      <c r="L2" s="27">
        <f t="shared" ref="L2:L25" si="4">ABS(E2-F2)</f>
        <v>0</v>
      </c>
      <c r="M2" s="27">
        <f t="shared" ref="M2:M25" si="5">ABS(G2-H2)</f>
        <v>1</v>
      </c>
      <c r="N2" s="27">
        <f t="shared" ref="N2:N25" si="6">sum(L2, M2)</f>
        <v>1</v>
      </c>
      <c r="O2" s="27" t="str">
        <f t="shared" ref="O2:O25" si="7">if(N2&gt;=3, "Fixed", IF(N2=2, "Cardinal", IF(N2=1, "Mutable", "None")))</f>
        <v>Mutable</v>
      </c>
      <c r="P2" s="27" t="str">
        <f t="shared" ref="P2:P25" si="8">IF(K2="Male Moist", "Air", IF(K2="Female Dry", "Earth", IF(K2="Female Moist", "Water", IF(K2="Male Dry", "Fire", IF(K2="Dry", "Fire/Earth", IF(K2="Moist", "Air/Water", IF(K2="Female", "Earth/Water", IF(K2="Male", "Fire/Air"))))))))</f>
        <v>Fire/Earth</v>
      </c>
      <c r="Y2" s="7" t="s">
        <v>226</v>
      </c>
    </row>
    <row r="3">
      <c r="A3" s="7" t="s">
        <v>274</v>
      </c>
      <c r="B3" s="7" t="s">
        <v>173</v>
      </c>
      <c r="C3" s="7">
        <v>6.0</v>
      </c>
      <c r="D3" s="7">
        <v>6.0</v>
      </c>
      <c r="E3" s="7">
        <v>2.0</v>
      </c>
      <c r="F3" s="7">
        <v>2.0</v>
      </c>
      <c r="G3" s="7">
        <v>2.0</v>
      </c>
      <c r="H3" s="7">
        <v>1.0</v>
      </c>
      <c r="I3" s="27" t="str">
        <f t="shared" si="1"/>
        <v>None</v>
      </c>
      <c r="J3" s="27" t="str">
        <f t="shared" si="2"/>
        <v>Dry</v>
      </c>
      <c r="K3" s="27" t="str">
        <f t="shared" si="3"/>
        <v>Dry</v>
      </c>
      <c r="L3" s="27">
        <f t="shared" si="4"/>
        <v>0</v>
      </c>
      <c r="M3" s="27">
        <f t="shared" si="5"/>
        <v>1</v>
      </c>
      <c r="N3" s="27">
        <f t="shared" si="6"/>
        <v>1</v>
      </c>
      <c r="O3" s="27" t="str">
        <f t="shared" si="7"/>
        <v>Mutable</v>
      </c>
      <c r="P3" s="27" t="str">
        <f t="shared" si="8"/>
        <v>Fire/Earth</v>
      </c>
      <c r="Y3" s="7" t="s">
        <v>226</v>
      </c>
    </row>
    <row r="4">
      <c r="A4" s="7" t="s">
        <v>275</v>
      </c>
      <c r="B4" s="7" t="s">
        <v>173</v>
      </c>
      <c r="C4" s="7">
        <v>6.0</v>
      </c>
      <c r="D4" s="7">
        <v>18.0</v>
      </c>
      <c r="E4" s="7">
        <v>1.0</v>
      </c>
      <c r="F4" s="7">
        <v>3.0</v>
      </c>
      <c r="G4" s="7">
        <v>2.0</v>
      </c>
      <c r="H4" s="7">
        <v>3.0</v>
      </c>
      <c r="I4" s="27" t="str">
        <f t="shared" si="1"/>
        <v>Male</v>
      </c>
      <c r="J4" s="27" t="str">
        <f t="shared" si="2"/>
        <v>Moist</v>
      </c>
      <c r="K4" s="27" t="str">
        <f t="shared" si="3"/>
        <v>Male Moist</v>
      </c>
      <c r="L4" s="27">
        <f t="shared" si="4"/>
        <v>2</v>
      </c>
      <c r="M4" s="27">
        <f t="shared" si="5"/>
        <v>1</v>
      </c>
      <c r="N4" s="27">
        <f t="shared" si="6"/>
        <v>3</v>
      </c>
      <c r="O4" s="27" t="str">
        <f t="shared" si="7"/>
        <v>Fixed</v>
      </c>
      <c r="P4" s="27" t="str">
        <f t="shared" si="8"/>
        <v>Air</v>
      </c>
      <c r="X4" s="7" t="s">
        <v>226</v>
      </c>
      <c r="Y4" s="7" t="s">
        <v>226</v>
      </c>
      <c r="AB4" s="7" t="s">
        <v>226</v>
      </c>
      <c r="AC4" s="24" t="s">
        <v>195</v>
      </c>
    </row>
    <row r="5">
      <c r="A5" s="7" t="s">
        <v>276</v>
      </c>
      <c r="B5" s="7" t="s">
        <v>173</v>
      </c>
      <c r="C5" s="7">
        <v>8.0</v>
      </c>
      <c r="D5" s="7">
        <v>18.0</v>
      </c>
      <c r="E5" s="7">
        <v>2.0</v>
      </c>
      <c r="F5" s="7">
        <v>3.0</v>
      </c>
      <c r="G5" s="7">
        <v>2.0</v>
      </c>
      <c r="H5" s="7">
        <v>1.0</v>
      </c>
      <c r="I5" s="27" t="str">
        <f t="shared" si="1"/>
        <v>Male</v>
      </c>
      <c r="J5" s="27" t="str">
        <f t="shared" si="2"/>
        <v>Dry</v>
      </c>
      <c r="K5" s="27" t="str">
        <f t="shared" si="3"/>
        <v>Male Dry</v>
      </c>
      <c r="L5" s="27">
        <f t="shared" si="4"/>
        <v>1</v>
      </c>
      <c r="M5" s="27">
        <f t="shared" si="5"/>
        <v>1</v>
      </c>
      <c r="N5" s="27">
        <f t="shared" si="6"/>
        <v>2</v>
      </c>
      <c r="O5" s="27" t="str">
        <f t="shared" si="7"/>
        <v>Cardinal</v>
      </c>
      <c r="P5" s="27" t="str">
        <f t="shared" si="8"/>
        <v>Fire</v>
      </c>
      <c r="Y5" s="7" t="s">
        <v>226</v>
      </c>
      <c r="AC5" s="7" t="s">
        <v>198</v>
      </c>
    </row>
    <row r="6">
      <c r="A6" s="7" t="s">
        <v>277</v>
      </c>
      <c r="C6" s="7">
        <v>6.0</v>
      </c>
      <c r="D6" s="7">
        <v>10.0</v>
      </c>
      <c r="E6" s="7">
        <v>2.0</v>
      </c>
      <c r="F6" s="7">
        <v>2.0</v>
      </c>
      <c r="G6" s="7">
        <v>2.0</v>
      </c>
      <c r="H6" s="7">
        <v>2.0</v>
      </c>
      <c r="I6" s="27" t="str">
        <f t="shared" si="1"/>
        <v>None</v>
      </c>
      <c r="J6" s="27" t="str">
        <f t="shared" si="2"/>
        <v>None</v>
      </c>
      <c r="K6" s="27" t="str">
        <f t="shared" si="3"/>
        <v>None</v>
      </c>
      <c r="L6" s="27">
        <f t="shared" si="4"/>
        <v>0</v>
      </c>
      <c r="M6" s="27">
        <f t="shared" si="5"/>
        <v>0</v>
      </c>
      <c r="N6" s="27">
        <f t="shared" si="6"/>
        <v>0</v>
      </c>
      <c r="O6" s="27" t="str">
        <f t="shared" si="7"/>
        <v>None</v>
      </c>
      <c r="P6" s="27" t="b">
        <f t="shared" si="8"/>
        <v>0</v>
      </c>
      <c r="Y6" s="7" t="s">
        <v>226</v>
      </c>
      <c r="AB6" s="7" t="s">
        <v>226</v>
      </c>
      <c r="AC6" s="7" t="s">
        <v>201</v>
      </c>
    </row>
    <row r="7">
      <c r="A7" s="7" t="s">
        <v>278</v>
      </c>
      <c r="C7" s="7">
        <v>12.0</v>
      </c>
      <c r="D7" s="7">
        <v>8.0</v>
      </c>
      <c r="E7" s="7">
        <v>2.0</v>
      </c>
      <c r="F7" s="7">
        <v>2.0</v>
      </c>
      <c r="G7" s="7">
        <v>2.0</v>
      </c>
      <c r="H7" s="7">
        <v>1.0</v>
      </c>
      <c r="I7" s="27" t="str">
        <f t="shared" si="1"/>
        <v>None</v>
      </c>
      <c r="J7" s="27" t="str">
        <f t="shared" si="2"/>
        <v>Dry</v>
      </c>
      <c r="K7" s="27" t="str">
        <f t="shared" si="3"/>
        <v>Dry</v>
      </c>
      <c r="L7" s="27">
        <f t="shared" si="4"/>
        <v>0</v>
      </c>
      <c r="M7" s="27">
        <f t="shared" si="5"/>
        <v>1</v>
      </c>
      <c r="N7" s="27">
        <f t="shared" si="6"/>
        <v>1</v>
      </c>
      <c r="O7" s="27" t="str">
        <f t="shared" si="7"/>
        <v>Mutable</v>
      </c>
      <c r="P7" s="27" t="str">
        <f t="shared" si="8"/>
        <v>Fire/Earth</v>
      </c>
      <c r="Q7" s="7"/>
      <c r="R7" s="7"/>
      <c r="S7" s="7"/>
      <c r="T7" s="7"/>
      <c r="U7" s="7" t="s">
        <v>226</v>
      </c>
      <c r="Y7" s="7" t="s">
        <v>226</v>
      </c>
      <c r="AC7" s="7" t="s">
        <v>203</v>
      </c>
    </row>
    <row r="8">
      <c r="A8" s="7" t="s">
        <v>279</v>
      </c>
      <c r="B8" s="7" t="s">
        <v>173</v>
      </c>
      <c r="C8" s="7">
        <v>8.0</v>
      </c>
      <c r="D8" s="7">
        <v>8.0</v>
      </c>
      <c r="E8" s="7">
        <v>2.0</v>
      </c>
      <c r="F8" s="7">
        <v>2.0</v>
      </c>
      <c r="G8" s="7">
        <v>2.0</v>
      </c>
      <c r="H8" s="7">
        <v>2.0</v>
      </c>
      <c r="I8" s="27" t="str">
        <f t="shared" si="1"/>
        <v>None</v>
      </c>
      <c r="J8" s="27" t="str">
        <f t="shared" si="2"/>
        <v>None</v>
      </c>
      <c r="K8" s="27" t="str">
        <f t="shared" si="3"/>
        <v>None</v>
      </c>
      <c r="L8" s="27">
        <f t="shared" si="4"/>
        <v>0</v>
      </c>
      <c r="M8" s="27">
        <f t="shared" si="5"/>
        <v>0</v>
      </c>
      <c r="N8" s="27">
        <f t="shared" si="6"/>
        <v>0</v>
      </c>
      <c r="O8" s="27" t="str">
        <f t="shared" si="7"/>
        <v>None</v>
      </c>
      <c r="P8" s="27" t="b">
        <f t="shared" si="8"/>
        <v>0</v>
      </c>
      <c r="X8" s="7" t="s">
        <v>226</v>
      </c>
      <c r="Y8" s="7" t="s">
        <v>226</v>
      </c>
    </row>
    <row r="9">
      <c r="A9" s="7" t="s">
        <v>280</v>
      </c>
      <c r="C9" s="7">
        <v>11.0</v>
      </c>
      <c r="D9" s="7">
        <v>32.0</v>
      </c>
      <c r="E9" s="7">
        <v>1.0</v>
      </c>
      <c r="F9" s="7">
        <v>3.0</v>
      </c>
      <c r="G9" s="7">
        <v>2.0</v>
      </c>
      <c r="H9" s="7">
        <v>3.0</v>
      </c>
      <c r="I9" s="27" t="str">
        <f t="shared" si="1"/>
        <v>Male</v>
      </c>
      <c r="J9" s="27" t="str">
        <f t="shared" si="2"/>
        <v>Moist</v>
      </c>
      <c r="K9" s="27" t="str">
        <f t="shared" si="3"/>
        <v>Male Moist</v>
      </c>
      <c r="L9" s="27">
        <f t="shared" si="4"/>
        <v>2</v>
      </c>
      <c r="M9" s="27">
        <f t="shared" si="5"/>
        <v>1</v>
      </c>
      <c r="N9" s="27">
        <f t="shared" si="6"/>
        <v>3</v>
      </c>
      <c r="O9" s="27" t="str">
        <f t="shared" si="7"/>
        <v>Fixed</v>
      </c>
      <c r="P9" s="27" t="str">
        <f t="shared" si="8"/>
        <v>Air</v>
      </c>
      <c r="Q9" s="7"/>
      <c r="R9" s="7"/>
      <c r="S9" s="7"/>
      <c r="T9" s="7"/>
      <c r="U9" s="7" t="s">
        <v>226</v>
      </c>
      <c r="X9" s="7" t="s">
        <v>226</v>
      </c>
      <c r="Y9" s="7" t="s">
        <v>226</v>
      </c>
    </row>
    <row r="10">
      <c r="A10" s="7" t="s">
        <v>281</v>
      </c>
      <c r="B10" s="7" t="s">
        <v>173</v>
      </c>
      <c r="C10" s="7">
        <v>9.0</v>
      </c>
      <c r="D10" s="7">
        <v>4.0</v>
      </c>
      <c r="E10" s="7">
        <v>2.0</v>
      </c>
      <c r="F10" s="7">
        <v>3.0</v>
      </c>
      <c r="G10" s="7">
        <v>2.0</v>
      </c>
      <c r="H10" s="7">
        <v>2.0</v>
      </c>
      <c r="I10" s="27" t="str">
        <f t="shared" si="1"/>
        <v>Male</v>
      </c>
      <c r="J10" s="27" t="str">
        <f t="shared" si="2"/>
        <v>None</v>
      </c>
      <c r="K10" s="27" t="str">
        <f t="shared" si="3"/>
        <v>Male</v>
      </c>
      <c r="L10" s="27">
        <f t="shared" si="4"/>
        <v>1</v>
      </c>
      <c r="M10" s="27">
        <f t="shared" si="5"/>
        <v>0</v>
      </c>
      <c r="N10" s="27">
        <f t="shared" si="6"/>
        <v>1</v>
      </c>
      <c r="O10" s="27" t="str">
        <f t="shared" si="7"/>
        <v>Mutable</v>
      </c>
      <c r="P10" s="27" t="str">
        <f t="shared" si="8"/>
        <v>Fire/Air</v>
      </c>
      <c r="Q10" s="7"/>
      <c r="R10" s="7"/>
      <c r="S10" s="7"/>
      <c r="T10" s="7"/>
      <c r="U10" s="7" t="s">
        <v>226</v>
      </c>
      <c r="Y10" s="7" t="s">
        <v>226</v>
      </c>
    </row>
    <row r="11">
      <c r="A11" s="7" t="s">
        <v>282</v>
      </c>
      <c r="B11" s="7" t="s">
        <v>173</v>
      </c>
      <c r="C11" s="7">
        <v>8.0</v>
      </c>
      <c r="D11" s="7">
        <v>16.0</v>
      </c>
      <c r="E11" s="7">
        <v>2.0</v>
      </c>
      <c r="F11" s="7">
        <v>3.0</v>
      </c>
      <c r="G11" s="7">
        <v>2.0</v>
      </c>
      <c r="H11" s="7">
        <v>1.0</v>
      </c>
      <c r="I11" s="27" t="str">
        <f t="shared" si="1"/>
        <v>Male</v>
      </c>
      <c r="J11" s="27" t="str">
        <f t="shared" si="2"/>
        <v>Dry</v>
      </c>
      <c r="K11" s="27" t="str">
        <f t="shared" si="3"/>
        <v>Male Dry</v>
      </c>
      <c r="L11" s="27">
        <f t="shared" si="4"/>
        <v>1</v>
      </c>
      <c r="M11" s="27">
        <f t="shared" si="5"/>
        <v>1</v>
      </c>
      <c r="N11" s="27">
        <f t="shared" si="6"/>
        <v>2</v>
      </c>
      <c r="O11" s="27" t="str">
        <f t="shared" si="7"/>
        <v>Cardinal</v>
      </c>
      <c r="P11" s="27" t="str">
        <f t="shared" si="8"/>
        <v>Fire</v>
      </c>
      <c r="Y11" s="7" t="s">
        <v>226</v>
      </c>
      <c r="AB11" s="7" t="s">
        <v>226</v>
      </c>
    </row>
    <row r="12">
      <c r="A12" s="7" t="s">
        <v>283</v>
      </c>
      <c r="B12" s="7" t="s">
        <v>173</v>
      </c>
      <c r="C12" s="7">
        <v>12.0</v>
      </c>
      <c r="D12" s="7">
        <v>16.0</v>
      </c>
      <c r="E12" s="7">
        <v>2.0</v>
      </c>
      <c r="F12" s="7">
        <v>2.0</v>
      </c>
      <c r="G12" s="7">
        <v>2.0</v>
      </c>
      <c r="H12" s="7">
        <v>2.0</v>
      </c>
      <c r="I12" s="27" t="str">
        <f t="shared" si="1"/>
        <v>None</v>
      </c>
      <c r="J12" s="27" t="str">
        <f t="shared" si="2"/>
        <v>None</v>
      </c>
      <c r="K12" s="27" t="str">
        <f t="shared" si="3"/>
        <v>None</v>
      </c>
      <c r="L12" s="27">
        <f t="shared" si="4"/>
        <v>0</v>
      </c>
      <c r="M12" s="27">
        <f t="shared" si="5"/>
        <v>0</v>
      </c>
      <c r="N12" s="27">
        <f t="shared" si="6"/>
        <v>0</v>
      </c>
      <c r="O12" s="27" t="str">
        <f t="shared" si="7"/>
        <v>None</v>
      </c>
      <c r="P12" s="27" t="b">
        <f t="shared" si="8"/>
        <v>0</v>
      </c>
      <c r="Y12" s="7" t="s">
        <v>226</v>
      </c>
    </row>
    <row r="13">
      <c r="A13" s="7" t="s">
        <v>284</v>
      </c>
      <c r="B13" s="7" t="s">
        <v>173</v>
      </c>
      <c r="C13" s="7">
        <v>13.0</v>
      </c>
      <c r="D13" s="7">
        <v>20.0</v>
      </c>
      <c r="E13" s="7">
        <v>1.0</v>
      </c>
      <c r="F13" s="7">
        <v>3.0</v>
      </c>
      <c r="G13" s="7">
        <v>3.0</v>
      </c>
      <c r="H13" s="7">
        <v>1.0</v>
      </c>
      <c r="I13" s="27" t="str">
        <f t="shared" si="1"/>
        <v>Male</v>
      </c>
      <c r="J13" s="27" t="str">
        <f t="shared" si="2"/>
        <v>Dry</v>
      </c>
      <c r="K13" s="27" t="str">
        <f t="shared" si="3"/>
        <v>Male Dry</v>
      </c>
      <c r="L13" s="27">
        <f t="shared" si="4"/>
        <v>2</v>
      </c>
      <c r="M13" s="27">
        <f t="shared" si="5"/>
        <v>2</v>
      </c>
      <c r="N13" s="27">
        <f t="shared" si="6"/>
        <v>4</v>
      </c>
      <c r="O13" s="27" t="str">
        <f t="shared" si="7"/>
        <v>Fixed</v>
      </c>
      <c r="P13" s="27" t="str">
        <f t="shared" si="8"/>
        <v>Fire</v>
      </c>
      <c r="Y13" s="7" t="s">
        <v>226</v>
      </c>
    </row>
    <row r="14">
      <c r="A14" s="7" t="s">
        <v>285</v>
      </c>
      <c r="B14" s="7" t="s">
        <v>173</v>
      </c>
      <c r="C14" s="7">
        <v>18.0</v>
      </c>
      <c r="D14" s="7">
        <v>8.0</v>
      </c>
      <c r="E14" s="7">
        <v>1.0</v>
      </c>
      <c r="F14" s="7">
        <v>2.0</v>
      </c>
      <c r="G14" s="7">
        <v>3.0</v>
      </c>
      <c r="H14" s="7">
        <v>1.0</v>
      </c>
      <c r="I14" s="27" t="str">
        <f t="shared" si="1"/>
        <v>Male</v>
      </c>
      <c r="J14" s="27" t="str">
        <f t="shared" si="2"/>
        <v>Dry</v>
      </c>
      <c r="K14" s="27" t="str">
        <f t="shared" si="3"/>
        <v>Male Dry</v>
      </c>
      <c r="L14" s="27">
        <f t="shared" si="4"/>
        <v>1</v>
      </c>
      <c r="M14" s="27">
        <f t="shared" si="5"/>
        <v>2</v>
      </c>
      <c r="N14" s="27">
        <f t="shared" si="6"/>
        <v>3</v>
      </c>
      <c r="O14" s="27" t="str">
        <f t="shared" si="7"/>
        <v>Fixed</v>
      </c>
      <c r="P14" s="27" t="str">
        <f t="shared" si="8"/>
        <v>Fire</v>
      </c>
      <c r="Y14" s="7" t="s">
        <v>226</v>
      </c>
    </row>
    <row r="15">
      <c r="A15" s="7" t="s">
        <v>286</v>
      </c>
      <c r="B15" s="7" t="s">
        <v>173</v>
      </c>
      <c r="C15" s="7">
        <v>6.0</v>
      </c>
      <c r="D15" s="7">
        <v>16.0</v>
      </c>
      <c r="E15" s="7">
        <v>1.0</v>
      </c>
      <c r="F15" s="7">
        <v>3.0</v>
      </c>
      <c r="G15" s="7">
        <v>2.0</v>
      </c>
      <c r="H15" s="7">
        <v>1.0</v>
      </c>
      <c r="I15" s="27" t="str">
        <f t="shared" si="1"/>
        <v>Male</v>
      </c>
      <c r="J15" s="27" t="str">
        <f t="shared" si="2"/>
        <v>Dry</v>
      </c>
      <c r="K15" s="27" t="str">
        <f t="shared" si="3"/>
        <v>Male Dry</v>
      </c>
      <c r="L15" s="27">
        <f t="shared" si="4"/>
        <v>2</v>
      </c>
      <c r="M15" s="27">
        <f t="shared" si="5"/>
        <v>1</v>
      </c>
      <c r="N15" s="27">
        <f t="shared" si="6"/>
        <v>3</v>
      </c>
      <c r="O15" s="27" t="str">
        <f t="shared" si="7"/>
        <v>Fixed</v>
      </c>
      <c r="P15" s="27" t="str">
        <f t="shared" si="8"/>
        <v>Fire</v>
      </c>
      <c r="Y15" s="7" t="s">
        <v>226</v>
      </c>
    </row>
    <row r="16">
      <c r="A16" s="7" t="s">
        <v>287</v>
      </c>
      <c r="B16" s="7" t="s">
        <v>173</v>
      </c>
      <c r="C16" s="7">
        <v>16.0</v>
      </c>
      <c r="D16" s="7">
        <v>6.0</v>
      </c>
      <c r="E16" s="7">
        <v>2.0</v>
      </c>
      <c r="F16" s="7">
        <v>2.0</v>
      </c>
      <c r="G16" s="7">
        <v>2.0</v>
      </c>
      <c r="H16" s="7">
        <v>1.0</v>
      </c>
      <c r="I16" s="27" t="str">
        <f t="shared" si="1"/>
        <v>None</v>
      </c>
      <c r="J16" s="27" t="str">
        <f t="shared" si="2"/>
        <v>Dry</v>
      </c>
      <c r="K16" s="27" t="str">
        <f t="shared" si="3"/>
        <v>Dry</v>
      </c>
      <c r="L16" s="27">
        <f t="shared" si="4"/>
        <v>0</v>
      </c>
      <c r="M16" s="27">
        <f t="shared" si="5"/>
        <v>1</v>
      </c>
      <c r="N16" s="27">
        <f t="shared" si="6"/>
        <v>1</v>
      </c>
      <c r="O16" s="27" t="str">
        <f t="shared" si="7"/>
        <v>Mutable</v>
      </c>
      <c r="P16" s="27" t="str">
        <f t="shared" si="8"/>
        <v>Fire/Earth</v>
      </c>
      <c r="Q16" s="7"/>
      <c r="R16" s="7"/>
      <c r="S16" s="7"/>
      <c r="T16" s="7"/>
      <c r="U16" s="7" t="s">
        <v>226</v>
      </c>
      <c r="Y16" s="7" t="s">
        <v>226</v>
      </c>
    </row>
    <row r="17">
      <c r="A17" s="7" t="s">
        <v>288</v>
      </c>
      <c r="C17" s="7">
        <v>4.0</v>
      </c>
      <c r="D17" s="7">
        <v>8.0</v>
      </c>
      <c r="E17" s="7">
        <v>2.0</v>
      </c>
      <c r="F17" s="7">
        <v>3.0</v>
      </c>
      <c r="G17" s="7">
        <v>2.0</v>
      </c>
      <c r="H17" s="7">
        <v>1.0</v>
      </c>
      <c r="I17" s="27" t="str">
        <f t="shared" si="1"/>
        <v>Male</v>
      </c>
      <c r="J17" s="27" t="str">
        <f t="shared" si="2"/>
        <v>Dry</v>
      </c>
      <c r="K17" s="27" t="str">
        <f t="shared" si="3"/>
        <v>Male Dry</v>
      </c>
      <c r="L17" s="27">
        <f t="shared" si="4"/>
        <v>1</v>
      </c>
      <c r="M17" s="27">
        <f t="shared" si="5"/>
        <v>1</v>
      </c>
      <c r="N17" s="27">
        <f t="shared" si="6"/>
        <v>2</v>
      </c>
      <c r="O17" s="27" t="str">
        <f t="shared" si="7"/>
        <v>Cardinal</v>
      </c>
      <c r="P17" s="27" t="str">
        <f t="shared" si="8"/>
        <v>Fire</v>
      </c>
      <c r="Y17" s="7" t="s">
        <v>226</v>
      </c>
      <c r="Z17" s="7" t="s">
        <v>226</v>
      </c>
    </row>
    <row r="18">
      <c r="A18" s="7" t="s">
        <v>289</v>
      </c>
      <c r="B18" s="7" t="s">
        <v>173</v>
      </c>
      <c r="C18" s="7">
        <v>8.0</v>
      </c>
      <c r="D18" s="7">
        <v>8.0</v>
      </c>
      <c r="E18" s="7">
        <v>2.0</v>
      </c>
      <c r="F18" s="7">
        <v>3.0</v>
      </c>
      <c r="G18" s="7">
        <v>3.0</v>
      </c>
      <c r="H18" s="7">
        <v>1.0</v>
      </c>
      <c r="I18" s="27" t="str">
        <f t="shared" si="1"/>
        <v>Male</v>
      </c>
      <c r="J18" s="27" t="str">
        <f t="shared" si="2"/>
        <v>Dry</v>
      </c>
      <c r="K18" s="27" t="str">
        <f t="shared" si="3"/>
        <v>Male Dry</v>
      </c>
      <c r="L18" s="27">
        <f t="shared" si="4"/>
        <v>1</v>
      </c>
      <c r="M18" s="27">
        <f t="shared" si="5"/>
        <v>2</v>
      </c>
      <c r="N18" s="27">
        <f t="shared" si="6"/>
        <v>3</v>
      </c>
      <c r="O18" s="27" t="str">
        <f t="shared" si="7"/>
        <v>Fixed</v>
      </c>
      <c r="P18" s="27" t="str">
        <f t="shared" si="8"/>
        <v>Fire</v>
      </c>
      <c r="Y18" s="7" t="s">
        <v>226</v>
      </c>
      <c r="AB18" s="7" t="s">
        <v>226</v>
      </c>
    </row>
    <row r="19">
      <c r="A19" s="7" t="s">
        <v>290</v>
      </c>
      <c r="C19" s="7">
        <v>12.0</v>
      </c>
      <c r="D19" s="7">
        <v>20.0</v>
      </c>
      <c r="E19" s="7">
        <v>3.0</v>
      </c>
      <c r="F19" s="7">
        <v>2.0</v>
      </c>
      <c r="G19" s="7">
        <v>2.0</v>
      </c>
      <c r="H19" s="7">
        <v>1.0</v>
      </c>
      <c r="I19" s="27" t="str">
        <f t="shared" si="1"/>
        <v>Female</v>
      </c>
      <c r="J19" s="27" t="str">
        <f t="shared" si="2"/>
        <v>Dry</v>
      </c>
      <c r="K19" s="27" t="str">
        <f t="shared" si="3"/>
        <v>Female Dry</v>
      </c>
      <c r="L19" s="27">
        <f t="shared" si="4"/>
        <v>1</v>
      </c>
      <c r="M19" s="27">
        <f t="shared" si="5"/>
        <v>1</v>
      </c>
      <c r="N19" s="27">
        <f t="shared" si="6"/>
        <v>2</v>
      </c>
      <c r="O19" s="27" t="str">
        <f t="shared" si="7"/>
        <v>Cardinal</v>
      </c>
      <c r="P19" s="27" t="str">
        <f t="shared" si="8"/>
        <v>Earth</v>
      </c>
      <c r="Y19" s="7" t="s">
        <v>226</v>
      </c>
      <c r="AB19" s="7" t="s">
        <v>226</v>
      </c>
    </row>
    <row r="20">
      <c r="A20" s="7" t="s">
        <v>291</v>
      </c>
      <c r="B20" s="7" t="s">
        <v>173</v>
      </c>
      <c r="C20" s="7">
        <v>11.0</v>
      </c>
      <c r="D20" s="7">
        <v>24.0</v>
      </c>
      <c r="E20" s="7">
        <v>1.0</v>
      </c>
      <c r="F20" s="7">
        <v>3.0</v>
      </c>
      <c r="G20" s="7">
        <v>1.0</v>
      </c>
      <c r="H20" s="7">
        <v>3.0</v>
      </c>
      <c r="I20" s="27" t="str">
        <f t="shared" si="1"/>
        <v>Male</v>
      </c>
      <c r="J20" s="27" t="str">
        <f t="shared" si="2"/>
        <v>Moist</v>
      </c>
      <c r="K20" s="27" t="str">
        <f t="shared" si="3"/>
        <v>Male Moist</v>
      </c>
      <c r="L20" s="27">
        <f t="shared" si="4"/>
        <v>2</v>
      </c>
      <c r="M20" s="27">
        <f t="shared" si="5"/>
        <v>2</v>
      </c>
      <c r="N20" s="27">
        <f t="shared" si="6"/>
        <v>4</v>
      </c>
      <c r="O20" s="27" t="str">
        <f t="shared" si="7"/>
        <v>Fixed</v>
      </c>
      <c r="P20" s="27" t="str">
        <f t="shared" si="8"/>
        <v>Air</v>
      </c>
      <c r="Y20" s="7" t="s">
        <v>226</v>
      </c>
      <c r="AA20" s="7" t="s">
        <v>226</v>
      </c>
    </row>
    <row r="21">
      <c r="A21" s="7" t="s">
        <v>292</v>
      </c>
      <c r="B21" s="7" t="s">
        <v>173</v>
      </c>
      <c r="C21" s="7">
        <v>9.0</v>
      </c>
      <c r="D21" s="7">
        <v>8.0</v>
      </c>
      <c r="E21" s="7">
        <v>2.0</v>
      </c>
      <c r="F21" s="7">
        <v>3.0</v>
      </c>
      <c r="G21" s="7">
        <v>3.0</v>
      </c>
      <c r="H21" s="7">
        <v>1.0</v>
      </c>
      <c r="I21" s="27" t="str">
        <f t="shared" si="1"/>
        <v>Male</v>
      </c>
      <c r="J21" s="27" t="str">
        <f t="shared" si="2"/>
        <v>Dry</v>
      </c>
      <c r="K21" s="27" t="str">
        <f t="shared" si="3"/>
        <v>Male Dry</v>
      </c>
      <c r="L21" s="27">
        <f t="shared" si="4"/>
        <v>1</v>
      </c>
      <c r="M21" s="27">
        <f t="shared" si="5"/>
        <v>2</v>
      </c>
      <c r="N21" s="27">
        <f t="shared" si="6"/>
        <v>3</v>
      </c>
      <c r="O21" s="27" t="str">
        <f t="shared" si="7"/>
        <v>Fixed</v>
      </c>
      <c r="P21" s="27" t="str">
        <f t="shared" si="8"/>
        <v>Fire</v>
      </c>
      <c r="Y21" s="7" t="s">
        <v>226</v>
      </c>
    </row>
    <row r="22">
      <c r="A22" s="7" t="s">
        <v>293</v>
      </c>
      <c r="B22" s="7" t="s">
        <v>173</v>
      </c>
      <c r="C22" s="7">
        <v>7.0</v>
      </c>
      <c r="D22" s="7">
        <v>16.0</v>
      </c>
      <c r="E22" s="7">
        <v>1.0</v>
      </c>
      <c r="F22" s="7">
        <v>3.0</v>
      </c>
      <c r="G22" s="7">
        <v>3.0</v>
      </c>
      <c r="H22" s="7">
        <v>1.0</v>
      </c>
      <c r="I22" s="27" t="str">
        <f t="shared" si="1"/>
        <v>Male</v>
      </c>
      <c r="J22" s="27" t="str">
        <f t="shared" si="2"/>
        <v>Dry</v>
      </c>
      <c r="K22" s="27" t="str">
        <f t="shared" si="3"/>
        <v>Male Dry</v>
      </c>
      <c r="L22" s="27">
        <f t="shared" si="4"/>
        <v>2</v>
      </c>
      <c r="M22" s="27">
        <f t="shared" si="5"/>
        <v>2</v>
      </c>
      <c r="N22" s="27">
        <f t="shared" si="6"/>
        <v>4</v>
      </c>
      <c r="O22" s="27" t="str">
        <f t="shared" si="7"/>
        <v>Fixed</v>
      </c>
      <c r="P22" s="27" t="str">
        <f t="shared" si="8"/>
        <v>Fire</v>
      </c>
      <c r="Y22" s="7" t="s">
        <v>226</v>
      </c>
    </row>
    <row r="23">
      <c r="A23" s="7" t="s">
        <v>294</v>
      </c>
      <c r="B23" s="7" t="s">
        <v>173</v>
      </c>
      <c r="C23" s="7">
        <v>13.0</v>
      </c>
      <c r="D23" s="7">
        <v>22.0</v>
      </c>
      <c r="E23" s="7">
        <v>2.0</v>
      </c>
      <c r="F23" s="7">
        <v>3.0</v>
      </c>
      <c r="G23" s="7">
        <v>2.0</v>
      </c>
      <c r="H23" s="7">
        <v>1.0</v>
      </c>
      <c r="I23" s="27" t="str">
        <f t="shared" si="1"/>
        <v>Male</v>
      </c>
      <c r="J23" s="27" t="str">
        <f t="shared" si="2"/>
        <v>Dry</v>
      </c>
      <c r="K23" s="27" t="str">
        <f t="shared" si="3"/>
        <v>Male Dry</v>
      </c>
      <c r="L23" s="27">
        <f t="shared" si="4"/>
        <v>1</v>
      </c>
      <c r="M23" s="27">
        <f t="shared" si="5"/>
        <v>1</v>
      </c>
      <c r="N23" s="27">
        <f t="shared" si="6"/>
        <v>2</v>
      </c>
      <c r="O23" s="27" t="str">
        <f t="shared" si="7"/>
        <v>Cardinal</v>
      </c>
      <c r="P23" s="27" t="str">
        <f t="shared" si="8"/>
        <v>Fire</v>
      </c>
      <c r="W23" s="7" t="s">
        <v>226</v>
      </c>
    </row>
    <row r="24">
      <c r="A24" s="7" t="s">
        <v>295</v>
      </c>
      <c r="C24" s="7">
        <v>10.0</v>
      </c>
      <c r="D24" s="7">
        <v>16.0</v>
      </c>
      <c r="E24" s="7">
        <v>3.0</v>
      </c>
      <c r="F24" s="7">
        <v>2.0</v>
      </c>
      <c r="G24" s="7">
        <v>2.0</v>
      </c>
      <c r="H24" s="7">
        <v>1.0</v>
      </c>
      <c r="I24" s="27" t="str">
        <f t="shared" si="1"/>
        <v>Female</v>
      </c>
      <c r="J24" s="27" t="str">
        <f t="shared" si="2"/>
        <v>Dry</v>
      </c>
      <c r="K24" s="27" t="str">
        <f t="shared" si="3"/>
        <v>Female Dry</v>
      </c>
      <c r="L24" s="27">
        <f t="shared" si="4"/>
        <v>1</v>
      </c>
      <c r="M24" s="27">
        <f t="shared" si="5"/>
        <v>1</v>
      </c>
      <c r="N24" s="27">
        <f t="shared" si="6"/>
        <v>2</v>
      </c>
      <c r="O24" s="27" t="str">
        <f t="shared" si="7"/>
        <v>Cardinal</v>
      </c>
      <c r="P24" s="27" t="str">
        <f t="shared" si="8"/>
        <v>Earth</v>
      </c>
      <c r="Y24" s="7" t="s">
        <v>226</v>
      </c>
    </row>
    <row r="25">
      <c r="A25" s="7" t="s">
        <v>296</v>
      </c>
      <c r="B25" s="7" t="s">
        <v>173</v>
      </c>
      <c r="C25" s="7">
        <v>6.0</v>
      </c>
      <c r="D25" s="7">
        <v>12.0</v>
      </c>
      <c r="E25" s="7">
        <v>2.0</v>
      </c>
      <c r="F25" s="7">
        <v>3.0</v>
      </c>
      <c r="G25" s="7">
        <v>3.0</v>
      </c>
      <c r="H25" s="7">
        <v>2.0</v>
      </c>
      <c r="I25" s="27" t="str">
        <f t="shared" si="1"/>
        <v>Male</v>
      </c>
      <c r="J25" s="27" t="str">
        <f t="shared" si="2"/>
        <v>Dry</v>
      </c>
      <c r="K25" s="27" t="str">
        <f t="shared" si="3"/>
        <v>Male Dry</v>
      </c>
      <c r="L25" s="27">
        <f t="shared" si="4"/>
        <v>1</v>
      </c>
      <c r="M25" s="27">
        <f t="shared" si="5"/>
        <v>1</v>
      </c>
      <c r="N25" s="27">
        <f t="shared" si="6"/>
        <v>2</v>
      </c>
      <c r="O25" s="27" t="str">
        <f t="shared" si="7"/>
        <v>Cardinal</v>
      </c>
      <c r="P25" s="27" t="str">
        <f t="shared" si="8"/>
        <v>Fire</v>
      </c>
      <c r="Y25" s="7" t="s">
        <v>226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9.5"/>
    <col customWidth="1" min="3" max="3" width="10.63"/>
    <col customWidth="1" min="4" max="4" width="8.88"/>
    <col customWidth="1" min="5" max="5" width="11.5"/>
    <col customWidth="1" min="6" max="6" width="10.88"/>
    <col customWidth="1" min="7" max="7" width="10.13"/>
    <col customWidth="1" min="8" max="20" width="8.38"/>
    <col customWidth="1" min="21" max="21" width="7.63"/>
    <col customWidth="1" min="22" max="22" width="9.0"/>
    <col customWidth="1" min="23" max="23" width="6.88"/>
    <col customWidth="1" min="24" max="24" width="6.5"/>
    <col customWidth="1" min="25" max="25" width="17.25"/>
    <col customWidth="1" min="26" max="26" width="6.13"/>
  </cols>
  <sheetData>
    <row r="1">
      <c r="A1" s="24" t="s">
        <v>160</v>
      </c>
      <c r="B1" s="24" t="s">
        <v>161</v>
      </c>
      <c r="C1" s="24" t="s">
        <v>212</v>
      </c>
      <c r="D1" s="24" t="s">
        <v>162</v>
      </c>
      <c r="E1" s="24" t="s">
        <v>163</v>
      </c>
      <c r="F1" s="24" t="s">
        <v>164</v>
      </c>
      <c r="G1" s="24" t="s">
        <v>165</v>
      </c>
      <c r="H1" s="25" t="s">
        <v>166</v>
      </c>
      <c r="I1" s="25" t="s">
        <v>167</v>
      </c>
      <c r="K1" s="25" t="s">
        <v>168</v>
      </c>
      <c r="L1" s="25" t="s">
        <v>169</v>
      </c>
      <c r="M1" s="25" t="s">
        <v>170</v>
      </c>
      <c r="N1" s="25" t="s">
        <v>3</v>
      </c>
      <c r="O1" s="25" t="s">
        <v>4</v>
      </c>
      <c r="P1" s="25" t="s">
        <v>176</v>
      </c>
      <c r="Q1" s="25" t="s">
        <v>177</v>
      </c>
      <c r="R1" s="25" t="s">
        <v>178</v>
      </c>
      <c r="S1" s="36" t="s">
        <v>272</v>
      </c>
      <c r="T1" s="36" t="s">
        <v>214</v>
      </c>
      <c r="U1" s="36" t="s">
        <v>215</v>
      </c>
      <c r="V1" s="36" t="s">
        <v>216</v>
      </c>
      <c r="W1" s="36" t="s">
        <v>217</v>
      </c>
      <c r="X1" s="36" t="s">
        <v>218</v>
      </c>
      <c r="Y1" s="36" t="s">
        <v>219</v>
      </c>
      <c r="Z1" s="36" t="s">
        <v>220</v>
      </c>
      <c r="AA1" s="36" t="s">
        <v>221</v>
      </c>
    </row>
    <row r="2">
      <c r="A2" s="7" t="s">
        <v>297</v>
      </c>
      <c r="B2" s="7">
        <v>10.0</v>
      </c>
      <c r="C2" s="7">
        <v>20.0</v>
      </c>
      <c r="D2" s="7">
        <v>2.0</v>
      </c>
      <c r="E2" s="7">
        <v>2.0</v>
      </c>
      <c r="F2" s="7">
        <v>1.0</v>
      </c>
      <c r="G2" s="7">
        <v>3.0</v>
      </c>
      <c r="H2" s="27" t="str">
        <f t="shared" ref="H2:H22" si="1">IF(D2&gt;E2, "Female", IF(E2&gt;D2, "Male", "None"))</f>
        <v>None</v>
      </c>
      <c r="I2" s="27" t="str">
        <f t="shared" ref="I2:I22" si="2">IF(F2&gt;G2, "Dry", IF(G2&gt;F2, "Moist", "None"))</f>
        <v>Moist</v>
      </c>
      <c r="J2" s="27" t="str">
        <f t="shared" ref="J2:J22" si="3">IF(AND(H2&lt;&gt;"None", I2&lt;&gt;"None"), CONCAT(H2, CONCAT(" ", I2)), IF(H2&lt;&gt;"None", H2, I2))</f>
        <v>Moist</v>
      </c>
      <c r="K2" s="27">
        <f t="shared" ref="K2:K22" si="4">ABS(D2-E2)</f>
        <v>0</v>
      </c>
      <c r="L2" s="27">
        <f t="shared" ref="L2:L22" si="5">ABS(F2-G2)</f>
        <v>2</v>
      </c>
      <c r="M2" s="27">
        <f t="shared" ref="M2:M22" si="6">sum(K2, L2)</f>
        <v>2</v>
      </c>
      <c r="N2" s="27" t="str">
        <f t="shared" ref="N2:N22" si="7">if(M2&gt;=3, "Fixed", IF(M2=2, "Cardinal", IF(M2=1, "Mutable", "None")))</f>
        <v>Cardinal</v>
      </c>
      <c r="O2" s="27" t="str">
        <f t="shared" ref="O2:O22" si="8">IF(J2="Male Moist", "Air", IF(J2="Female Dry", "Earth", IF(J2="Female Moist", "Water", IF(J2="Male Dry", "Fire", IF(J2="Dry", "Fire/Earth", IF(J2="Moist", "Air/Water", IF(J2="Female", "Earth/Water", IF(J2="Male", "Fire/Air"))))))))</f>
        <v>Air/Water</v>
      </c>
      <c r="V2" s="7" t="s">
        <v>226</v>
      </c>
      <c r="W2" s="7" t="s">
        <v>226</v>
      </c>
    </row>
    <row r="3">
      <c r="A3" s="7" t="s">
        <v>298</v>
      </c>
      <c r="B3" s="7">
        <v>12.0</v>
      </c>
      <c r="C3" s="7">
        <v>28.0</v>
      </c>
      <c r="D3" s="7">
        <v>2.0</v>
      </c>
      <c r="E3" s="7">
        <v>2.0</v>
      </c>
      <c r="F3" s="7">
        <v>1.0</v>
      </c>
      <c r="G3" s="7">
        <v>3.0</v>
      </c>
      <c r="H3" s="27" t="str">
        <f t="shared" si="1"/>
        <v>None</v>
      </c>
      <c r="I3" s="27" t="str">
        <f t="shared" si="2"/>
        <v>Moist</v>
      </c>
      <c r="J3" s="27" t="str">
        <f t="shared" si="3"/>
        <v>Moist</v>
      </c>
      <c r="K3" s="27">
        <f t="shared" si="4"/>
        <v>0</v>
      </c>
      <c r="L3" s="27">
        <f t="shared" si="5"/>
        <v>2</v>
      </c>
      <c r="M3" s="27">
        <f t="shared" si="6"/>
        <v>2</v>
      </c>
      <c r="N3" s="27" t="str">
        <f t="shared" si="7"/>
        <v>Cardinal</v>
      </c>
      <c r="O3" s="27" t="str">
        <f t="shared" si="8"/>
        <v>Air/Water</v>
      </c>
      <c r="P3" s="7"/>
      <c r="Q3" s="7"/>
      <c r="R3" s="7"/>
      <c r="S3" s="7"/>
      <c r="T3" s="7" t="s">
        <v>226</v>
      </c>
      <c r="AA3" s="7" t="s">
        <v>226</v>
      </c>
    </row>
    <row r="4">
      <c r="A4" s="7" t="s">
        <v>299</v>
      </c>
      <c r="B4" s="7">
        <v>8.0</v>
      </c>
      <c r="C4" s="7">
        <v>14.0</v>
      </c>
      <c r="D4" s="7">
        <v>2.0</v>
      </c>
      <c r="E4" s="7">
        <v>2.0</v>
      </c>
      <c r="F4" s="7">
        <v>1.0</v>
      </c>
      <c r="G4" s="7">
        <v>3.0</v>
      </c>
      <c r="H4" s="27" t="str">
        <f t="shared" si="1"/>
        <v>None</v>
      </c>
      <c r="I4" s="27" t="str">
        <f t="shared" si="2"/>
        <v>Moist</v>
      </c>
      <c r="J4" s="27" t="str">
        <f t="shared" si="3"/>
        <v>Moist</v>
      </c>
      <c r="K4" s="27">
        <f t="shared" si="4"/>
        <v>0</v>
      </c>
      <c r="L4" s="27">
        <f t="shared" si="5"/>
        <v>2</v>
      </c>
      <c r="M4" s="27">
        <f t="shared" si="6"/>
        <v>2</v>
      </c>
      <c r="N4" s="27" t="str">
        <f t="shared" si="7"/>
        <v>Cardinal</v>
      </c>
      <c r="O4" s="27" t="str">
        <f t="shared" si="8"/>
        <v>Air/Water</v>
      </c>
      <c r="W4" s="7" t="s">
        <v>226</v>
      </c>
      <c r="Z4" s="7" t="s">
        <v>226</v>
      </c>
      <c r="AB4" s="24" t="s">
        <v>195</v>
      </c>
    </row>
    <row r="5">
      <c r="A5" s="7" t="s">
        <v>300</v>
      </c>
      <c r="B5" s="7">
        <v>6.0</v>
      </c>
      <c r="C5" s="7">
        <v>8.0</v>
      </c>
      <c r="D5" s="7">
        <v>2.0</v>
      </c>
      <c r="E5" s="7">
        <v>2.0</v>
      </c>
      <c r="F5" s="7">
        <v>1.0</v>
      </c>
      <c r="G5" s="7">
        <v>3.0</v>
      </c>
      <c r="H5" s="27" t="str">
        <f t="shared" si="1"/>
        <v>None</v>
      </c>
      <c r="I5" s="27" t="str">
        <f t="shared" si="2"/>
        <v>Moist</v>
      </c>
      <c r="J5" s="27" t="str">
        <f t="shared" si="3"/>
        <v>Moist</v>
      </c>
      <c r="K5" s="27">
        <f t="shared" si="4"/>
        <v>0</v>
      </c>
      <c r="L5" s="27">
        <f t="shared" si="5"/>
        <v>2</v>
      </c>
      <c r="M5" s="27">
        <f t="shared" si="6"/>
        <v>2</v>
      </c>
      <c r="N5" s="27" t="str">
        <f t="shared" si="7"/>
        <v>Cardinal</v>
      </c>
      <c r="O5" s="27" t="str">
        <f t="shared" si="8"/>
        <v>Air/Water</v>
      </c>
      <c r="P5" s="7"/>
      <c r="Q5" s="7"/>
      <c r="R5" s="7"/>
      <c r="S5" s="7"/>
      <c r="T5" s="7" t="s">
        <v>226</v>
      </c>
      <c r="V5" s="7" t="s">
        <v>226</v>
      </c>
      <c r="W5" s="7" t="s">
        <v>226</v>
      </c>
      <c r="AB5" s="7" t="s">
        <v>198</v>
      </c>
    </row>
    <row r="6">
      <c r="A6" s="7" t="s">
        <v>301</v>
      </c>
      <c r="B6" s="7">
        <v>16.0</v>
      </c>
      <c r="C6" s="7">
        <v>16.0</v>
      </c>
      <c r="D6" s="7">
        <v>2.0</v>
      </c>
      <c r="E6" s="7">
        <v>2.0</v>
      </c>
      <c r="F6" s="7">
        <v>1.0</v>
      </c>
      <c r="G6" s="7">
        <v>3.0</v>
      </c>
      <c r="H6" s="27" t="str">
        <f t="shared" si="1"/>
        <v>None</v>
      </c>
      <c r="I6" s="27" t="str">
        <f t="shared" si="2"/>
        <v>Moist</v>
      </c>
      <c r="J6" s="27" t="str">
        <f t="shared" si="3"/>
        <v>Moist</v>
      </c>
      <c r="K6" s="27">
        <f t="shared" si="4"/>
        <v>0</v>
      </c>
      <c r="L6" s="27">
        <f t="shared" si="5"/>
        <v>2</v>
      </c>
      <c r="M6" s="27">
        <f t="shared" si="6"/>
        <v>2</v>
      </c>
      <c r="N6" s="27" t="str">
        <f t="shared" si="7"/>
        <v>Cardinal</v>
      </c>
      <c r="O6" s="27" t="str">
        <f t="shared" si="8"/>
        <v>Air/Water</v>
      </c>
      <c r="U6" s="7" t="s">
        <v>226</v>
      </c>
      <c r="V6" s="7" t="s">
        <v>226</v>
      </c>
      <c r="W6" s="7" t="s">
        <v>226</v>
      </c>
      <c r="AB6" s="7" t="s">
        <v>201</v>
      </c>
    </row>
    <row r="7">
      <c r="A7" s="7" t="s">
        <v>302</v>
      </c>
      <c r="B7" s="7">
        <v>11.0</v>
      </c>
      <c r="C7" s="7">
        <v>28.0</v>
      </c>
      <c r="D7" s="7">
        <v>2.0</v>
      </c>
      <c r="E7" s="7">
        <v>2.0</v>
      </c>
      <c r="F7" s="7">
        <v>2.0</v>
      </c>
      <c r="G7" s="7">
        <v>3.0</v>
      </c>
      <c r="H7" s="27" t="str">
        <f t="shared" si="1"/>
        <v>None</v>
      </c>
      <c r="I7" s="27" t="str">
        <f t="shared" si="2"/>
        <v>Moist</v>
      </c>
      <c r="J7" s="27" t="str">
        <f t="shared" si="3"/>
        <v>Moist</v>
      </c>
      <c r="K7" s="27">
        <f t="shared" si="4"/>
        <v>0</v>
      </c>
      <c r="L7" s="27">
        <f t="shared" si="5"/>
        <v>1</v>
      </c>
      <c r="M7" s="27">
        <f t="shared" si="6"/>
        <v>1</v>
      </c>
      <c r="N7" s="27" t="str">
        <f t="shared" si="7"/>
        <v>Mutable</v>
      </c>
      <c r="O7" s="27" t="str">
        <f t="shared" si="8"/>
        <v>Air/Water</v>
      </c>
      <c r="W7" s="7" t="s">
        <v>226</v>
      </c>
      <c r="Z7" s="7" t="s">
        <v>226</v>
      </c>
      <c r="AB7" s="7" t="s">
        <v>203</v>
      </c>
    </row>
    <row r="8">
      <c r="A8" s="7" t="s">
        <v>303</v>
      </c>
      <c r="B8" s="7">
        <v>10.0</v>
      </c>
      <c r="C8" s="7">
        <v>8.0</v>
      </c>
      <c r="D8" s="7">
        <v>2.0</v>
      </c>
      <c r="E8" s="7">
        <v>2.0</v>
      </c>
      <c r="F8" s="7">
        <v>1.0</v>
      </c>
      <c r="G8" s="7">
        <v>3.0</v>
      </c>
      <c r="H8" s="27" t="str">
        <f t="shared" si="1"/>
        <v>None</v>
      </c>
      <c r="I8" s="27" t="str">
        <f t="shared" si="2"/>
        <v>Moist</v>
      </c>
      <c r="J8" s="27" t="str">
        <f t="shared" si="3"/>
        <v>Moist</v>
      </c>
      <c r="K8" s="27">
        <f t="shared" si="4"/>
        <v>0</v>
      </c>
      <c r="L8" s="27">
        <f t="shared" si="5"/>
        <v>2</v>
      </c>
      <c r="M8" s="27">
        <f t="shared" si="6"/>
        <v>2</v>
      </c>
      <c r="N8" s="27" t="str">
        <f t="shared" si="7"/>
        <v>Cardinal</v>
      </c>
      <c r="O8" s="27" t="str">
        <f t="shared" si="8"/>
        <v>Air/Water</v>
      </c>
      <c r="P8" s="7"/>
      <c r="Q8" s="7"/>
      <c r="R8" s="7"/>
      <c r="S8" s="7" t="s">
        <v>226</v>
      </c>
      <c r="T8" s="7" t="s">
        <v>226</v>
      </c>
      <c r="W8" s="7" t="s">
        <v>226</v>
      </c>
      <c r="Y8" s="7" t="s">
        <v>226</v>
      </c>
      <c r="Z8" s="7" t="s">
        <v>226</v>
      </c>
    </row>
    <row r="9">
      <c r="A9" s="7" t="s">
        <v>304</v>
      </c>
      <c r="B9" s="7">
        <v>6.0</v>
      </c>
      <c r="C9" s="7">
        <v>10.0</v>
      </c>
      <c r="D9" s="7">
        <v>3.0</v>
      </c>
      <c r="E9" s="7">
        <v>2.0</v>
      </c>
      <c r="F9" s="7">
        <v>1.0</v>
      </c>
      <c r="G9" s="7">
        <v>3.0</v>
      </c>
      <c r="H9" s="27" t="str">
        <f t="shared" si="1"/>
        <v>Female</v>
      </c>
      <c r="I9" s="27" t="str">
        <f t="shared" si="2"/>
        <v>Moist</v>
      </c>
      <c r="J9" s="27" t="str">
        <f t="shared" si="3"/>
        <v>Female Moist</v>
      </c>
      <c r="K9" s="27">
        <f t="shared" si="4"/>
        <v>1</v>
      </c>
      <c r="L9" s="27">
        <f t="shared" si="5"/>
        <v>2</v>
      </c>
      <c r="M9" s="27">
        <f t="shared" si="6"/>
        <v>3</v>
      </c>
      <c r="N9" s="27" t="str">
        <f t="shared" si="7"/>
        <v>Fixed</v>
      </c>
      <c r="O9" s="27" t="str">
        <f t="shared" si="8"/>
        <v>Water</v>
      </c>
      <c r="P9" s="7">
        <v>3.0</v>
      </c>
      <c r="W9" s="7" t="s">
        <v>226</v>
      </c>
      <c r="AA9" s="7" t="s">
        <v>226</v>
      </c>
    </row>
    <row r="10">
      <c r="A10" s="7" t="s">
        <v>305</v>
      </c>
      <c r="B10" s="7">
        <v>12.0</v>
      </c>
      <c r="C10" s="7">
        <v>14.0</v>
      </c>
      <c r="D10" s="7">
        <v>2.0</v>
      </c>
      <c r="E10" s="7">
        <v>2.0</v>
      </c>
      <c r="F10" s="7">
        <v>1.0</v>
      </c>
      <c r="G10" s="7">
        <v>3.0</v>
      </c>
      <c r="H10" s="27" t="str">
        <f t="shared" si="1"/>
        <v>None</v>
      </c>
      <c r="I10" s="27" t="str">
        <f t="shared" si="2"/>
        <v>Moist</v>
      </c>
      <c r="J10" s="27" t="str">
        <f t="shared" si="3"/>
        <v>Moist</v>
      </c>
      <c r="K10" s="27">
        <f t="shared" si="4"/>
        <v>0</v>
      </c>
      <c r="L10" s="27">
        <f t="shared" si="5"/>
        <v>2</v>
      </c>
      <c r="M10" s="27">
        <f t="shared" si="6"/>
        <v>2</v>
      </c>
      <c r="N10" s="27" t="str">
        <f t="shared" si="7"/>
        <v>Cardinal</v>
      </c>
      <c r="O10" s="27" t="str">
        <f t="shared" si="8"/>
        <v>Air/Water</v>
      </c>
      <c r="P10" s="7"/>
      <c r="Q10" s="7"/>
      <c r="R10" s="7"/>
      <c r="S10" s="7" t="s">
        <v>226</v>
      </c>
      <c r="T10" s="7" t="s">
        <v>226</v>
      </c>
      <c r="V10" s="7" t="s">
        <v>226</v>
      </c>
      <c r="W10" s="7" t="s">
        <v>226</v>
      </c>
      <c r="Z10" s="7" t="s">
        <v>226</v>
      </c>
    </row>
    <row r="11">
      <c r="A11" s="7" t="s">
        <v>306</v>
      </c>
      <c r="B11" s="7">
        <v>12.0</v>
      </c>
      <c r="C11" s="7">
        <v>8.0</v>
      </c>
      <c r="D11" s="7">
        <v>3.0</v>
      </c>
      <c r="E11" s="7">
        <v>1.0</v>
      </c>
      <c r="F11" s="7">
        <v>1.0</v>
      </c>
      <c r="G11" s="7">
        <v>3.0</v>
      </c>
      <c r="H11" s="27" t="str">
        <f t="shared" si="1"/>
        <v>Female</v>
      </c>
      <c r="I11" s="27" t="str">
        <f t="shared" si="2"/>
        <v>Moist</v>
      </c>
      <c r="J11" s="27" t="str">
        <f t="shared" si="3"/>
        <v>Female Moist</v>
      </c>
      <c r="K11" s="27">
        <f t="shared" si="4"/>
        <v>2</v>
      </c>
      <c r="L11" s="27">
        <f t="shared" si="5"/>
        <v>2</v>
      </c>
      <c r="M11" s="27">
        <f t="shared" si="6"/>
        <v>4</v>
      </c>
      <c r="N11" s="27" t="str">
        <f t="shared" si="7"/>
        <v>Fixed</v>
      </c>
      <c r="O11" s="27" t="str">
        <f t="shared" si="8"/>
        <v>Water</v>
      </c>
      <c r="P11" s="7">
        <v>4.0</v>
      </c>
      <c r="Q11" s="7"/>
      <c r="R11" s="7"/>
      <c r="S11" s="7" t="s">
        <v>226</v>
      </c>
      <c r="T11" s="7" t="s">
        <v>226</v>
      </c>
      <c r="W11" s="7" t="s">
        <v>226</v>
      </c>
      <c r="Z11" s="7" t="s">
        <v>226</v>
      </c>
    </row>
    <row r="12">
      <c r="A12" s="7" t="s">
        <v>307</v>
      </c>
      <c r="B12" s="7">
        <v>9.0</v>
      </c>
      <c r="C12" s="7">
        <v>4.0</v>
      </c>
      <c r="D12" s="7">
        <v>2.0</v>
      </c>
      <c r="E12" s="7">
        <v>2.0</v>
      </c>
      <c r="F12" s="7">
        <v>2.0</v>
      </c>
      <c r="G12" s="7">
        <v>3.0</v>
      </c>
      <c r="H12" s="27" t="str">
        <f t="shared" si="1"/>
        <v>None</v>
      </c>
      <c r="I12" s="27" t="str">
        <f t="shared" si="2"/>
        <v>Moist</v>
      </c>
      <c r="J12" s="27" t="str">
        <f t="shared" si="3"/>
        <v>Moist</v>
      </c>
      <c r="K12" s="27">
        <f t="shared" si="4"/>
        <v>0</v>
      </c>
      <c r="L12" s="27">
        <f t="shared" si="5"/>
        <v>1</v>
      </c>
      <c r="M12" s="27">
        <f t="shared" si="6"/>
        <v>1</v>
      </c>
      <c r="N12" s="27" t="str">
        <f t="shared" si="7"/>
        <v>Mutable</v>
      </c>
      <c r="O12" s="27" t="str">
        <f t="shared" si="8"/>
        <v>Air/Water</v>
      </c>
      <c r="P12" s="7"/>
      <c r="Q12" s="7"/>
      <c r="R12" s="7"/>
      <c r="S12" s="7"/>
      <c r="T12" s="7" t="s">
        <v>226</v>
      </c>
      <c r="W12" s="7" t="s">
        <v>226</v>
      </c>
    </row>
    <row r="13">
      <c r="A13" s="7" t="s">
        <v>308</v>
      </c>
      <c r="B13" s="7">
        <v>12.0</v>
      </c>
      <c r="C13" s="7">
        <v>12.0</v>
      </c>
      <c r="D13" s="7">
        <v>1.0</v>
      </c>
      <c r="E13" s="7">
        <v>2.0</v>
      </c>
      <c r="F13" s="7">
        <v>1.0</v>
      </c>
      <c r="G13" s="7">
        <v>3.0</v>
      </c>
      <c r="H13" s="27" t="str">
        <f t="shared" si="1"/>
        <v>Male</v>
      </c>
      <c r="I13" s="27" t="str">
        <f t="shared" si="2"/>
        <v>Moist</v>
      </c>
      <c r="J13" s="27" t="str">
        <f t="shared" si="3"/>
        <v>Male Moist</v>
      </c>
      <c r="K13" s="27">
        <f t="shared" si="4"/>
        <v>1</v>
      </c>
      <c r="L13" s="27">
        <f t="shared" si="5"/>
        <v>2</v>
      </c>
      <c r="M13" s="27">
        <f t="shared" si="6"/>
        <v>3</v>
      </c>
      <c r="N13" s="27" t="str">
        <f t="shared" si="7"/>
        <v>Fixed</v>
      </c>
      <c r="O13" s="27" t="str">
        <f t="shared" si="8"/>
        <v>Air</v>
      </c>
      <c r="P13" s="7"/>
      <c r="Q13" s="7"/>
      <c r="R13" s="7"/>
      <c r="S13" s="7"/>
      <c r="T13" s="7" t="s">
        <v>226</v>
      </c>
      <c r="V13" s="7" t="s">
        <v>226</v>
      </c>
      <c r="W13" s="7" t="s">
        <v>226</v>
      </c>
    </row>
    <row r="14">
      <c r="A14" s="7" t="s">
        <v>309</v>
      </c>
      <c r="B14" s="7">
        <v>5.0</v>
      </c>
      <c r="C14" s="7">
        <v>10.0</v>
      </c>
      <c r="D14" s="7">
        <v>1.0</v>
      </c>
      <c r="E14" s="7">
        <v>3.0</v>
      </c>
      <c r="F14" s="7">
        <v>1.0</v>
      </c>
      <c r="G14" s="7">
        <v>3.0</v>
      </c>
      <c r="H14" s="27" t="str">
        <f t="shared" si="1"/>
        <v>Male</v>
      </c>
      <c r="I14" s="27" t="str">
        <f t="shared" si="2"/>
        <v>Moist</v>
      </c>
      <c r="J14" s="27" t="str">
        <f t="shared" si="3"/>
        <v>Male Moist</v>
      </c>
      <c r="K14" s="27">
        <f t="shared" si="4"/>
        <v>2</v>
      </c>
      <c r="L14" s="27">
        <f t="shared" si="5"/>
        <v>2</v>
      </c>
      <c r="M14" s="27">
        <f t="shared" si="6"/>
        <v>4</v>
      </c>
      <c r="N14" s="27" t="str">
        <f t="shared" si="7"/>
        <v>Fixed</v>
      </c>
      <c r="O14" s="27" t="str">
        <f t="shared" si="8"/>
        <v>Air</v>
      </c>
      <c r="P14" s="7"/>
      <c r="Q14" s="7"/>
      <c r="R14" s="7"/>
      <c r="S14" s="7"/>
      <c r="T14" s="7" t="s">
        <v>226</v>
      </c>
      <c r="W14" s="7" t="s">
        <v>226</v>
      </c>
    </row>
    <row r="15">
      <c r="A15" s="7" t="s">
        <v>310</v>
      </c>
      <c r="B15" s="7">
        <v>8.0</v>
      </c>
      <c r="C15" s="7">
        <v>8.0</v>
      </c>
      <c r="D15" s="7">
        <v>3.0</v>
      </c>
      <c r="E15" s="7">
        <v>1.0</v>
      </c>
      <c r="F15" s="7">
        <v>1.0</v>
      </c>
      <c r="G15" s="7">
        <v>3.0</v>
      </c>
      <c r="H15" s="27" t="str">
        <f t="shared" si="1"/>
        <v>Female</v>
      </c>
      <c r="I15" s="27" t="str">
        <f t="shared" si="2"/>
        <v>Moist</v>
      </c>
      <c r="J15" s="27" t="str">
        <f t="shared" si="3"/>
        <v>Female Moist</v>
      </c>
      <c r="K15" s="27">
        <f t="shared" si="4"/>
        <v>2</v>
      </c>
      <c r="L15" s="27">
        <f t="shared" si="5"/>
        <v>2</v>
      </c>
      <c r="M15" s="27">
        <f t="shared" si="6"/>
        <v>4</v>
      </c>
      <c r="N15" s="27" t="str">
        <f t="shared" si="7"/>
        <v>Fixed</v>
      </c>
      <c r="O15" s="27" t="str">
        <f t="shared" si="8"/>
        <v>Water</v>
      </c>
      <c r="P15" s="7">
        <v>4.0</v>
      </c>
      <c r="Q15" s="7"/>
      <c r="R15" s="7"/>
      <c r="S15" s="7"/>
      <c r="T15" s="7" t="s">
        <v>226</v>
      </c>
      <c r="V15" s="7" t="s">
        <v>226</v>
      </c>
      <c r="W15" s="7" t="s">
        <v>226</v>
      </c>
    </row>
    <row r="16">
      <c r="A16" s="7" t="s">
        <v>311</v>
      </c>
      <c r="B16" s="7">
        <v>11.0</v>
      </c>
      <c r="C16" s="7">
        <v>16.0</v>
      </c>
      <c r="D16" s="7">
        <v>2.0</v>
      </c>
      <c r="E16" s="7">
        <v>2.0</v>
      </c>
      <c r="F16" s="7">
        <v>2.0</v>
      </c>
      <c r="G16" s="7">
        <v>3.0</v>
      </c>
      <c r="H16" s="27" t="str">
        <f t="shared" si="1"/>
        <v>None</v>
      </c>
      <c r="I16" s="27" t="str">
        <f t="shared" si="2"/>
        <v>Moist</v>
      </c>
      <c r="J16" s="27" t="str">
        <f t="shared" si="3"/>
        <v>Moist</v>
      </c>
      <c r="K16" s="27">
        <f t="shared" si="4"/>
        <v>0</v>
      </c>
      <c r="L16" s="27">
        <f t="shared" si="5"/>
        <v>1</v>
      </c>
      <c r="M16" s="27">
        <f t="shared" si="6"/>
        <v>1</v>
      </c>
      <c r="N16" s="27" t="str">
        <f t="shared" si="7"/>
        <v>Mutable</v>
      </c>
      <c r="O16" s="27" t="str">
        <f t="shared" si="8"/>
        <v>Air/Water</v>
      </c>
      <c r="W16" s="7" t="s">
        <v>226</v>
      </c>
    </row>
    <row r="17">
      <c r="A17" s="7" t="s">
        <v>312</v>
      </c>
      <c r="B17" s="7">
        <v>16.0</v>
      </c>
      <c r="C17" s="7">
        <v>12.0</v>
      </c>
      <c r="D17" s="7">
        <v>2.0</v>
      </c>
      <c r="E17" s="7">
        <v>2.0</v>
      </c>
      <c r="F17" s="7">
        <v>1.0</v>
      </c>
      <c r="G17" s="7">
        <v>3.0</v>
      </c>
      <c r="H17" s="27" t="str">
        <f t="shared" si="1"/>
        <v>None</v>
      </c>
      <c r="I17" s="27" t="str">
        <f t="shared" si="2"/>
        <v>Moist</v>
      </c>
      <c r="J17" s="27" t="str">
        <f t="shared" si="3"/>
        <v>Moist</v>
      </c>
      <c r="K17" s="27">
        <f t="shared" si="4"/>
        <v>0</v>
      </c>
      <c r="L17" s="27">
        <f t="shared" si="5"/>
        <v>2</v>
      </c>
      <c r="M17" s="27">
        <f t="shared" si="6"/>
        <v>2</v>
      </c>
      <c r="N17" s="27" t="str">
        <f t="shared" si="7"/>
        <v>Cardinal</v>
      </c>
      <c r="O17" s="27" t="str">
        <f t="shared" si="8"/>
        <v>Air/Water</v>
      </c>
      <c r="W17" s="7" t="s">
        <v>226</v>
      </c>
    </row>
    <row r="18">
      <c r="A18" s="7" t="s">
        <v>82</v>
      </c>
      <c r="B18" s="7">
        <v>6.0</v>
      </c>
      <c r="C18" s="7">
        <v>12.0</v>
      </c>
      <c r="D18" s="7">
        <v>3.0</v>
      </c>
      <c r="E18" s="7">
        <v>1.0</v>
      </c>
      <c r="F18" s="7">
        <v>1.0</v>
      </c>
      <c r="G18" s="7">
        <v>3.0</v>
      </c>
      <c r="H18" s="27" t="str">
        <f t="shared" si="1"/>
        <v>Female</v>
      </c>
      <c r="I18" s="27" t="str">
        <f t="shared" si="2"/>
        <v>Moist</v>
      </c>
      <c r="J18" s="27" t="str">
        <f t="shared" si="3"/>
        <v>Female Moist</v>
      </c>
      <c r="K18" s="27">
        <f t="shared" si="4"/>
        <v>2</v>
      </c>
      <c r="L18" s="27">
        <f t="shared" si="5"/>
        <v>2</v>
      </c>
      <c r="M18" s="27">
        <f t="shared" si="6"/>
        <v>4</v>
      </c>
      <c r="N18" s="27" t="str">
        <f t="shared" si="7"/>
        <v>Fixed</v>
      </c>
      <c r="O18" s="27" t="str">
        <f t="shared" si="8"/>
        <v>Water</v>
      </c>
      <c r="P18" s="7" t="s">
        <v>196</v>
      </c>
      <c r="Q18" s="7" t="s">
        <v>155</v>
      </c>
      <c r="R18" s="7" t="s">
        <v>191</v>
      </c>
      <c r="W18" s="7" t="s">
        <v>226</v>
      </c>
      <c r="AA18" s="7" t="s">
        <v>226</v>
      </c>
    </row>
    <row r="19">
      <c r="A19" s="7" t="s">
        <v>313</v>
      </c>
      <c r="B19" s="7">
        <v>8.0</v>
      </c>
      <c r="C19" s="7">
        <v>14.0</v>
      </c>
      <c r="D19" s="7">
        <v>2.0</v>
      </c>
      <c r="E19" s="7">
        <v>2.0</v>
      </c>
      <c r="F19" s="7">
        <v>1.0</v>
      </c>
      <c r="G19" s="7">
        <v>3.0</v>
      </c>
      <c r="H19" s="27" t="str">
        <f t="shared" si="1"/>
        <v>None</v>
      </c>
      <c r="I19" s="27" t="str">
        <f t="shared" si="2"/>
        <v>Moist</v>
      </c>
      <c r="J19" s="27" t="str">
        <f t="shared" si="3"/>
        <v>Moist</v>
      </c>
      <c r="K19" s="27">
        <f t="shared" si="4"/>
        <v>0</v>
      </c>
      <c r="L19" s="27">
        <f t="shared" si="5"/>
        <v>2</v>
      </c>
      <c r="M19" s="27">
        <f t="shared" si="6"/>
        <v>2</v>
      </c>
      <c r="N19" s="27" t="str">
        <f t="shared" si="7"/>
        <v>Cardinal</v>
      </c>
      <c r="O19" s="27" t="str">
        <f t="shared" si="8"/>
        <v>Air/Water</v>
      </c>
      <c r="P19" s="7"/>
      <c r="Q19" s="7"/>
      <c r="R19" s="7"/>
      <c r="S19" s="7"/>
      <c r="T19" s="7" t="s">
        <v>226</v>
      </c>
      <c r="W19" s="7" t="s">
        <v>226</v>
      </c>
    </row>
    <row r="20">
      <c r="A20" s="7" t="s">
        <v>314</v>
      </c>
      <c r="B20" s="7">
        <v>10.0</v>
      </c>
      <c r="C20" s="7">
        <v>16.0</v>
      </c>
      <c r="D20" s="7">
        <v>3.0</v>
      </c>
      <c r="E20" s="7">
        <v>1.0</v>
      </c>
      <c r="F20" s="7">
        <v>2.0</v>
      </c>
      <c r="G20" s="7">
        <v>3.0</v>
      </c>
      <c r="H20" s="27" t="str">
        <f t="shared" si="1"/>
        <v>Female</v>
      </c>
      <c r="I20" s="27" t="str">
        <f t="shared" si="2"/>
        <v>Moist</v>
      </c>
      <c r="J20" s="27" t="str">
        <f t="shared" si="3"/>
        <v>Female Moist</v>
      </c>
      <c r="K20" s="27">
        <f t="shared" si="4"/>
        <v>2</v>
      </c>
      <c r="L20" s="27">
        <f t="shared" si="5"/>
        <v>1</v>
      </c>
      <c r="M20" s="27">
        <f t="shared" si="6"/>
        <v>3</v>
      </c>
      <c r="N20" s="27" t="str">
        <f t="shared" si="7"/>
        <v>Fixed</v>
      </c>
      <c r="O20" s="27" t="str">
        <f t="shared" si="8"/>
        <v>Water</v>
      </c>
      <c r="P20" s="7">
        <v>3.0</v>
      </c>
      <c r="W20" s="7" t="s">
        <v>226</v>
      </c>
    </row>
    <row r="21">
      <c r="A21" s="7" t="s">
        <v>315</v>
      </c>
      <c r="B21" s="7">
        <v>12.0</v>
      </c>
      <c r="C21" s="7">
        <v>12.0</v>
      </c>
      <c r="D21" s="7">
        <v>2.0</v>
      </c>
      <c r="E21" s="7">
        <v>2.0</v>
      </c>
      <c r="F21" s="7">
        <v>2.0</v>
      </c>
      <c r="G21" s="7">
        <v>3.0</v>
      </c>
      <c r="H21" s="27" t="str">
        <f t="shared" si="1"/>
        <v>None</v>
      </c>
      <c r="I21" s="27" t="str">
        <f t="shared" si="2"/>
        <v>Moist</v>
      </c>
      <c r="J21" s="27" t="str">
        <f t="shared" si="3"/>
        <v>Moist</v>
      </c>
      <c r="K21" s="27">
        <f t="shared" si="4"/>
        <v>0</v>
      </c>
      <c r="L21" s="27">
        <f t="shared" si="5"/>
        <v>1</v>
      </c>
      <c r="M21" s="27">
        <f t="shared" si="6"/>
        <v>1</v>
      </c>
      <c r="N21" s="27" t="str">
        <f t="shared" si="7"/>
        <v>Mutable</v>
      </c>
      <c r="O21" s="27" t="str">
        <f t="shared" si="8"/>
        <v>Air/Water</v>
      </c>
      <c r="U21" s="7" t="s">
        <v>226</v>
      </c>
      <c r="W21" s="7" t="s">
        <v>226</v>
      </c>
    </row>
    <row r="22">
      <c r="A22" s="7" t="s">
        <v>316</v>
      </c>
      <c r="B22" s="7">
        <v>10.0</v>
      </c>
      <c r="C22" s="7">
        <v>16.0</v>
      </c>
      <c r="D22" s="7">
        <v>2.0</v>
      </c>
      <c r="E22" s="7">
        <v>2.0</v>
      </c>
      <c r="F22" s="7">
        <v>2.0</v>
      </c>
      <c r="G22" s="7">
        <v>3.0</v>
      </c>
      <c r="H22" s="27" t="str">
        <f t="shared" si="1"/>
        <v>None</v>
      </c>
      <c r="I22" s="27" t="str">
        <f t="shared" si="2"/>
        <v>Moist</v>
      </c>
      <c r="J22" s="27" t="str">
        <f t="shared" si="3"/>
        <v>Moist</v>
      </c>
      <c r="K22" s="27">
        <f t="shared" si="4"/>
        <v>0</v>
      </c>
      <c r="L22" s="27">
        <f t="shared" si="5"/>
        <v>1</v>
      </c>
      <c r="M22" s="27">
        <f t="shared" si="6"/>
        <v>1</v>
      </c>
      <c r="N22" s="27" t="str">
        <f t="shared" si="7"/>
        <v>Mutable</v>
      </c>
      <c r="O22" s="27" t="str">
        <f t="shared" si="8"/>
        <v>Air/Water</v>
      </c>
      <c r="V22" s="7" t="s">
        <v>226</v>
      </c>
      <c r="W22" s="7" t="s">
        <v>226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13"/>
    <col customWidth="1" min="4" max="4" width="26.0"/>
    <col customWidth="1" min="7" max="7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>
        <v>4.0</v>
      </c>
      <c r="B2" s="4" t="s">
        <v>9</v>
      </c>
      <c r="C2" s="5" t="s">
        <v>10</v>
      </c>
      <c r="D2" s="4" t="s">
        <v>11</v>
      </c>
      <c r="E2" s="4" t="s">
        <v>12</v>
      </c>
      <c r="F2" s="6" t="s">
        <v>13</v>
      </c>
      <c r="G2" s="7" t="s">
        <v>58</v>
      </c>
      <c r="H2" s="7">
        <v>5.0</v>
      </c>
      <c r="I2" s="7">
        <v>2.0</v>
      </c>
    </row>
    <row r="3">
      <c r="A3" s="3">
        <v>4.0</v>
      </c>
      <c r="B3" s="4" t="s">
        <v>16</v>
      </c>
      <c r="C3" s="8" t="s">
        <v>17</v>
      </c>
      <c r="D3" s="4" t="s">
        <v>18</v>
      </c>
      <c r="E3" s="4" t="s">
        <v>19</v>
      </c>
      <c r="F3" s="9" t="s">
        <v>20</v>
      </c>
      <c r="G3" s="10" t="s">
        <v>21</v>
      </c>
      <c r="H3" s="10" t="s">
        <v>22</v>
      </c>
      <c r="I3" s="11" t="s">
        <v>23</v>
      </c>
    </row>
    <row r="4">
      <c r="A4" s="3">
        <v>4.0</v>
      </c>
      <c r="B4" s="4" t="s">
        <v>24</v>
      </c>
      <c r="C4" s="5" t="s">
        <v>10</v>
      </c>
      <c r="D4" s="4" t="s">
        <v>25</v>
      </c>
      <c r="E4" s="4" t="s">
        <v>26</v>
      </c>
      <c r="F4" s="9" t="s">
        <v>20</v>
      </c>
      <c r="G4" s="10" t="s">
        <v>27</v>
      </c>
      <c r="H4" s="10">
        <v>4.0</v>
      </c>
      <c r="I4" s="11">
        <v>4.0</v>
      </c>
    </row>
    <row r="5">
      <c r="A5" s="3">
        <v>4.0</v>
      </c>
      <c r="B5" s="4" t="s">
        <v>28</v>
      </c>
      <c r="C5" s="8" t="s">
        <v>17</v>
      </c>
      <c r="D5" s="4" t="s">
        <v>25</v>
      </c>
      <c r="E5" s="4" t="s">
        <v>29</v>
      </c>
      <c r="F5" s="6" t="s">
        <v>13</v>
      </c>
      <c r="G5" s="10" t="s">
        <v>30</v>
      </c>
      <c r="H5" s="10" t="s">
        <v>31</v>
      </c>
      <c r="I5" s="11">
        <v>2.0</v>
      </c>
    </row>
    <row r="6">
      <c r="A6" s="3">
        <v>4.0</v>
      </c>
      <c r="B6" s="4" t="s">
        <v>32</v>
      </c>
      <c r="C6" s="8" t="s">
        <v>17</v>
      </c>
      <c r="D6" s="4" t="s">
        <v>11</v>
      </c>
      <c r="E6" s="4" t="s">
        <v>29</v>
      </c>
      <c r="F6" s="6" t="s">
        <v>13</v>
      </c>
      <c r="G6" s="7" t="s">
        <v>30</v>
      </c>
      <c r="H6" s="7" t="s">
        <v>31</v>
      </c>
      <c r="I6" s="7">
        <v>2.0</v>
      </c>
    </row>
    <row r="7">
      <c r="A7" s="3">
        <v>4.0</v>
      </c>
      <c r="B7" s="4" t="s">
        <v>35</v>
      </c>
      <c r="C7" s="5" t="s">
        <v>10</v>
      </c>
      <c r="D7" s="4" t="s">
        <v>18</v>
      </c>
      <c r="E7" s="4" t="s">
        <v>26</v>
      </c>
      <c r="F7" s="9" t="s">
        <v>20</v>
      </c>
      <c r="G7" s="10" t="s">
        <v>36</v>
      </c>
      <c r="H7" s="10" t="s">
        <v>15</v>
      </c>
      <c r="I7" s="11">
        <v>4.0</v>
      </c>
    </row>
    <row r="8">
      <c r="A8" s="3">
        <v>4.0</v>
      </c>
      <c r="B8" s="4" t="s">
        <v>37</v>
      </c>
      <c r="C8" s="5" t="s">
        <v>10</v>
      </c>
      <c r="D8" s="4" t="s">
        <v>18</v>
      </c>
      <c r="E8" s="4" t="s">
        <v>12</v>
      </c>
      <c r="F8" s="6" t="s">
        <v>13</v>
      </c>
      <c r="G8" s="10" t="s">
        <v>38</v>
      </c>
      <c r="H8" s="10" t="s">
        <v>15</v>
      </c>
      <c r="I8" s="11">
        <v>2.0</v>
      </c>
    </row>
    <row r="9">
      <c r="A9" s="3">
        <v>4.0</v>
      </c>
      <c r="B9" s="4" t="s">
        <v>39</v>
      </c>
      <c r="C9" s="8" t="s">
        <v>17</v>
      </c>
      <c r="D9" s="4" t="s">
        <v>11</v>
      </c>
      <c r="E9" s="4" t="s">
        <v>19</v>
      </c>
      <c r="F9" s="9" t="s">
        <v>20</v>
      </c>
      <c r="G9" s="7" t="s">
        <v>59</v>
      </c>
      <c r="H9" s="7" t="s">
        <v>15</v>
      </c>
      <c r="I9" s="7">
        <v>4.0</v>
      </c>
    </row>
    <row r="10">
      <c r="A10" s="3">
        <v>4.0</v>
      </c>
      <c r="B10" s="4" t="s">
        <v>41</v>
      </c>
      <c r="C10" s="5" t="s">
        <v>10</v>
      </c>
      <c r="D10" s="4" t="s">
        <v>25</v>
      </c>
      <c r="E10" s="4" t="s">
        <v>12</v>
      </c>
      <c r="F10" s="6" t="s">
        <v>13</v>
      </c>
      <c r="G10" s="10" t="s">
        <v>42</v>
      </c>
      <c r="H10" s="10">
        <v>4.0</v>
      </c>
      <c r="I10" s="11">
        <v>4.0</v>
      </c>
    </row>
    <row r="11">
      <c r="A11" s="3">
        <v>4.0</v>
      </c>
      <c r="B11" s="4" t="s">
        <v>43</v>
      </c>
      <c r="C11" s="8" t="s">
        <v>17</v>
      </c>
      <c r="D11" s="4" t="s">
        <v>25</v>
      </c>
      <c r="E11" s="4" t="s">
        <v>19</v>
      </c>
      <c r="F11" s="9" t="s">
        <v>20</v>
      </c>
      <c r="G11" s="10" t="s">
        <v>44</v>
      </c>
      <c r="H11" s="10">
        <v>4.0</v>
      </c>
      <c r="I11" s="11">
        <v>4.0</v>
      </c>
    </row>
    <row r="12">
      <c r="A12" s="3">
        <v>4.0</v>
      </c>
      <c r="B12" s="4" t="s">
        <v>45</v>
      </c>
      <c r="C12" s="8" t="s">
        <v>17</v>
      </c>
      <c r="D12" s="4" t="s">
        <v>18</v>
      </c>
      <c r="E12" s="4" t="s">
        <v>29</v>
      </c>
      <c r="F12" s="6" t="s">
        <v>13</v>
      </c>
      <c r="G12" s="10" t="s">
        <v>46</v>
      </c>
      <c r="H12" s="10" t="s">
        <v>15</v>
      </c>
      <c r="I12" s="11">
        <v>4.0</v>
      </c>
    </row>
    <row r="13">
      <c r="A13" s="3">
        <v>4.0</v>
      </c>
      <c r="B13" s="4" t="s">
        <v>47</v>
      </c>
      <c r="C13" s="5" t="s">
        <v>10</v>
      </c>
      <c r="D13" s="4" t="s">
        <v>11</v>
      </c>
      <c r="E13" s="4" t="s">
        <v>26</v>
      </c>
      <c r="F13" s="9" t="s">
        <v>20</v>
      </c>
      <c r="G13" s="7" t="s">
        <v>60</v>
      </c>
      <c r="H13" s="7">
        <v>3.0</v>
      </c>
      <c r="I13" s="7">
        <v>2.0</v>
      </c>
    </row>
    <row r="14">
      <c r="A14" s="3">
        <v>4.0</v>
      </c>
      <c r="B14" s="4" t="s">
        <v>49</v>
      </c>
      <c r="C14" s="5" t="s">
        <v>10</v>
      </c>
      <c r="D14" s="4" t="s">
        <v>11</v>
      </c>
      <c r="E14" s="4" t="s">
        <v>26</v>
      </c>
      <c r="F14" s="9" t="s">
        <v>20</v>
      </c>
      <c r="G14" s="7" t="s">
        <v>60</v>
      </c>
      <c r="H14" s="7">
        <v>3.0</v>
      </c>
      <c r="I14" s="7">
        <v>2.0</v>
      </c>
    </row>
    <row r="15">
      <c r="A15" s="3">
        <v>4.0</v>
      </c>
      <c r="B15" s="4" t="s">
        <v>51</v>
      </c>
      <c r="C15" s="8" t="s">
        <v>17</v>
      </c>
      <c r="D15" s="4" t="s">
        <v>25</v>
      </c>
      <c r="E15" s="4" t="s">
        <v>19</v>
      </c>
      <c r="F15" s="9" t="s">
        <v>20</v>
      </c>
      <c r="G15" s="10" t="s">
        <v>52</v>
      </c>
      <c r="H15" s="10">
        <v>6.0</v>
      </c>
      <c r="I15" s="11">
        <v>4.0</v>
      </c>
    </row>
    <row r="16">
      <c r="A16" s="3">
        <v>4.0</v>
      </c>
      <c r="B16" s="4" t="s">
        <v>53</v>
      </c>
      <c r="C16" s="8" t="s">
        <v>17</v>
      </c>
      <c r="D16" s="4" t="s">
        <v>11</v>
      </c>
      <c r="E16" s="4" t="s">
        <v>19</v>
      </c>
      <c r="F16" s="9" t="s">
        <v>20</v>
      </c>
      <c r="G16" s="7" t="s">
        <v>61</v>
      </c>
      <c r="H16" s="7">
        <v>4.0</v>
      </c>
      <c r="I16" s="7">
        <v>4.0</v>
      </c>
    </row>
    <row r="20">
      <c r="D20" s="7" t="s">
        <v>55</v>
      </c>
    </row>
    <row r="21">
      <c r="D21" s="7" t="s">
        <v>56</v>
      </c>
    </row>
    <row r="22">
      <c r="D22" s="7" t="s">
        <v>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23.5"/>
    <col customWidth="1" min="4" max="4" width="2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2" t="s">
        <v>62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3"/>
    </row>
    <row r="3">
      <c r="A3" s="3">
        <v>3.0</v>
      </c>
      <c r="B3" s="4" t="s">
        <v>63</v>
      </c>
      <c r="C3" s="4" t="s">
        <v>10</v>
      </c>
      <c r="D3" s="4" t="s">
        <v>64</v>
      </c>
      <c r="E3" s="4" t="s">
        <v>12</v>
      </c>
      <c r="F3" s="4" t="s">
        <v>13</v>
      </c>
      <c r="G3" s="13"/>
    </row>
    <row r="4">
      <c r="A4" s="12" t="s">
        <v>62</v>
      </c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3">
        <v>1.0</v>
      </c>
      <c r="B5" s="4" t="s">
        <v>65</v>
      </c>
      <c r="C5" s="4" t="s">
        <v>17</v>
      </c>
      <c r="D5" s="4" t="s">
        <v>11</v>
      </c>
      <c r="E5" s="4" t="s">
        <v>29</v>
      </c>
      <c r="F5" s="4" t="s">
        <v>13</v>
      </c>
      <c r="G5" s="13"/>
    </row>
    <row r="6">
      <c r="A6" s="12" t="s">
        <v>62</v>
      </c>
      <c r="B6" s="10" t="s">
        <v>28</v>
      </c>
      <c r="C6" s="10" t="s">
        <v>17</v>
      </c>
      <c r="D6" s="10" t="s">
        <v>25</v>
      </c>
      <c r="E6" s="10" t="s">
        <v>29</v>
      </c>
      <c r="F6" s="10" t="s">
        <v>13</v>
      </c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3">
        <v>3.0</v>
      </c>
      <c r="B7" s="4" t="s">
        <v>28</v>
      </c>
      <c r="C7" s="4" t="s">
        <v>17</v>
      </c>
      <c r="D7" s="4" t="s">
        <v>66</v>
      </c>
      <c r="E7" s="4" t="s">
        <v>29</v>
      </c>
      <c r="F7" s="4" t="s">
        <v>13</v>
      </c>
      <c r="G7" s="13"/>
    </row>
    <row r="8">
      <c r="A8" s="12" t="s">
        <v>62</v>
      </c>
      <c r="B8" s="10" t="s">
        <v>35</v>
      </c>
      <c r="C8" s="10" t="s">
        <v>10</v>
      </c>
      <c r="D8" s="10" t="s">
        <v>18</v>
      </c>
      <c r="E8" s="10" t="s">
        <v>26</v>
      </c>
      <c r="F8" s="10" t="s">
        <v>20</v>
      </c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3">
        <v>2.0</v>
      </c>
      <c r="B9" s="4" t="s">
        <v>67</v>
      </c>
      <c r="C9" s="4" t="s">
        <v>68</v>
      </c>
      <c r="D9" s="4" t="s">
        <v>66</v>
      </c>
      <c r="E9" s="4" t="s">
        <v>19</v>
      </c>
      <c r="F9" s="4" t="s">
        <v>20</v>
      </c>
      <c r="G9" s="13"/>
    </row>
    <row r="10">
      <c r="A10" s="12" t="s">
        <v>62</v>
      </c>
      <c r="B10" s="10" t="s">
        <v>39</v>
      </c>
      <c r="C10" s="10" t="s">
        <v>17</v>
      </c>
      <c r="D10" s="10" t="s">
        <v>11</v>
      </c>
      <c r="E10" s="10" t="s">
        <v>19</v>
      </c>
      <c r="F10" s="10" t="s">
        <v>20</v>
      </c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3">
        <v>2.0</v>
      </c>
      <c r="B11" s="4" t="s">
        <v>69</v>
      </c>
      <c r="C11" s="4" t="s">
        <v>17</v>
      </c>
      <c r="D11" s="4" t="s">
        <v>64</v>
      </c>
      <c r="E11" s="4" t="s">
        <v>29</v>
      </c>
      <c r="F11" s="4" t="s">
        <v>13</v>
      </c>
      <c r="G11" s="13"/>
    </row>
    <row r="12">
      <c r="A12" s="12" t="s">
        <v>62</v>
      </c>
      <c r="B12" s="10" t="s">
        <v>43</v>
      </c>
      <c r="C12" s="10" t="s">
        <v>17</v>
      </c>
      <c r="D12" s="10" t="s">
        <v>25</v>
      </c>
      <c r="E12" s="10" t="s">
        <v>19</v>
      </c>
      <c r="F12" s="10" t="s">
        <v>20</v>
      </c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3">
        <v>3.0</v>
      </c>
      <c r="B13" s="4" t="s">
        <v>70</v>
      </c>
      <c r="C13" s="4" t="s">
        <v>17</v>
      </c>
      <c r="D13" s="4" t="s">
        <v>64</v>
      </c>
      <c r="E13" s="4" t="s">
        <v>19</v>
      </c>
      <c r="F13" s="4" t="s">
        <v>20</v>
      </c>
      <c r="G13" s="13"/>
    </row>
    <row r="14">
      <c r="A14" s="12" t="s">
        <v>62</v>
      </c>
      <c r="B14" s="10" t="s">
        <v>45</v>
      </c>
      <c r="C14" s="10" t="s">
        <v>17</v>
      </c>
      <c r="D14" s="10" t="s">
        <v>18</v>
      </c>
      <c r="E14" s="10" t="s">
        <v>29</v>
      </c>
      <c r="F14" s="10" t="s">
        <v>13</v>
      </c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3">
        <v>3.0</v>
      </c>
      <c r="B15" s="4" t="s">
        <v>71</v>
      </c>
      <c r="C15" s="4" t="s">
        <v>68</v>
      </c>
      <c r="D15" s="4" t="s">
        <v>64</v>
      </c>
      <c r="E15" s="4" t="s">
        <v>26</v>
      </c>
      <c r="F15" s="4" t="s">
        <v>20</v>
      </c>
      <c r="G15" s="13"/>
    </row>
    <row r="16">
      <c r="A16" s="12" t="s">
        <v>62</v>
      </c>
      <c r="B16" s="10" t="s">
        <v>49</v>
      </c>
      <c r="C16" s="10" t="s">
        <v>10</v>
      </c>
      <c r="D16" s="10" t="s">
        <v>11</v>
      </c>
      <c r="E16" s="10" t="s">
        <v>26</v>
      </c>
      <c r="F16" s="10" t="s">
        <v>20</v>
      </c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6">
        <v>1.0</v>
      </c>
      <c r="B17" s="17" t="s">
        <v>72</v>
      </c>
      <c r="C17" s="4" t="s">
        <v>17</v>
      </c>
      <c r="D17" s="4" t="s">
        <v>66</v>
      </c>
      <c r="E17" s="4" t="s">
        <v>19</v>
      </c>
      <c r="F17" s="4" t="s">
        <v>20</v>
      </c>
      <c r="G17" s="13"/>
    </row>
    <row r="18">
      <c r="A18" s="12" t="s">
        <v>62</v>
      </c>
      <c r="B18" s="10" t="s">
        <v>51</v>
      </c>
      <c r="C18" s="10" t="s">
        <v>17</v>
      </c>
      <c r="D18" s="10" t="s">
        <v>25</v>
      </c>
      <c r="E18" s="10" t="s">
        <v>19</v>
      </c>
      <c r="F18" s="10" t="s">
        <v>20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8">
        <v>0.0</v>
      </c>
      <c r="B19" s="19" t="s">
        <v>73</v>
      </c>
      <c r="C19" s="4" t="s">
        <v>68</v>
      </c>
      <c r="D19" s="19" t="s">
        <v>11</v>
      </c>
      <c r="E19" s="19" t="s">
        <v>12</v>
      </c>
      <c r="F19" s="4" t="s">
        <v>13</v>
      </c>
      <c r="G19" s="13"/>
    </row>
    <row r="20">
      <c r="A20" s="12" t="s">
        <v>62</v>
      </c>
      <c r="B20" s="10" t="s">
        <v>51</v>
      </c>
      <c r="C20" s="10" t="s">
        <v>17</v>
      </c>
      <c r="D20" s="10" t="s">
        <v>25</v>
      </c>
      <c r="E20" s="10" t="s">
        <v>19</v>
      </c>
      <c r="F20" s="10" t="s">
        <v>20</v>
      </c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3">
        <v>3.0</v>
      </c>
      <c r="B21" s="4" t="s">
        <v>74</v>
      </c>
      <c r="C21" s="4" t="s">
        <v>17</v>
      </c>
      <c r="D21" s="4" t="s">
        <v>64</v>
      </c>
      <c r="E21" s="4" t="s">
        <v>19</v>
      </c>
      <c r="F21" s="4" t="s">
        <v>20</v>
      </c>
      <c r="G21" s="13"/>
    </row>
    <row r="22">
      <c r="A22" s="12" t="s">
        <v>62</v>
      </c>
      <c r="B22" s="10" t="s">
        <v>53</v>
      </c>
      <c r="C22" s="10" t="s">
        <v>17</v>
      </c>
      <c r="D22" s="10" t="s">
        <v>11</v>
      </c>
      <c r="E22" s="10" t="s">
        <v>19</v>
      </c>
      <c r="F22" s="10" t="s">
        <v>20</v>
      </c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8">
        <v>0.0</v>
      </c>
      <c r="B23" s="19" t="s">
        <v>75</v>
      </c>
      <c r="C23" s="4" t="s">
        <v>68</v>
      </c>
      <c r="D23" s="4" t="s">
        <v>64</v>
      </c>
      <c r="E23" s="19" t="s">
        <v>12</v>
      </c>
      <c r="F23" s="4" t="s">
        <v>13</v>
      </c>
      <c r="G23" s="13"/>
    </row>
    <row r="24">
      <c r="A24" s="12" t="s">
        <v>62</v>
      </c>
      <c r="B24" s="10" t="s">
        <v>53</v>
      </c>
      <c r="C24" s="10" t="s">
        <v>17</v>
      </c>
      <c r="D24" s="10" t="s">
        <v>11</v>
      </c>
      <c r="E24" s="10" t="s">
        <v>19</v>
      </c>
      <c r="F24" s="10" t="s">
        <v>20</v>
      </c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3">
        <v>3.0</v>
      </c>
      <c r="B25" s="4" t="s">
        <v>76</v>
      </c>
      <c r="C25" s="4" t="s">
        <v>17</v>
      </c>
      <c r="D25" s="4" t="s">
        <v>66</v>
      </c>
      <c r="E25" s="4" t="s">
        <v>19</v>
      </c>
      <c r="F25" s="4" t="s">
        <v>20</v>
      </c>
      <c r="G25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5"/>
    <col customWidth="1" min="3" max="3" width="15.75"/>
    <col customWidth="1" min="4" max="4" width="2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2" t="s">
        <v>62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3">
        <v>2.0</v>
      </c>
      <c r="B3" s="4" t="s">
        <v>77</v>
      </c>
      <c r="C3" s="4" t="s">
        <v>10</v>
      </c>
      <c r="D3" s="4" t="s">
        <v>11</v>
      </c>
      <c r="E3" s="4" t="s">
        <v>26</v>
      </c>
      <c r="F3" s="4" t="s">
        <v>20</v>
      </c>
      <c r="G3" s="13"/>
    </row>
    <row r="4">
      <c r="A4" s="12" t="s">
        <v>62</v>
      </c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3">
        <v>2.0</v>
      </c>
      <c r="B5" s="4" t="s">
        <v>78</v>
      </c>
      <c r="C5" s="4" t="s">
        <v>17</v>
      </c>
      <c r="D5" s="4" t="s">
        <v>18</v>
      </c>
      <c r="E5" s="4" t="s">
        <v>29</v>
      </c>
      <c r="F5" s="4" t="s">
        <v>13</v>
      </c>
      <c r="G5" s="13"/>
    </row>
    <row r="6">
      <c r="A6" s="12" t="s">
        <v>62</v>
      </c>
      <c r="B6" s="10" t="s">
        <v>24</v>
      </c>
      <c r="C6" s="10" t="s">
        <v>10</v>
      </c>
      <c r="D6" s="10" t="s">
        <v>25</v>
      </c>
      <c r="E6" s="10" t="s">
        <v>26</v>
      </c>
      <c r="F6" s="10" t="s">
        <v>20</v>
      </c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3">
        <v>2.0</v>
      </c>
      <c r="B7" s="4" t="s">
        <v>79</v>
      </c>
      <c r="C7" s="4" t="s">
        <v>10</v>
      </c>
      <c r="D7" s="4" t="s">
        <v>66</v>
      </c>
      <c r="E7" s="4" t="s">
        <v>12</v>
      </c>
      <c r="F7" s="4" t="s">
        <v>13</v>
      </c>
      <c r="G7" s="13"/>
    </row>
    <row r="8">
      <c r="A8" s="12" t="s">
        <v>62</v>
      </c>
      <c r="B8" s="10" t="s">
        <v>28</v>
      </c>
      <c r="C8" s="10" t="s">
        <v>17</v>
      </c>
      <c r="D8" s="10" t="s">
        <v>25</v>
      </c>
      <c r="E8" s="10" t="s">
        <v>29</v>
      </c>
      <c r="F8" s="10" t="s">
        <v>13</v>
      </c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3">
        <v>2.0</v>
      </c>
      <c r="B9" s="4" t="s">
        <v>80</v>
      </c>
      <c r="C9" s="4" t="s">
        <v>17</v>
      </c>
      <c r="D9" s="4" t="s">
        <v>66</v>
      </c>
      <c r="E9" s="4" t="s">
        <v>19</v>
      </c>
      <c r="F9" s="4" t="s">
        <v>20</v>
      </c>
      <c r="G9" s="13"/>
    </row>
    <row r="10">
      <c r="A10" s="12" t="s">
        <v>62</v>
      </c>
      <c r="B10" s="10" t="s">
        <v>32</v>
      </c>
      <c r="C10" s="10" t="s">
        <v>17</v>
      </c>
      <c r="D10" s="10" t="s">
        <v>11</v>
      </c>
      <c r="E10" s="10" t="s">
        <v>29</v>
      </c>
      <c r="F10" s="10" t="s">
        <v>13</v>
      </c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3">
        <v>2.0</v>
      </c>
      <c r="B11" s="4" t="s">
        <v>81</v>
      </c>
      <c r="C11" s="4" t="s">
        <v>17</v>
      </c>
      <c r="D11" s="4" t="s">
        <v>11</v>
      </c>
      <c r="E11" s="4" t="s">
        <v>19</v>
      </c>
      <c r="F11" s="4" t="s">
        <v>20</v>
      </c>
      <c r="G11" s="7" t="s">
        <v>82</v>
      </c>
      <c r="H11" s="7">
        <v>6.0</v>
      </c>
      <c r="I11" s="7">
        <v>12.0</v>
      </c>
    </row>
    <row r="12">
      <c r="A12" s="12" t="s">
        <v>62</v>
      </c>
      <c r="B12" s="10" t="s">
        <v>35</v>
      </c>
      <c r="C12" s="10" t="s">
        <v>10</v>
      </c>
      <c r="D12" s="10" t="s">
        <v>18</v>
      </c>
      <c r="E12" s="10" t="s">
        <v>26</v>
      </c>
      <c r="F12" s="10" t="s">
        <v>20</v>
      </c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3">
        <v>2.0</v>
      </c>
      <c r="B13" s="4" t="s">
        <v>83</v>
      </c>
      <c r="C13" s="4" t="s">
        <v>10</v>
      </c>
      <c r="D13" s="4" t="s">
        <v>18</v>
      </c>
      <c r="E13" s="4" t="s">
        <v>12</v>
      </c>
      <c r="F13" s="4" t="s">
        <v>13</v>
      </c>
      <c r="G13" s="13"/>
    </row>
    <row r="14">
      <c r="A14" s="12" t="s">
        <v>62</v>
      </c>
      <c r="B14" s="10" t="s">
        <v>37</v>
      </c>
      <c r="C14" s="10" t="s">
        <v>10</v>
      </c>
      <c r="D14" s="10" t="s">
        <v>18</v>
      </c>
      <c r="E14" s="10" t="s">
        <v>12</v>
      </c>
      <c r="F14" s="10" t="s">
        <v>13</v>
      </c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3">
        <v>2.0</v>
      </c>
      <c r="B15" s="4" t="s">
        <v>84</v>
      </c>
      <c r="C15" s="4" t="s">
        <v>10</v>
      </c>
      <c r="D15" s="4" t="s">
        <v>18</v>
      </c>
      <c r="E15" s="4" t="s">
        <v>26</v>
      </c>
      <c r="F15" s="4" t="s">
        <v>20</v>
      </c>
      <c r="G15" s="13"/>
    </row>
    <row r="16">
      <c r="A16" s="12" t="s">
        <v>62</v>
      </c>
      <c r="B16" s="10" t="s">
        <v>39</v>
      </c>
      <c r="C16" s="10" t="s">
        <v>17</v>
      </c>
      <c r="D16" s="10" t="s">
        <v>11</v>
      </c>
      <c r="E16" s="10" t="s">
        <v>19</v>
      </c>
      <c r="F16" s="10" t="s">
        <v>20</v>
      </c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3">
        <v>2.0</v>
      </c>
      <c r="B17" s="4" t="s">
        <v>85</v>
      </c>
      <c r="C17" s="4" t="s">
        <v>17</v>
      </c>
      <c r="D17" s="4" t="s">
        <v>11</v>
      </c>
      <c r="E17" s="4" t="s">
        <v>29</v>
      </c>
      <c r="F17" s="4" t="s">
        <v>13</v>
      </c>
      <c r="G17" s="13"/>
    </row>
    <row r="18">
      <c r="A18" s="12" t="s">
        <v>62</v>
      </c>
      <c r="B18" s="10" t="s">
        <v>41</v>
      </c>
      <c r="C18" s="10" t="s">
        <v>10</v>
      </c>
      <c r="D18" s="10" t="s">
        <v>25</v>
      </c>
      <c r="E18" s="10" t="s">
        <v>12</v>
      </c>
      <c r="F18" s="10" t="s">
        <v>13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3">
        <v>2.0</v>
      </c>
      <c r="B19" s="4" t="s">
        <v>86</v>
      </c>
      <c r="C19" s="4" t="s">
        <v>10</v>
      </c>
      <c r="D19" s="4" t="s">
        <v>66</v>
      </c>
      <c r="E19" s="4" t="s">
        <v>26</v>
      </c>
      <c r="F19" s="4" t="s">
        <v>20</v>
      </c>
      <c r="G19" s="13"/>
    </row>
    <row r="20">
      <c r="A20" s="12" t="s">
        <v>62</v>
      </c>
      <c r="B20" s="10" t="s">
        <v>43</v>
      </c>
      <c r="C20" s="10" t="s">
        <v>17</v>
      </c>
      <c r="D20" s="10" t="s">
        <v>25</v>
      </c>
      <c r="E20" s="10" t="s">
        <v>19</v>
      </c>
      <c r="F20" s="10" t="s">
        <v>20</v>
      </c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3">
        <v>2.0</v>
      </c>
      <c r="B21" s="4" t="s">
        <v>87</v>
      </c>
      <c r="C21" s="4" t="s">
        <v>17</v>
      </c>
      <c r="D21" s="4" t="s">
        <v>66</v>
      </c>
      <c r="E21" s="4" t="s">
        <v>29</v>
      </c>
      <c r="F21" s="4" t="s">
        <v>13</v>
      </c>
      <c r="G21" s="13"/>
    </row>
    <row r="22">
      <c r="A22" s="12" t="s">
        <v>62</v>
      </c>
      <c r="B22" s="10" t="s">
        <v>45</v>
      </c>
      <c r="C22" s="10" t="s">
        <v>17</v>
      </c>
      <c r="D22" s="10" t="s">
        <v>18</v>
      </c>
      <c r="E22" s="10" t="s">
        <v>29</v>
      </c>
      <c r="F22" s="10" t="s">
        <v>13</v>
      </c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3">
        <v>2.0</v>
      </c>
      <c r="B23" s="4" t="s">
        <v>88</v>
      </c>
      <c r="C23" s="4" t="s">
        <v>17</v>
      </c>
      <c r="D23" s="4" t="s">
        <v>18</v>
      </c>
      <c r="E23" s="4" t="s">
        <v>19</v>
      </c>
      <c r="F23" s="4" t="s">
        <v>20</v>
      </c>
      <c r="G23" s="13"/>
    </row>
    <row r="24">
      <c r="A24" s="12" t="s">
        <v>62</v>
      </c>
      <c r="B24" s="10" t="s">
        <v>47</v>
      </c>
      <c r="C24" s="10" t="s">
        <v>10</v>
      </c>
      <c r="D24" s="10" t="s">
        <v>11</v>
      </c>
      <c r="E24" s="10" t="s">
        <v>26</v>
      </c>
      <c r="F24" s="10" t="s">
        <v>20</v>
      </c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3">
        <v>2.0</v>
      </c>
      <c r="B25" s="4" t="s">
        <v>89</v>
      </c>
      <c r="C25" s="4" t="s">
        <v>10</v>
      </c>
      <c r="D25" s="4" t="s">
        <v>11</v>
      </c>
      <c r="E25" s="4" t="s">
        <v>12</v>
      </c>
      <c r="F25" s="4" t="s">
        <v>13</v>
      </c>
      <c r="G25" s="13"/>
    </row>
    <row r="26">
      <c r="A26" s="12" t="s">
        <v>62</v>
      </c>
      <c r="B26" s="10" t="s">
        <v>49</v>
      </c>
      <c r="C26" s="10" t="s">
        <v>10</v>
      </c>
      <c r="D26" s="10" t="s">
        <v>11</v>
      </c>
      <c r="E26" s="10" t="s">
        <v>26</v>
      </c>
      <c r="F26" s="10" t="s">
        <v>20</v>
      </c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3">
        <v>2.0</v>
      </c>
      <c r="B27" s="4" t="s">
        <v>90</v>
      </c>
      <c r="C27" s="4" t="s">
        <v>10</v>
      </c>
      <c r="D27" s="4" t="s">
        <v>11</v>
      </c>
      <c r="E27" s="4" t="s">
        <v>12</v>
      </c>
      <c r="F27" s="4" t="s">
        <v>13</v>
      </c>
      <c r="G27" s="13"/>
    </row>
    <row r="28">
      <c r="A28" s="12" t="s">
        <v>62</v>
      </c>
      <c r="B28" s="10" t="s">
        <v>51</v>
      </c>
      <c r="C28" s="10" t="s">
        <v>17</v>
      </c>
      <c r="D28" s="10" t="s">
        <v>25</v>
      </c>
      <c r="E28" s="10" t="s">
        <v>19</v>
      </c>
      <c r="F28" s="10" t="s">
        <v>20</v>
      </c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3">
        <v>2.0</v>
      </c>
      <c r="B29" s="4" t="s">
        <v>91</v>
      </c>
      <c r="C29" s="4" t="s">
        <v>17</v>
      </c>
      <c r="D29" s="4" t="s">
        <v>66</v>
      </c>
      <c r="E29" s="4" t="s">
        <v>29</v>
      </c>
      <c r="F29" s="4" t="s">
        <v>13</v>
      </c>
      <c r="G29" s="13"/>
    </row>
    <row r="30">
      <c r="A30" s="12" t="s">
        <v>62</v>
      </c>
      <c r="B30" s="10" t="s">
        <v>53</v>
      </c>
      <c r="C30" s="10" t="s">
        <v>17</v>
      </c>
      <c r="D30" s="10" t="s">
        <v>11</v>
      </c>
      <c r="E30" s="10" t="s">
        <v>19</v>
      </c>
      <c r="F30" s="10" t="s">
        <v>20</v>
      </c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3">
        <v>2.0</v>
      </c>
      <c r="B31" s="4" t="s">
        <v>92</v>
      </c>
      <c r="C31" s="4" t="s">
        <v>17</v>
      </c>
      <c r="D31" s="4" t="s">
        <v>11</v>
      </c>
      <c r="E31" s="4" t="s">
        <v>29</v>
      </c>
      <c r="F31" s="4" t="s">
        <v>13</v>
      </c>
      <c r="G31" s="13"/>
    </row>
    <row r="32">
      <c r="A32" s="20"/>
      <c r="B32" s="13"/>
      <c r="C32" s="13"/>
      <c r="D32" s="13"/>
      <c r="E32" s="13"/>
      <c r="F32" s="13"/>
      <c r="G32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75"/>
    <col customWidth="1" min="4" max="4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2" t="s">
        <v>62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3">
        <v>1.0</v>
      </c>
      <c r="B3" s="4" t="s">
        <v>93</v>
      </c>
      <c r="C3" s="4" t="s">
        <v>10</v>
      </c>
      <c r="D3" s="4" t="s">
        <v>64</v>
      </c>
      <c r="E3" s="4" t="s">
        <v>26</v>
      </c>
      <c r="F3" s="4" t="s">
        <v>20</v>
      </c>
      <c r="G3" s="21" t="s">
        <v>36</v>
      </c>
      <c r="H3" s="21" t="s">
        <v>15</v>
      </c>
      <c r="I3" s="7">
        <v>4.0</v>
      </c>
    </row>
    <row r="4">
      <c r="A4" s="12" t="s">
        <v>62</v>
      </c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3">
        <v>3.0</v>
      </c>
      <c r="B5" s="4" t="s">
        <v>94</v>
      </c>
      <c r="C5" s="4" t="s">
        <v>17</v>
      </c>
      <c r="D5" s="4" t="s">
        <v>11</v>
      </c>
      <c r="E5" s="4" t="s">
        <v>19</v>
      </c>
      <c r="F5" s="4" t="s">
        <v>20</v>
      </c>
      <c r="G5" s="7" t="s">
        <v>95</v>
      </c>
      <c r="H5" s="7">
        <v>8.0</v>
      </c>
      <c r="I5" s="7">
        <v>12.0</v>
      </c>
    </row>
    <row r="6">
      <c r="A6" s="12" t="s">
        <v>62</v>
      </c>
      <c r="B6" s="10" t="s">
        <v>24</v>
      </c>
      <c r="C6" s="10" t="s">
        <v>10</v>
      </c>
      <c r="D6" s="10" t="s">
        <v>25</v>
      </c>
      <c r="E6" s="10" t="s">
        <v>26</v>
      </c>
      <c r="F6" s="10" t="s">
        <v>20</v>
      </c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3">
        <v>2.0</v>
      </c>
      <c r="B7" s="4" t="s">
        <v>80</v>
      </c>
      <c r="C7" s="4" t="s">
        <v>17</v>
      </c>
      <c r="D7" s="4" t="s">
        <v>66</v>
      </c>
      <c r="E7" s="4" t="s">
        <v>19</v>
      </c>
      <c r="F7" s="4" t="s">
        <v>20</v>
      </c>
      <c r="G7" s="13"/>
      <c r="H7" s="13"/>
    </row>
    <row r="8">
      <c r="A8" s="12" t="s">
        <v>62</v>
      </c>
      <c r="B8" s="10" t="s">
        <v>35</v>
      </c>
      <c r="C8" s="10" t="s">
        <v>10</v>
      </c>
      <c r="D8" s="10" t="s">
        <v>18</v>
      </c>
      <c r="E8" s="10" t="s">
        <v>26</v>
      </c>
      <c r="F8" s="10" t="s">
        <v>20</v>
      </c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3">
        <v>1.5</v>
      </c>
      <c r="B9" s="4" t="s">
        <v>96</v>
      </c>
      <c r="C9" s="4" t="s">
        <v>17</v>
      </c>
      <c r="D9" s="4" t="s">
        <v>66</v>
      </c>
      <c r="E9" s="4" t="s">
        <v>29</v>
      </c>
      <c r="F9" s="4" t="s">
        <v>13</v>
      </c>
      <c r="G9" s="13"/>
      <c r="H9" s="13"/>
    </row>
    <row r="10">
      <c r="A10" s="12" t="s">
        <v>62</v>
      </c>
      <c r="B10" s="10" t="s">
        <v>37</v>
      </c>
      <c r="C10" s="10" t="s">
        <v>10</v>
      </c>
      <c r="D10" s="10" t="s">
        <v>18</v>
      </c>
      <c r="E10" s="10" t="s">
        <v>12</v>
      </c>
      <c r="F10" s="10" t="s">
        <v>13</v>
      </c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3">
        <v>1.0</v>
      </c>
      <c r="B11" s="4" t="s">
        <v>97</v>
      </c>
      <c r="C11" s="4" t="s">
        <v>17</v>
      </c>
      <c r="D11" s="4" t="s">
        <v>64</v>
      </c>
      <c r="E11" s="4" t="s">
        <v>19</v>
      </c>
      <c r="F11" s="4" t="s">
        <v>20</v>
      </c>
      <c r="G11" s="13"/>
      <c r="H11" s="13"/>
    </row>
    <row r="12">
      <c r="A12" s="12" t="s">
        <v>62</v>
      </c>
      <c r="B12" s="10" t="s">
        <v>41</v>
      </c>
      <c r="C12" s="10" t="s">
        <v>10</v>
      </c>
      <c r="D12" s="10" t="s">
        <v>25</v>
      </c>
      <c r="E12" s="10" t="s">
        <v>12</v>
      </c>
      <c r="F12" s="10" t="s">
        <v>13</v>
      </c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3">
        <v>1.0</v>
      </c>
      <c r="B13" s="4" t="s">
        <v>98</v>
      </c>
      <c r="C13" s="4" t="s">
        <v>17</v>
      </c>
      <c r="D13" s="4" t="s">
        <v>64</v>
      </c>
      <c r="E13" s="4" t="s">
        <v>29</v>
      </c>
      <c r="F13" s="4" t="s">
        <v>13</v>
      </c>
      <c r="G13" s="13"/>
      <c r="H13" s="13"/>
    </row>
    <row r="14">
      <c r="A14" s="12" t="s">
        <v>62</v>
      </c>
      <c r="B14" s="10" t="s">
        <v>45</v>
      </c>
      <c r="C14" s="10" t="s">
        <v>17</v>
      </c>
      <c r="D14" s="10" t="s">
        <v>18</v>
      </c>
      <c r="E14" s="10" t="s">
        <v>29</v>
      </c>
      <c r="F14" s="10" t="s">
        <v>13</v>
      </c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3">
        <v>2.0</v>
      </c>
      <c r="B15" s="4" t="s">
        <v>99</v>
      </c>
      <c r="C15" s="4" t="s">
        <v>10</v>
      </c>
      <c r="D15" s="4" t="s">
        <v>64</v>
      </c>
      <c r="E15" s="4" t="s">
        <v>26</v>
      </c>
      <c r="F15" s="4" t="s">
        <v>13</v>
      </c>
      <c r="G15" s="13"/>
      <c r="H15" s="13"/>
    </row>
    <row r="16">
      <c r="A16" s="12" t="s">
        <v>62</v>
      </c>
      <c r="B16" s="10" t="s">
        <v>49</v>
      </c>
      <c r="C16" s="10" t="s">
        <v>10</v>
      </c>
      <c r="D16" s="10" t="s">
        <v>11</v>
      </c>
      <c r="E16" s="10" t="s">
        <v>26</v>
      </c>
      <c r="F16" s="10" t="s">
        <v>20</v>
      </c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3">
        <v>1.0</v>
      </c>
      <c r="B17" s="4" t="s">
        <v>100</v>
      </c>
      <c r="C17" s="4" t="s">
        <v>17</v>
      </c>
      <c r="D17" s="4" t="s">
        <v>11</v>
      </c>
      <c r="E17" s="4" t="s">
        <v>29</v>
      </c>
      <c r="F17" s="4" t="s">
        <v>13</v>
      </c>
      <c r="G17" s="13"/>
      <c r="H17" s="13"/>
    </row>
    <row r="18">
      <c r="A18" s="12" t="s">
        <v>62</v>
      </c>
      <c r="B18" s="10" t="s">
        <v>51</v>
      </c>
      <c r="C18" s="10" t="s">
        <v>17</v>
      </c>
      <c r="D18" s="10" t="s">
        <v>25</v>
      </c>
      <c r="E18" s="10" t="s">
        <v>19</v>
      </c>
      <c r="F18" s="10" t="s">
        <v>20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3">
        <v>1.0</v>
      </c>
      <c r="B19" s="4" t="s">
        <v>101</v>
      </c>
      <c r="C19" s="4" t="s">
        <v>10</v>
      </c>
      <c r="D19" s="4" t="s">
        <v>11</v>
      </c>
      <c r="E19" s="4" t="s">
        <v>26</v>
      </c>
      <c r="F19" s="4" t="s">
        <v>20</v>
      </c>
      <c r="G19" s="13"/>
      <c r="H19" s="13"/>
    </row>
    <row r="20">
      <c r="A20" s="12" t="s">
        <v>62</v>
      </c>
      <c r="B20" s="10" t="s">
        <v>51</v>
      </c>
      <c r="C20" s="10" t="s">
        <v>17</v>
      </c>
      <c r="D20" s="10" t="s">
        <v>25</v>
      </c>
      <c r="E20" s="10" t="s">
        <v>19</v>
      </c>
      <c r="F20" s="10" t="s">
        <v>20</v>
      </c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3">
        <v>1.0</v>
      </c>
      <c r="B21" s="4" t="s">
        <v>102</v>
      </c>
      <c r="C21" s="4" t="s">
        <v>17</v>
      </c>
      <c r="D21" s="4" t="s">
        <v>64</v>
      </c>
      <c r="E21" s="4" t="s">
        <v>29</v>
      </c>
      <c r="F21" s="4" t="s">
        <v>13</v>
      </c>
      <c r="G21" s="13"/>
      <c r="H21" s="13"/>
    </row>
    <row r="22">
      <c r="A22" s="12" t="s">
        <v>62</v>
      </c>
      <c r="B22" s="10" t="s">
        <v>53</v>
      </c>
      <c r="C22" s="10" t="s">
        <v>17</v>
      </c>
      <c r="D22" s="10" t="s">
        <v>11</v>
      </c>
      <c r="E22" s="10" t="s">
        <v>19</v>
      </c>
      <c r="F22" s="10" t="s">
        <v>20</v>
      </c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3">
        <v>1.0</v>
      </c>
      <c r="B23" s="4" t="s">
        <v>103</v>
      </c>
      <c r="C23" s="4" t="s">
        <v>10</v>
      </c>
      <c r="D23" s="4" t="s">
        <v>64</v>
      </c>
      <c r="E23" s="4" t="s">
        <v>26</v>
      </c>
      <c r="F23" s="4" t="s">
        <v>20</v>
      </c>
      <c r="G23" s="13"/>
      <c r="H23" s="13"/>
    </row>
    <row r="24">
      <c r="A24" s="12" t="s">
        <v>62</v>
      </c>
      <c r="B24" s="10" t="s">
        <v>53</v>
      </c>
      <c r="C24" s="10" t="s">
        <v>17</v>
      </c>
      <c r="D24" s="10" t="s">
        <v>11</v>
      </c>
      <c r="E24" s="10" t="s">
        <v>19</v>
      </c>
      <c r="F24" s="10" t="s">
        <v>20</v>
      </c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3">
        <v>1.0</v>
      </c>
      <c r="B25" s="4" t="s">
        <v>104</v>
      </c>
      <c r="C25" s="4" t="s">
        <v>17</v>
      </c>
      <c r="D25" s="4" t="s">
        <v>66</v>
      </c>
      <c r="E25" s="4" t="s">
        <v>29</v>
      </c>
      <c r="F25" s="4" t="s">
        <v>13</v>
      </c>
      <c r="G25" s="13"/>
      <c r="H25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13"/>
    <col customWidth="1" min="4" max="4" width="26.0"/>
    <col customWidth="1" min="7" max="7" width="25.5"/>
    <col customWidth="1" min="8" max="8" width="23.75"/>
    <col customWidth="1" min="9" max="9" width="2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105</v>
      </c>
      <c r="B2" s="4" t="s">
        <v>106</v>
      </c>
      <c r="C2" s="22" t="s">
        <v>17</v>
      </c>
      <c r="D2" s="23" t="s">
        <v>11</v>
      </c>
      <c r="E2" s="23" t="s">
        <v>12</v>
      </c>
      <c r="F2" s="23" t="s">
        <v>13</v>
      </c>
      <c r="G2" s="4" t="s">
        <v>107</v>
      </c>
      <c r="H2" s="4" t="s">
        <v>108</v>
      </c>
      <c r="I2" s="4" t="s">
        <v>109</v>
      </c>
    </row>
    <row r="3">
      <c r="A3" s="3" t="s">
        <v>110</v>
      </c>
      <c r="B3" s="4" t="s">
        <v>111</v>
      </c>
      <c r="C3" s="22" t="s">
        <v>10</v>
      </c>
      <c r="D3" s="23" t="s">
        <v>18</v>
      </c>
      <c r="E3" s="23" t="s">
        <v>19</v>
      </c>
      <c r="F3" s="23" t="s">
        <v>20</v>
      </c>
      <c r="G3" s="4" t="s">
        <v>112</v>
      </c>
      <c r="H3" s="4" t="s">
        <v>113</v>
      </c>
      <c r="I3" s="4" t="s">
        <v>114</v>
      </c>
      <c r="J3" s="7" t="s">
        <v>115</v>
      </c>
      <c r="K3" s="7">
        <v>9.0</v>
      </c>
      <c r="L3" s="7">
        <v>2.0</v>
      </c>
    </row>
    <row r="4">
      <c r="A4" s="3" t="s">
        <v>116</v>
      </c>
      <c r="B4" s="4" t="s">
        <v>117</v>
      </c>
      <c r="C4" s="22" t="s">
        <v>17</v>
      </c>
      <c r="D4" s="23" t="s">
        <v>25</v>
      </c>
      <c r="E4" s="23" t="s">
        <v>26</v>
      </c>
      <c r="F4" s="23" t="s">
        <v>20</v>
      </c>
      <c r="G4" s="4" t="s">
        <v>118</v>
      </c>
      <c r="H4" s="4" t="s">
        <v>118</v>
      </c>
      <c r="I4" s="4" t="s">
        <v>118</v>
      </c>
    </row>
    <row r="5">
      <c r="A5" s="3" t="s">
        <v>119</v>
      </c>
      <c r="B5" s="4" t="s">
        <v>120</v>
      </c>
      <c r="C5" s="22" t="s">
        <v>10</v>
      </c>
      <c r="D5" s="23" t="s">
        <v>25</v>
      </c>
      <c r="E5" s="23" t="s">
        <v>29</v>
      </c>
      <c r="F5" s="23" t="s">
        <v>13</v>
      </c>
      <c r="G5" s="4" t="s">
        <v>118</v>
      </c>
      <c r="H5" s="4" t="s">
        <v>118</v>
      </c>
      <c r="I5" s="4" t="s">
        <v>118</v>
      </c>
    </row>
    <row r="6">
      <c r="A6" s="3" t="s">
        <v>121</v>
      </c>
      <c r="B6" s="4" t="s">
        <v>122</v>
      </c>
      <c r="C6" s="22" t="s">
        <v>10</v>
      </c>
      <c r="D6" s="23" t="s">
        <v>11</v>
      </c>
      <c r="E6" s="23" t="s">
        <v>29</v>
      </c>
      <c r="F6" s="23" t="s">
        <v>13</v>
      </c>
      <c r="G6" s="4" t="s">
        <v>123</v>
      </c>
      <c r="H6" s="4" t="s">
        <v>123</v>
      </c>
      <c r="I6" s="4" t="s">
        <v>123</v>
      </c>
    </row>
    <row r="7">
      <c r="A7" s="3" t="s">
        <v>124</v>
      </c>
      <c r="B7" s="4" t="s">
        <v>125</v>
      </c>
      <c r="C7" s="22" t="s">
        <v>17</v>
      </c>
      <c r="D7" s="23" t="s">
        <v>18</v>
      </c>
      <c r="E7" s="23" t="s">
        <v>26</v>
      </c>
      <c r="F7" s="23" t="s">
        <v>20</v>
      </c>
      <c r="G7" s="4" t="s">
        <v>126</v>
      </c>
      <c r="H7" s="4" t="s">
        <v>126</v>
      </c>
      <c r="I7" s="4" t="s">
        <v>126</v>
      </c>
    </row>
    <row r="8">
      <c r="A8" s="3" t="s">
        <v>127</v>
      </c>
      <c r="B8" s="4" t="s">
        <v>128</v>
      </c>
      <c r="C8" s="22" t="s">
        <v>17</v>
      </c>
      <c r="D8" s="23" t="s">
        <v>18</v>
      </c>
      <c r="E8" s="23" t="s">
        <v>12</v>
      </c>
      <c r="F8" s="23" t="s">
        <v>13</v>
      </c>
      <c r="G8" s="4" t="s">
        <v>118</v>
      </c>
      <c r="H8" s="4" t="s">
        <v>118</v>
      </c>
      <c r="I8" s="4" t="s">
        <v>118</v>
      </c>
    </row>
    <row r="9">
      <c r="A9" s="3" t="s">
        <v>129</v>
      </c>
      <c r="B9" s="4" t="s">
        <v>130</v>
      </c>
      <c r="C9" s="22" t="s">
        <v>10</v>
      </c>
      <c r="D9" s="23" t="s">
        <v>11</v>
      </c>
      <c r="E9" s="23" t="s">
        <v>19</v>
      </c>
      <c r="F9" s="23" t="s">
        <v>20</v>
      </c>
      <c r="G9" s="4" t="s">
        <v>123</v>
      </c>
      <c r="H9" s="4" t="s">
        <v>123</v>
      </c>
      <c r="I9" s="4" t="s">
        <v>123</v>
      </c>
    </row>
    <row r="10">
      <c r="A10" s="3" t="s">
        <v>127</v>
      </c>
      <c r="B10" s="4" t="s">
        <v>131</v>
      </c>
      <c r="C10" s="22" t="s">
        <v>17</v>
      </c>
      <c r="D10" s="23" t="s">
        <v>25</v>
      </c>
      <c r="E10" s="23" t="s">
        <v>12</v>
      </c>
      <c r="F10" s="23" t="s">
        <v>13</v>
      </c>
      <c r="G10" s="4" t="s">
        <v>118</v>
      </c>
      <c r="H10" s="4" t="s">
        <v>118</v>
      </c>
      <c r="I10" s="4" t="s">
        <v>118</v>
      </c>
    </row>
    <row r="11">
      <c r="A11" s="3" t="s">
        <v>132</v>
      </c>
      <c r="B11" s="4" t="s">
        <v>133</v>
      </c>
      <c r="C11" s="22" t="s">
        <v>10</v>
      </c>
      <c r="D11" s="23" t="s">
        <v>25</v>
      </c>
      <c r="E11" s="23" t="s">
        <v>19</v>
      </c>
      <c r="F11" s="23" t="s">
        <v>20</v>
      </c>
      <c r="G11" s="4" t="s">
        <v>118</v>
      </c>
      <c r="H11" s="4" t="s">
        <v>118</v>
      </c>
      <c r="I11" s="4" t="s">
        <v>118</v>
      </c>
    </row>
    <row r="12">
      <c r="A12" s="3" t="s">
        <v>134</v>
      </c>
      <c r="B12" s="4" t="s">
        <v>135</v>
      </c>
      <c r="C12" s="22" t="s">
        <v>10</v>
      </c>
      <c r="D12" s="23" t="s">
        <v>18</v>
      </c>
      <c r="E12" s="23" t="s">
        <v>29</v>
      </c>
      <c r="F12" s="23" t="s">
        <v>13</v>
      </c>
      <c r="G12" s="4" t="s">
        <v>118</v>
      </c>
      <c r="H12" s="4" t="s">
        <v>118</v>
      </c>
      <c r="I12" s="4" t="s">
        <v>118</v>
      </c>
    </row>
    <row r="13">
      <c r="A13" s="3" t="s">
        <v>136</v>
      </c>
      <c r="B13" s="4" t="s">
        <v>137</v>
      </c>
      <c r="C13" s="22" t="s">
        <v>17</v>
      </c>
      <c r="D13" s="23" t="s">
        <v>11</v>
      </c>
      <c r="E13" s="23" t="s">
        <v>26</v>
      </c>
      <c r="F13" s="23" t="s">
        <v>20</v>
      </c>
      <c r="G13" s="4" t="s">
        <v>123</v>
      </c>
      <c r="H13" s="4" t="s">
        <v>123</v>
      </c>
      <c r="I13" s="4" t="s">
        <v>123</v>
      </c>
    </row>
    <row r="14">
      <c r="A14" s="3" t="s">
        <v>138</v>
      </c>
      <c r="B14" s="4" t="s">
        <v>139</v>
      </c>
      <c r="C14" s="22"/>
      <c r="D14" s="23" t="s">
        <v>11</v>
      </c>
      <c r="E14" s="23" t="s">
        <v>26</v>
      </c>
      <c r="F14" s="23" t="s">
        <v>20</v>
      </c>
      <c r="G14" s="4" t="s">
        <v>140</v>
      </c>
      <c r="H14" s="4" t="s">
        <v>140</v>
      </c>
      <c r="I14" s="4" t="s">
        <v>140</v>
      </c>
    </row>
    <row r="15">
      <c r="A15" s="3" t="s">
        <v>141</v>
      </c>
      <c r="B15" s="4" t="s">
        <v>142</v>
      </c>
      <c r="C15" s="22"/>
      <c r="D15" s="23" t="s">
        <v>25</v>
      </c>
      <c r="E15" s="23" t="s">
        <v>19</v>
      </c>
      <c r="F15" s="23" t="s">
        <v>20</v>
      </c>
      <c r="G15" s="4" t="s">
        <v>123</v>
      </c>
      <c r="H15" s="4" t="s">
        <v>123</v>
      </c>
      <c r="I15" s="4" t="s">
        <v>123</v>
      </c>
    </row>
    <row r="16">
      <c r="A16" s="3" t="s">
        <v>143</v>
      </c>
      <c r="B16" s="4" t="s">
        <v>144</v>
      </c>
      <c r="C16" s="22"/>
      <c r="D16" s="23" t="s">
        <v>11</v>
      </c>
      <c r="E16" s="23" t="s">
        <v>19</v>
      </c>
      <c r="F16" s="23" t="s">
        <v>20</v>
      </c>
      <c r="G16" s="4" t="s">
        <v>145</v>
      </c>
      <c r="H16" s="4" t="s">
        <v>145</v>
      </c>
      <c r="I16" s="4" t="s">
        <v>145</v>
      </c>
    </row>
    <row r="19">
      <c r="B19" s="7" t="s">
        <v>146</v>
      </c>
      <c r="C19" s="4" t="s">
        <v>10</v>
      </c>
      <c r="D19" s="7" t="s">
        <v>147</v>
      </c>
      <c r="E19" s="7" t="s">
        <v>12</v>
      </c>
      <c r="F19" s="7" t="s">
        <v>13</v>
      </c>
    </row>
    <row r="20">
      <c r="B20" s="7" t="s">
        <v>148</v>
      </c>
      <c r="C20" s="4" t="s">
        <v>17</v>
      </c>
      <c r="D20" s="7" t="s">
        <v>11</v>
      </c>
      <c r="E20" s="7" t="s">
        <v>29</v>
      </c>
      <c r="F20" s="7" t="s">
        <v>13</v>
      </c>
    </row>
    <row r="21">
      <c r="B21" s="7" t="s">
        <v>149</v>
      </c>
      <c r="C21" s="4" t="s">
        <v>10</v>
      </c>
      <c r="D21" s="7" t="s">
        <v>150</v>
      </c>
      <c r="E21" s="7" t="s">
        <v>26</v>
      </c>
      <c r="F21" s="7" t="s">
        <v>20</v>
      </c>
    </row>
    <row r="22">
      <c r="B22" s="7" t="s">
        <v>151</v>
      </c>
      <c r="C22" s="4" t="s">
        <v>17</v>
      </c>
      <c r="D22" s="7" t="s">
        <v>147</v>
      </c>
      <c r="E22" s="7" t="s">
        <v>19</v>
      </c>
      <c r="F22" s="7" t="s">
        <v>20</v>
      </c>
    </row>
    <row r="23">
      <c r="B23" s="7" t="s">
        <v>152</v>
      </c>
      <c r="C23" s="4" t="s">
        <v>10</v>
      </c>
      <c r="D23" s="7" t="s">
        <v>11</v>
      </c>
      <c r="E23" s="7" t="s">
        <v>12</v>
      </c>
      <c r="F23" s="7" t="s">
        <v>13</v>
      </c>
    </row>
    <row r="24">
      <c r="B24" s="7" t="s">
        <v>153</v>
      </c>
      <c r="C24" s="4" t="s">
        <v>17</v>
      </c>
      <c r="D24" s="7" t="s">
        <v>150</v>
      </c>
      <c r="E24" s="7" t="s">
        <v>29</v>
      </c>
      <c r="F24" s="7" t="s">
        <v>13</v>
      </c>
    </row>
    <row r="25">
      <c r="B25" s="7" t="s">
        <v>154</v>
      </c>
      <c r="C25" s="4" t="s">
        <v>10</v>
      </c>
      <c r="D25" s="7" t="s">
        <v>147</v>
      </c>
      <c r="E25" s="7" t="s">
        <v>26</v>
      </c>
      <c r="F25" s="7" t="s">
        <v>20</v>
      </c>
    </row>
    <row r="26">
      <c r="B26" s="7" t="s">
        <v>155</v>
      </c>
      <c r="C26" s="4" t="s">
        <v>17</v>
      </c>
      <c r="D26" s="7" t="s">
        <v>11</v>
      </c>
      <c r="E26" s="7" t="s">
        <v>19</v>
      </c>
      <c r="F26" s="7" t="s">
        <v>20</v>
      </c>
    </row>
    <row r="27">
      <c r="B27" s="7" t="s">
        <v>156</v>
      </c>
      <c r="C27" s="4" t="s">
        <v>10</v>
      </c>
      <c r="D27" s="7" t="s">
        <v>150</v>
      </c>
      <c r="E27" s="7" t="s">
        <v>12</v>
      </c>
      <c r="F27" s="7" t="s">
        <v>13</v>
      </c>
    </row>
    <row r="28">
      <c r="B28" s="7" t="s">
        <v>157</v>
      </c>
      <c r="C28" s="4" t="s">
        <v>17</v>
      </c>
      <c r="D28" s="7" t="s">
        <v>147</v>
      </c>
      <c r="E28" s="7" t="s">
        <v>29</v>
      </c>
      <c r="F28" s="7" t="s">
        <v>13</v>
      </c>
    </row>
    <row r="29">
      <c r="B29" s="7" t="s">
        <v>158</v>
      </c>
      <c r="C29" s="4" t="s">
        <v>10</v>
      </c>
      <c r="D29" s="7" t="s">
        <v>11</v>
      </c>
      <c r="E29" s="7" t="s">
        <v>26</v>
      </c>
      <c r="F29" s="7" t="s">
        <v>20</v>
      </c>
    </row>
    <row r="30">
      <c r="B30" s="7" t="s">
        <v>159</v>
      </c>
      <c r="C30" s="4" t="s">
        <v>17</v>
      </c>
      <c r="D30" s="7" t="s">
        <v>150</v>
      </c>
      <c r="E30" s="7" t="s">
        <v>19</v>
      </c>
      <c r="F30" s="7" t="s">
        <v>20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160</v>
      </c>
      <c r="B1" s="24" t="s">
        <v>161</v>
      </c>
      <c r="C1" s="24" t="s">
        <v>162</v>
      </c>
      <c r="D1" s="24" t="s">
        <v>163</v>
      </c>
      <c r="E1" s="24" t="s">
        <v>164</v>
      </c>
      <c r="F1" s="24" t="s">
        <v>165</v>
      </c>
      <c r="G1" s="25" t="s">
        <v>166</v>
      </c>
      <c r="H1" s="25" t="s">
        <v>167</v>
      </c>
      <c r="J1" s="25" t="s">
        <v>168</v>
      </c>
      <c r="K1" s="25" t="s">
        <v>169</v>
      </c>
      <c r="L1" s="25" t="s">
        <v>170</v>
      </c>
      <c r="M1" s="26"/>
      <c r="N1" s="26"/>
    </row>
    <row r="2">
      <c r="A2" s="7" t="s">
        <v>171</v>
      </c>
      <c r="B2" s="7" t="s">
        <v>172</v>
      </c>
      <c r="C2" s="7">
        <v>3.0</v>
      </c>
      <c r="D2" s="7">
        <v>1.0</v>
      </c>
      <c r="E2" s="7">
        <v>2.0</v>
      </c>
      <c r="F2" s="7">
        <v>2.0</v>
      </c>
      <c r="G2" s="27" t="str">
        <f t="shared" ref="G2:G5" si="1">IF(C2&gt;D2, "Female", IF(D2&gt;C2, "Male", "None"))</f>
        <v>Female</v>
      </c>
      <c r="H2" s="27" t="str">
        <f t="shared" ref="H2:H5" si="2">IF(E2&gt;F2, "Dry", IF(F2&gt;E2, "Moist", "None"))</f>
        <v>None</v>
      </c>
      <c r="I2" s="27" t="str">
        <f t="shared" ref="I2:I5" si="3">IF(AND(G2&lt;&gt;"None", H2&lt;&gt;"None"), CONCAT(G2, CONCAT(" ", H2)), IF(G2&lt;&gt;"None", G2, H2))</f>
        <v>Female</v>
      </c>
      <c r="J2" s="27">
        <f t="shared" ref="J2:J5" si="4">ABS(C2-D2)</f>
        <v>2</v>
      </c>
      <c r="K2" s="27">
        <f t="shared" ref="K2:K5" si="5">ABS(E2-F2)</f>
        <v>0</v>
      </c>
      <c r="L2" s="27">
        <f t="shared" ref="L2:L5" si="6">sum(J2, K2)</f>
        <v>2</v>
      </c>
      <c r="M2" s="27" t="str">
        <f t="shared" ref="M2:M5" si="7">if(L2&gt;=3, "Fixed", IF(L2=2, "Cardinal", IF(L2=1, "Mutable", "None")))</f>
        <v>Cardinal</v>
      </c>
      <c r="N2" s="27" t="str">
        <f t="shared" ref="N2:N5" si="8">IF(I2="Male Moist", "Air", IF(I2="Female Dry", "Earth", IF(I2="Female Moist", "Water", IF(I2="Male Dry", "Fire", IF(I2="Dry", "Fire/Earth", IF(I2="Moist", "Air/Water", IF(I2="Female", "Earth/Water", IF(I2="Male", "Fire/Air"))))))))</f>
        <v>Earth/Water</v>
      </c>
    </row>
    <row r="3">
      <c r="A3" s="7" t="s">
        <v>173</v>
      </c>
      <c r="B3" s="7" t="s">
        <v>172</v>
      </c>
      <c r="C3" s="7">
        <v>3.0</v>
      </c>
      <c r="D3" s="7">
        <v>2.0</v>
      </c>
      <c r="E3" s="7">
        <v>2.0</v>
      </c>
      <c r="F3" s="7">
        <v>2.0</v>
      </c>
      <c r="G3" s="27" t="str">
        <f t="shared" si="1"/>
        <v>Female</v>
      </c>
      <c r="H3" s="27" t="str">
        <f t="shared" si="2"/>
        <v>None</v>
      </c>
      <c r="I3" s="27" t="str">
        <f t="shared" si="3"/>
        <v>Female</v>
      </c>
      <c r="J3" s="27">
        <f t="shared" si="4"/>
        <v>1</v>
      </c>
      <c r="K3" s="27">
        <f t="shared" si="5"/>
        <v>0</v>
      </c>
      <c r="L3" s="27">
        <f t="shared" si="6"/>
        <v>1</v>
      </c>
      <c r="M3" s="27" t="str">
        <f t="shared" si="7"/>
        <v>Mutable</v>
      </c>
      <c r="N3" s="27" t="str">
        <f t="shared" si="8"/>
        <v>Earth/Water</v>
      </c>
    </row>
    <row r="4">
      <c r="A4" s="7" t="s">
        <v>174</v>
      </c>
      <c r="B4" s="7" t="s">
        <v>15</v>
      </c>
      <c r="C4" s="7">
        <v>2.0</v>
      </c>
      <c r="D4" s="7">
        <v>2.0</v>
      </c>
      <c r="E4" s="7">
        <v>2.0</v>
      </c>
      <c r="F4" s="7">
        <v>2.0</v>
      </c>
      <c r="G4" s="27" t="str">
        <f t="shared" si="1"/>
        <v>None</v>
      </c>
      <c r="H4" s="27" t="str">
        <f t="shared" si="2"/>
        <v>None</v>
      </c>
      <c r="I4" s="27" t="str">
        <f t="shared" si="3"/>
        <v>None</v>
      </c>
      <c r="J4" s="27">
        <f t="shared" si="4"/>
        <v>0</v>
      </c>
      <c r="K4" s="27">
        <f t="shared" si="5"/>
        <v>0</v>
      </c>
      <c r="L4" s="27">
        <f t="shared" si="6"/>
        <v>0</v>
      </c>
      <c r="M4" s="27" t="str">
        <f t="shared" si="7"/>
        <v>None</v>
      </c>
      <c r="N4" s="27" t="b">
        <f t="shared" si="8"/>
        <v>0</v>
      </c>
    </row>
    <row r="5">
      <c r="A5" s="7" t="s">
        <v>175</v>
      </c>
      <c r="B5" s="7">
        <v>4.0</v>
      </c>
      <c r="C5" s="7">
        <v>2.0</v>
      </c>
      <c r="D5" s="7">
        <v>2.0</v>
      </c>
      <c r="E5" s="7">
        <v>2.0</v>
      </c>
      <c r="F5" s="7">
        <v>2.0</v>
      </c>
      <c r="G5" s="27" t="str">
        <f t="shared" si="1"/>
        <v>None</v>
      </c>
      <c r="H5" s="27" t="str">
        <f t="shared" si="2"/>
        <v>None</v>
      </c>
      <c r="I5" s="27" t="str">
        <f t="shared" si="3"/>
        <v>None</v>
      </c>
      <c r="J5" s="27">
        <f t="shared" si="4"/>
        <v>0</v>
      </c>
      <c r="K5" s="27">
        <f t="shared" si="5"/>
        <v>0</v>
      </c>
      <c r="L5" s="27">
        <f t="shared" si="6"/>
        <v>0</v>
      </c>
      <c r="M5" s="27" t="str">
        <f t="shared" si="7"/>
        <v>None</v>
      </c>
      <c r="N5" s="27" t="b">
        <f t="shared" si="8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8" max="8" width="16.38"/>
  </cols>
  <sheetData>
    <row r="1">
      <c r="A1" s="25" t="s">
        <v>160</v>
      </c>
      <c r="B1" s="25" t="s">
        <v>161</v>
      </c>
      <c r="C1" s="28" t="s">
        <v>162</v>
      </c>
      <c r="D1" s="29" t="s">
        <v>163</v>
      </c>
      <c r="E1" s="30" t="s">
        <v>164</v>
      </c>
      <c r="F1" s="31" t="s">
        <v>165</v>
      </c>
      <c r="G1" s="25" t="s">
        <v>166</v>
      </c>
      <c r="H1" s="25" t="s">
        <v>167</v>
      </c>
      <c r="J1" s="25" t="s">
        <v>168</v>
      </c>
      <c r="K1" s="25" t="s">
        <v>169</v>
      </c>
      <c r="L1" s="25" t="s">
        <v>170</v>
      </c>
      <c r="M1" s="25" t="s">
        <v>3</v>
      </c>
      <c r="N1" s="25" t="s">
        <v>4</v>
      </c>
      <c r="O1" s="25" t="s">
        <v>176</v>
      </c>
      <c r="P1" s="25" t="s">
        <v>177</v>
      </c>
      <c r="Q1" s="25" t="s">
        <v>178</v>
      </c>
      <c r="R1" s="26"/>
      <c r="S1" s="26"/>
      <c r="T1" s="26"/>
      <c r="U1" s="26"/>
      <c r="V1" s="26"/>
      <c r="W1" s="26"/>
      <c r="X1" s="26"/>
      <c r="Y1" s="26"/>
      <c r="Z1" s="26"/>
    </row>
    <row r="2">
      <c r="A2" s="7" t="s">
        <v>179</v>
      </c>
      <c r="B2" s="7">
        <v>4.0</v>
      </c>
      <c r="C2" s="7">
        <v>2.0</v>
      </c>
      <c r="D2" s="7">
        <v>2.0</v>
      </c>
      <c r="E2" s="7">
        <v>3.0</v>
      </c>
      <c r="F2" s="7">
        <v>1.0</v>
      </c>
      <c r="G2" s="27" t="str">
        <f t="shared" ref="G2:G15" si="1">IF(C2&gt;D2, "Female", IF(D2&gt;C2, "Male", "None"))</f>
        <v>None</v>
      </c>
      <c r="H2" s="27" t="str">
        <f t="shared" ref="H2:H15" si="2">IF(E2&gt;F2, "Dry", IF(F2&gt;E2, "Moist", "None"))</f>
        <v>Dry</v>
      </c>
      <c r="I2" s="27" t="str">
        <f t="shared" ref="I2:I15" si="3">IF(AND(G2&lt;&gt;"None", H2&lt;&gt;"None"), CONCAT(G2, CONCAT(" ", H2)), IF(G2&lt;&gt;"None", G2, H2))</f>
        <v>Dry</v>
      </c>
      <c r="J2" s="27">
        <f t="shared" ref="J2:J15" si="4">ABS(C2-D2)</f>
        <v>0</v>
      </c>
      <c r="K2" s="27">
        <f t="shared" ref="K2:K15" si="5">ABS(E2-F2)</f>
        <v>2</v>
      </c>
      <c r="L2" s="27">
        <f t="shared" ref="L2:L15" si="6">sum(J2, K2)</f>
        <v>2</v>
      </c>
      <c r="M2" s="27" t="str">
        <f t="shared" ref="M2:M15" si="7">if(L2&gt;=3, "Fixed", IF(L2=2, "Cardinal", IF(L2=1, "Mutable", "None")))</f>
        <v>Cardinal</v>
      </c>
      <c r="N2" s="27" t="str">
        <f t="shared" ref="N2:N15" si="8">IF(I2="Male Moist", "Air", IF(I2="Female Dry", "Earth", IF(I2="Female Moist", "Water", IF(I2="Male Dry", "Fire", IF(I2="Dry", "Fire/Earth", IF(I2="Moist", "Air/Water", IF(I2="Female", "Earth/Water", IF(I2="Male", "Fire/Air"))))))))</f>
        <v>Fire/Earth</v>
      </c>
    </row>
    <row r="3">
      <c r="A3" s="7" t="s">
        <v>58</v>
      </c>
      <c r="B3" s="7">
        <v>5.0</v>
      </c>
      <c r="C3" s="7">
        <v>2.0</v>
      </c>
      <c r="D3" s="7">
        <v>3.0</v>
      </c>
      <c r="E3" s="7">
        <v>3.0</v>
      </c>
      <c r="F3" s="7">
        <v>1.0</v>
      </c>
      <c r="G3" s="27" t="str">
        <f t="shared" si="1"/>
        <v>Male</v>
      </c>
      <c r="H3" s="27" t="str">
        <f t="shared" si="2"/>
        <v>Dry</v>
      </c>
      <c r="I3" s="27" t="str">
        <f t="shared" si="3"/>
        <v>Male Dry</v>
      </c>
      <c r="J3" s="27">
        <f t="shared" si="4"/>
        <v>1</v>
      </c>
      <c r="K3" s="27">
        <f t="shared" si="5"/>
        <v>2</v>
      </c>
      <c r="L3" s="27">
        <f t="shared" si="6"/>
        <v>3</v>
      </c>
      <c r="M3" s="27" t="str">
        <f t="shared" si="7"/>
        <v>Fixed</v>
      </c>
      <c r="N3" s="27" t="str">
        <f t="shared" si="8"/>
        <v>Fire</v>
      </c>
      <c r="O3" s="7" t="s">
        <v>180</v>
      </c>
      <c r="P3" s="7" t="s">
        <v>152</v>
      </c>
      <c r="Q3" s="7" t="s">
        <v>181</v>
      </c>
    </row>
    <row r="4">
      <c r="A4" s="7" t="s">
        <v>182</v>
      </c>
      <c r="B4" s="7" t="s">
        <v>15</v>
      </c>
      <c r="C4" s="7">
        <v>2.0</v>
      </c>
      <c r="D4" s="7">
        <v>2.0</v>
      </c>
      <c r="E4" s="7">
        <v>2.0</v>
      </c>
      <c r="F4" s="7">
        <v>2.0</v>
      </c>
      <c r="G4" s="27" t="str">
        <f t="shared" si="1"/>
        <v>None</v>
      </c>
      <c r="H4" s="27" t="str">
        <f t="shared" si="2"/>
        <v>None</v>
      </c>
      <c r="I4" s="27" t="str">
        <f t="shared" si="3"/>
        <v>None</v>
      </c>
      <c r="J4" s="27">
        <f t="shared" si="4"/>
        <v>0</v>
      </c>
      <c r="K4" s="27">
        <f t="shared" si="5"/>
        <v>0</v>
      </c>
      <c r="L4" s="27">
        <f t="shared" si="6"/>
        <v>0</v>
      </c>
      <c r="M4" s="27" t="str">
        <f t="shared" si="7"/>
        <v>None</v>
      </c>
      <c r="N4" s="27" t="b">
        <f t="shared" si="8"/>
        <v>0</v>
      </c>
    </row>
    <row r="5">
      <c r="A5" s="7" t="s">
        <v>183</v>
      </c>
      <c r="B5" s="7">
        <v>4.0</v>
      </c>
      <c r="C5" s="7">
        <v>2.0</v>
      </c>
      <c r="D5" s="7">
        <v>3.0</v>
      </c>
      <c r="E5" s="7">
        <v>2.0</v>
      </c>
      <c r="F5" s="7">
        <v>2.0</v>
      </c>
      <c r="G5" s="27" t="str">
        <f t="shared" si="1"/>
        <v>Male</v>
      </c>
      <c r="H5" s="27" t="str">
        <f t="shared" si="2"/>
        <v>None</v>
      </c>
      <c r="I5" s="27" t="str">
        <f t="shared" si="3"/>
        <v>Male</v>
      </c>
      <c r="J5" s="27">
        <f t="shared" si="4"/>
        <v>1</v>
      </c>
      <c r="K5" s="27">
        <f t="shared" si="5"/>
        <v>0</v>
      </c>
      <c r="L5" s="27">
        <f t="shared" si="6"/>
        <v>1</v>
      </c>
      <c r="M5" s="27" t="str">
        <f t="shared" si="7"/>
        <v>Mutable</v>
      </c>
      <c r="N5" s="27" t="str">
        <f t="shared" si="8"/>
        <v>Fire/Air</v>
      </c>
    </row>
    <row r="6">
      <c r="A6" s="7" t="s">
        <v>184</v>
      </c>
      <c r="B6" s="7">
        <v>3.0</v>
      </c>
      <c r="C6" s="7">
        <v>3.0</v>
      </c>
      <c r="D6" s="7">
        <v>2.0</v>
      </c>
      <c r="E6" s="7">
        <v>2.0</v>
      </c>
      <c r="F6" s="7">
        <v>2.0</v>
      </c>
      <c r="G6" s="27" t="str">
        <f t="shared" si="1"/>
        <v>Female</v>
      </c>
      <c r="H6" s="27" t="str">
        <f t="shared" si="2"/>
        <v>None</v>
      </c>
      <c r="I6" s="27" t="str">
        <f t="shared" si="3"/>
        <v>Female</v>
      </c>
      <c r="J6" s="27">
        <f t="shared" si="4"/>
        <v>1</v>
      </c>
      <c r="K6" s="27">
        <f t="shared" si="5"/>
        <v>0</v>
      </c>
      <c r="L6" s="27">
        <f t="shared" si="6"/>
        <v>1</v>
      </c>
      <c r="M6" s="27" t="str">
        <f t="shared" si="7"/>
        <v>Mutable</v>
      </c>
      <c r="N6" s="27" t="str">
        <f t="shared" si="8"/>
        <v>Earth/Water</v>
      </c>
    </row>
    <row r="7">
      <c r="A7" s="7" t="s">
        <v>185</v>
      </c>
      <c r="B7" s="7" t="s">
        <v>15</v>
      </c>
      <c r="C7" s="7">
        <v>2.0</v>
      </c>
      <c r="D7" s="7">
        <v>3.0</v>
      </c>
      <c r="E7" s="7">
        <v>2.0</v>
      </c>
      <c r="F7" s="7">
        <v>2.0</v>
      </c>
      <c r="G7" s="27" t="str">
        <f t="shared" si="1"/>
        <v>Male</v>
      </c>
      <c r="H7" s="27" t="str">
        <f t="shared" si="2"/>
        <v>None</v>
      </c>
      <c r="I7" s="27" t="str">
        <f t="shared" si="3"/>
        <v>Male</v>
      </c>
      <c r="J7" s="27">
        <f t="shared" si="4"/>
        <v>1</v>
      </c>
      <c r="K7" s="27">
        <f t="shared" si="5"/>
        <v>0</v>
      </c>
      <c r="L7" s="27">
        <f t="shared" si="6"/>
        <v>1</v>
      </c>
      <c r="M7" s="27" t="str">
        <f t="shared" si="7"/>
        <v>Mutable</v>
      </c>
      <c r="N7" s="27" t="str">
        <f t="shared" si="8"/>
        <v>Fire/Air</v>
      </c>
    </row>
    <row r="8">
      <c r="A8" s="7" t="s">
        <v>186</v>
      </c>
      <c r="B8" s="7" t="s">
        <v>172</v>
      </c>
      <c r="C8" s="7">
        <v>3.0</v>
      </c>
      <c r="D8" s="7">
        <v>2.0</v>
      </c>
      <c r="E8" s="7">
        <v>2.0</v>
      </c>
      <c r="F8" s="7">
        <v>2.0</v>
      </c>
      <c r="G8" s="27" t="str">
        <f t="shared" si="1"/>
        <v>Female</v>
      </c>
      <c r="H8" s="27" t="str">
        <f t="shared" si="2"/>
        <v>None</v>
      </c>
      <c r="I8" s="27" t="str">
        <f t="shared" si="3"/>
        <v>Female</v>
      </c>
      <c r="J8" s="27">
        <f t="shared" si="4"/>
        <v>1</v>
      </c>
      <c r="K8" s="27">
        <f t="shared" si="5"/>
        <v>0</v>
      </c>
      <c r="L8" s="27">
        <f t="shared" si="6"/>
        <v>1</v>
      </c>
      <c r="M8" s="27" t="str">
        <f t="shared" si="7"/>
        <v>Mutable</v>
      </c>
      <c r="N8" s="27" t="str">
        <f t="shared" si="8"/>
        <v>Earth/Water</v>
      </c>
    </row>
    <row r="9">
      <c r="A9" s="7" t="s">
        <v>50</v>
      </c>
      <c r="B9" s="7">
        <v>4.0</v>
      </c>
      <c r="C9" s="7">
        <v>2.0</v>
      </c>
      <c r="D9" s="7">
        <v>2.0</v>
      </c>
      <c r="E9" s="7">
        <v>2.0</v>
      </c>
      <c r="F9" s="7">
        <v>2.0</v>
      </c>
      <c r="G9" s="27" t="str">
        <f t="shared" si="1"/>
        <v>None</v>
      </c>
      <c r="H9" s="27" t="str">
        <f t="shared" si="2"/>
        <v>None</v>
      </c>
      <c r="I9" s="27" t="str">
        <f t="shared" si="3"/>
        <v>None</v>
      </c>
      <c r="J9" s="27">
        <f t="shared" si="4"/>
        <v>0</v>
      </c>
      <c r="K9" s="27">
        <f t="shared" si="5"/>
        <v>0</v>
      </c>
      <c r="L9" s="27">
        <f t="shared" si="6"/>
        <v>0</v>
      </c>
      <c r="M9" s="27" t="str">
        <f t="shared" si="7"/>
        <v>None</v>
      </c>
      <c r="N9" s="27" t="b">
        <f t="shared" si="8"/>
        <v>0</v>
      </c>
    </row>
    <row r="10">
      <c r="A10" s="7" t="s">
        <v>187</v>
      </c>
      <c r="B10" s="7">
        <v>6.0</v>
      </c>
      <c r="C10" s="7">
        <v>2.0</v>
      </c>
      <c r="D10" s="7">
        <v>2.0</v>
      </c>
      <c r="E10" s="7">
        <v>1.0</v>
      </c>
      <c r="F10" s="7">
        <v>3.0</v>
      </c>
      <c r="G10" s="27" t="str">
        <f t="shared" si="1"/>
        <v>None</v>
      </c>
      <c r="H10" s="27" t="str">
        <f t="shared" si="2"/>
        <v>Moist</v>
      </c>
      <c r="I10" s="27" t="str">
        <f t="shared" si="3"/>
        <v>Moist</v>
      </c>
      <c r="J10" s="27">
        <f t="shared" si="4"/>
        <v>0</v>
      </c>
      <c r="K10" s="27">
        <f t="shared" si="5"/>
        <v>2</v>
      </c>
      <c r="L10" s="27">
        <f t="shared" si="6"/>
        <v>2</v>
      </c>
      <c r="M10" s="27" t="str">
        <f t="shared" si="7"/>
        <v>Cardinal</v>
      </c>
      <c r="N10" s="27" t="str">
        <f t="shared" si="8"/>
        <v>Air/Water</v>
      </c>
    </row>
    <row r="11">
      <c r="A11" s="7" t="s">
        <v>60</v>
      </c>
      <c r="B11" s="7">
        <v>3.0</v>
      </c>
      <c r="C11" s="7">
        <v>1.0</v>
      </c>
      <c r="D11" s="7">
        <v>3.0</v>
      </c>
      <c r="E11" s="7">
        <v>1.0</v>
      </c>
      <c r="F11" s="7">
        <v>3.0</v>
      </c>
      <c r="G11" s="27" t="str">
        <f t="shared" si="1"/>
        <v>Male</v>
      </c>
      <c r="H11" s="27" t="str">
        <f t="shared" si="2"/>
        <v>Moist</v>
      </c>
      <c r="I11" s="27" t="str">
        <f t="shared" si="3"/>
        <v>Male Moist</v>
      </c>
      <c r="J11" s="27">
        <f t="shared" si="4"/>
        <v>2</v>
      </c>
      <c r="K11" s="27">
        <f t="shared" si="5"/>
        <v>2</v>
      </c>
      <c r="L11" s="27">
        <f t="shared" si="6"/>
        <v>4</v>
      </c>
      <c r="M11" s="27" t="str">
        <f t="shared" si="7"/>
        <v>Fixed</v>
      </c>
      <c r="N11" s="27" t="str">
        <f t="shared" si="8"/>
        <v>Air</v>
      </c>
      <c r="O11" s="7" t="s">
        <v>180</v>
      </c>
      <c r="P11" s="7" t="s">
        <v>158</v>
      </c>
      <c r="Q11" s="7" t="s">
        <v>188</v>
      </c>
    </row>
    <row r="12">
      <c r="A12" s="7" t="s">
        <v>189</v>
      </c>
      <c r="B12" s="7">
        <v>7.0</v>
      </c>
      <c r="C12" s="7">
        <v>2.0</v>
      </c>
      <c r="D12" s="7">
        <v>2.0</v>
      </c>
      <c r="E12" s="7">
        <v>1.0</v>
      </c>
      <c r="F12" s="7">
        <v>3.0</v>
      </c>
      <c r="G12" s="27" t="str">
        <f t="shared" si="1"/>
        <v>None</v>
      </c>
      <c r="H12" s="27" t="str">
        <f t="shared" si="2"/>
        <v>Moist</v>
      </c>
      <c r="I12" s="27" t="str">
        <f t="shared" si="3"/>
        <v>Moist</v>
      </c>
      <c r="J12" s="27">
        <f t="shared" si="4"/>
        <v>0</v>
      </c>
      <c r="K12" s="27">
        <f t="shared" si="5"/>
        <v>2</v>
      </c>
      <c r="L12" s="27">
        <f t="shared" si="6"/>
        <v>2</v>
      </c>
      <c r="M12" s="27" t="str">
        <f t="shared" si="7"/>
        <v>Cardinal</v>
      </c>
      <c r="N12" s="27" t="str">
        <f t="shared" si="8"/>
        <v>Air/Water</v>
      </c>
    </row>
    <row r="13">
      <c r="A13" s="7" t="s">
        <v>190</v>
      </c>
      <c r="B13" s="7" t="s">
        <v>15</v>
      </c>
      <c r="C13" s="7">
        <v>2.0</v>
      </c>
      <c r="D13" s="7">
        <v>2.0</v>
      </c>
      <c r="E13" s="7">
        <v>2.0</v>
      </c>
      <c r="F13" s="7">
        <v>2.0</v>
      </c>
      <c r="G13" s="27" t="str">
        <f t="shared" si="1"/>
        <v>None</v>
      </c>
      <c r="H13" s="27" t="str">
        <f t="shared" si="2"/>
        <v>None</v>
      </c>
      <c r="I13" s="27" t="str">
        <f t="shared" si="3"/>
        <v>None</v>
      </c>
      <c r="J13" s="27">
        <f t="shared" si="4"/>
        <v>0</v>
      </c>
      <c r="K13" s="27">
        <f t="shared" si="5"/>
        <v>0</v>
      </c>
      <c r="L13" s="27">
        <f t="shared" si="6"/>
        <v>0</v>
      </c>
      <c r="M13" s="27" t="str">
        <f t="shared" si="7"/>
        <v>None</v>
      </c>
      <c r="N13" s="27" t="b">
        <f t="shared" si="8"/>
        <v>0</v>
      </c>
    </row>
    <row r="14">
      <c r="A14" s="7" t="s">
        <v>30</v>
      </c>
      <c r="B14" s="7" t="s">
        <v>31</v>
      </c>
      <c r="C14" s="7">
        <v>3.0</v>
      </c>
      <c r="D14" s="7">
        <v>1.0</v>
      </c>
      <c r="E14" s="7">
        <v>3.0</v>
      </c>
      <c r="F14" s="7">
        <v>1.0</v>
      </c>
      <c r="G14" s="27" t="str">
        <f t="shared" si="1"/>
        <v>Female</v>
      </c>
      <c r="H14" s="27" t="str">
        <f t="shared" si="2"/>
        <v>Dry</v>
      </c>
      <c r="I14" s="27" t="str">
        <f t="shared" si="3"/>
        <v>Female Dry</v>
      </c>
      <c r="J14" s="27">
        <f t="shared" si="4"/>
        <v>2</v>
      </c>
      <c r="K14" s="27">
        <f t="shared" si="5"/>
        <v>2</v>
      </c>
      <c r="L14" s="27">
        <f t="shared" si="6"/>
        <v>4</v>
      </c>
      <c r="M14" s="27" t="str">
        <f t="shared" si="7"/>
        <v>Fixed</v>
      </c>
      <c r="N14" s="27" t="str">
        <f t="shared" si="8"/>
        <v>Earth</v>
      </c>
      <c r="O14" s="7" t="s">
        <v>180</v>
      </c>
      <c r="P14" s="7" t="s">
        <v>148</v>
      </c>
      <c r="Q14" s="7" t="s">
        <v>191</v>
      </c>
    </row>
    <row r="15">
      <c r="A15" s="7" t="s">
        <v>40</v>
      </c>
      <c r="B15" s="7" t="s">
        <v>15</v>
      </c>
      <c r="C15" s="7">
        <v>3.0</v>
      </c>
      <c r="D15" s="7">
        <v>2.0</v>
      </c>
      <c r="E15" s="7">
        <v>2.0</v>
      </c>
      <c r="F15" s="7">
        <v>2.0</v>
      </c>
      <c r="G15" s="27" t="str">
        <f t="shared" si="1"/>
        <v>Female</v>
      </c>
      <c r="H15" s="27" t="str">
        <f t="shared" si="2"/>
        <v>None</v>
      </c>
      <c r="I15" s="27" t="str">
        <f t="shared" si="3"/>
        <v>Female</v>
      </c>
      <c r="J15" s="27">
        <f t="shared" si="4"/>
        <v>1</v>
      </c>
      <c r="K15" s="27">
        <f t="shared" si="5"/>
        <v>0</v>
      </c>
      <c r="L15" s="27">
        <f t="shared" si="6"/>
        <v>1</v>
      </c>
      <c r="M15" s="27" t="str">
        <f t="shared" si="7"/>
        <v>Mutable</v>
      </c>
      <c r="N15" s="27" t="str">
        <f t="shared" si="8"/>
        <v>Earth/Water</v>
      </c>
    </row>
    <row r="18">
      <c r="I18" s="7" t="s">
        <v>180</v>
      </c>
      <c r="J18" s="7" t="s">
        <v>192</v>
      </c>
    </row>
    <row r="19">
      <c r="I19" s="7" t="s">
        <v>193</v>
      </c>
      <c r="J19" s="7" t="s">
        <v>194</v>
      </c>
    </row>
    <row r="20">
      <c r="B20" s="24" t="s">
        <v>195</v>
      </c>
      <c r="I20" s="7" t="s">
        <v>196</v>
      </c>
      <c r="J20" s="7" t="s">
        <v>197</v>
      </c>
    </row>
    <row r="21">
      <c r="B21" s="7" t="s">
        <v>198</v>
      </c>
      <c r="C21" s="7" t="s">
        <v>57</v>
      </c>
      <c r="D21" s="7">
        <v>0.0</v>
      </c>
      <c r="I21" s="7" t="s">
        <v>199</v>
      </c>
      <c r="J21" s="7" t="s">
        <v>200</v>
      </c>
    </row>
    <row r="22">
      <c r="B22" s="7" t="s">
        <v>201</v>
      </c>
      <c r="C22" s="7" t="s">
        <v>56</v>
      </c>
      <c r="D22" s="7">
        <v>1.0</v>
      </c>
      <c r="I22" s="7" t="s">
        <v>202</v>
      </c>
    </row>
    <row r="23">
      <c r="B23" s="7" t="s">
        <v>203</v>
      </c>
      <c r="C23" s="7" t="s">
        <v>55</v>
      </c>
      <c r="D23" s="7">
        <v>2.0</v>
      </c>
    </row>
    <row r="26">
      <c r="B26" s="25"/>
    </row>
    <row r="27">
      <c r="B27" s="2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A1" s="24" t="s">
        <v>160</v>
      </c>
      <c r="B1" s="24" t="s">
        <v>161</v>
      </c>
      <c r="C1" s="32" t="s">
        <v>162</v>
      </c>
      <c r="D1" s="33" t="s">
        <v>163</v>
      </c>
      <c r="E1" s="34" t="s">
        <v>164</v>
      </c>
      <c r="F1" s="35" t="s">
        <v>165</v>
      </c>
      <c r="G1" s="25" t="s">
        <v>166</v>
      </c>
      <c r="H1" s="25" t="s">
        <v>167</v>
      </c>
      <c r="J1" s="25" t="s">
        <v>168</v>
      </c>
      <c r="K1" s="25" t="s">
        <v>169</v>
      </c>
      <c r="L1" s="25" t="s">
        <v>170</v>
      </c>
      <c r="M1" s="25" t="s">
        <v>3</v>
      </c>
      <c r="N1" s="25" t="s">
        <v>4</v>
      </c>
      <c r="O1" s="25" t="s">
        <v>176</v>
      </c>
      <c r="P1" s="25" t="s">
        <v>177</v>
      </c>
      <c r="Q1" s="25" t="s">
        <v>178</v>
      </c>
    </row>
    <row r="2">
      <c r="A2" s="7" t="s">
        <v>42</v>
      </c>
      <c r="B2" s="7">
        <v>4.0</v>
      </c>
      <c r="C2" s="7">
        <v>2.0</v>
      </c>
      <c r="D2" s="7">
        <v>3.0</v>
      </c>
      <c r="E2" s="7">
        <v>3.0</v>
      </c>
      <c r="F2" s="7">
        <v>1.0</v>
      </c>
      <c r="G2" s="27" t="str">
        <f t="shared" ref="G2:G13" si="1">IF(C2&gt;D2, "Female", IF(D2&gt;C2, "Male", "None"))</f>
        <v>Male</v>
      </c>
      <c r="H2" s="27" t="str">
        <f t="shared" ref="H2:H13" si="2">IF(E2&gt;F2, "Dry", IF(F2&gt;E2, "Moist", "None"))</f>
        <v>Dry</v>
      </c>
      <c r="I2" s="27" t="str">
        <f t="shared" ref="I2:I13" si="3">IF(AND(G2&lt;&gt;"None", H2&lt;&gt;"None"), CONCAT(G2, CONCAT(" ", H2)), IF(G2&lt;&gt;"None", G2, H2))</f>
        <v>Male Dry</v>
      </c>
      <c r="J2" s="27">
        <f t="shared" ref="J2:J13" si="4">ABS(C2-D2)</f>
        <v>1</v>
      </c>
      <c r="K2" s="27">
        <f t="shared" ref="K2:K13" si="5">ABS(E2-F2)</f>
        <v>2</v>
      </c>
      <c r="L2" s="27">
        <f t="shared" ref="L2:L13" si="6">sum(J2, K2)</f>
        <v>3</v>
      </c>
      <c r="M2" s="27" t="str">
        <f t="shared" ref="M2:M13" si="7">if(L2&gt;=3, "Fixed", IF(L2=2, "Cardinal", IF(L2=1, "Mutable", "None")))</f>
        <v>Fixed</v>
      </c>
      <c r="N2" s="27" t="str">
        <f t="shared" ref="N2:N13" si="8">IF(I2="Male Moist", "Air", IF(I2="Female Dry", "Earth", IF(I2="Female Moist", "Water", IF(I2="Male Dry", "Fire", IF(I2="Dry", "Fire/Earth", IF(I2="Moist", "Air/Water", IF(I2="Female", "Earth/Water", IF(I2="Male", "Fire/Air"))))))))</f>
        <v>Fire</v>
      </c>
    </row>
    <row r="3">
      <c r="A3" s="7" t="s">
        <v>204</v>
      </c>
      <c r="B3" s="7" t="s">
        <v>15</v>
      </c>
      <c r="C3" s="7">
        <v>2.0</v>
      </c>
      <c r="D3" s="7">
        <v>2.0</v>
      </c>
      <c r="E3" s="7">
        <v>2.0</v>
      </c>
      <c r="F3" s="7">
        <v>2.0</v>
      </c>
      <c r="G3" s="27" t="str">
        <f t="shared" si="1"/>
        <v>None</v>
      </c>
      <c r="H3" s="27" t="str">
        <f t="shared" si="2"/>
        <v>None</v>
      </c>
      <c r="I3" s="27" t="str">
        <f t="shared" si="3"/>
        <v>None</v>
      </c>
      <c r="J3" s="27">
        <f t="shared" si="4"/>
        <v>0</v>
      </c>
      <c r="K3" s="27">
        <f t="shared" si="5"/>
        <v>0</v>
      </c>
      <c r="L3" s="27">
        <f t="shared" si="6"/>
        <v>0</v>
      </c>
      <c r="M3" s="27" t="str">
        <f t="shared" si="7"/>
        <v>None</v>
      </c>
      <c r="N3" s="27" t="b">
        <f t="shared" si="8"/>
        <v>0</v>
      </c>
    </row>
    <row r="4">
      <c r="A4" s="7" t="s">
        <v>205</v>
      </c>
      <c r="B4" s="7">
        <v>4.0</v>
      </c>
      <c r="C4" s="7">
        <v>2.0</v>
      </c>
      <c r="D4" s="7">
        <v>3.0</v>
      </c>
      <c r="E4" s="7">
        <v>1.0</v>
      </c>
      <c r="F4" s="7">
        <v>2.0</v>
      </c>
      <c r="G4" s="27" t="str">
        <f t="shared" si="1"/>
        <v>Male</v>
      </c>
      <c r="H4" s="27" t="str">
        <f t="shared" si="2"/>
        <v>Moist</v>
      </c>
      <c r="I4" s="27" t="str">
        <f t="shared" si="3"/>
        <v>Male Moist</v>
      </c>
      <c r="J4" s="27">
        <f t="shared" si="4"/>
        <v>1</v>
      </c>
      <c r="K4" s="27">
        <f t="shared" si="5"/>
        <v>1</v>
      </c>
      <c r="L4" s="27">
        <f t="shared" si="6"/>
        <v>2</v>
      </c>
      <c r="M4" s="27" t="str">
        <f t="shared" si="7"/>
        <v>Cardinal</v>
      </c>
      <c r="N4" s="27" t="str">
        <f t="shared" si="8"/>
        <v>Air</v>
      </c>
    </row>
    <row r="5">
      <c r="A5" s="7" t="s">
        <v>206</v>
      </c>
      <c r="B5" s="7" t="s">
        <v>15</v>
      </c>
      <c r="C5" s="7">
        <v>2.0</v>
      </c>
      <c r="D5" s="7">
        <v>3.0</v>
      </c>
      <c r="E5" s="7">
        <v>1.0</v>
      </c>
      <c r="F5" s="7">
        <v>2.0</v>
      </c>
      <c r="G5" s="27" t="str">
        <f t="shared" si="1"/>
        <v>Male</v>
      </c>
      <c r="H5" s="27" t="str">
        <f t="shared" si="2"/>
        <v>Moist</v>
      </c>
      <c r="I5" s="27" t="str">
        <f t="shared" si="3"/>
        <v>Male Moist</v>
      </c>
      <c r="J5" s="27">
        <f t="shared" si="4"/>
        <v>1</v>
      </c>
      <c r="K5" s="27">
        <f t="shared" si="5"/>
        <v>1</v>
      </c>
      <c r="L5" s="27">
        <f t="shared" si="6"/>
        <v>2</v>
      </c>
      <c r="M5" s="27" t="str">
        <f t="shared" si="7"/>
        <v>Cardinal</v>
      </c>
      <c r="N5" s="27" t="str">
        <f t="shared" si="8"/>
        <v>Air</v>
      </c>
    </row>
    <row r="6">
      <c r="A6" s="7" t="s">
        <v>207</v>
      </c>
      <c r="B6" s="7">
        <v>4.0</v>
      </c>
      <c r="C6" s="7">
        <v>2.0</v>
      </c>
      <c r="D6" s="7">
        <v>3.0</v>
      </c>
      <c r="E6" s="7">
        <v>1.0</v>
      </c>
      <c r="F6" s="7">
        <v>3.0</v>
      </c>
      <c r="G6" s="27" t="str">
        <f t="shared" si="1"/>
        <v>Male</v>
      </c>
      <c r="H6" s="27" t="str">
        <f t="shared" si="2"/>
        <v>Moist</v>
      </c>
      <c r="I6" s="27" t="str">
        <f t="shared" si="3"/>
        <v>Male Moist</v>
      </c>
      <c r="J6" s="27">
        <f t="shared" si="4"/>
        <v>1</v>
      </c>
      <c r="K6" s="27">
        <f t="shared" si="5"/>
        <v>2</v>
      </c>
      <c r="L6" s="27">
        <f t="shared" si="6"/>
        <v>3</v>
      </c>
      <c r="M6" s="27" t="str">
        <f t="shared" si="7"/>
        <v>Fixed</v>
      </c>
      <c r="N6" s="27" t="str">
        <f t="shared" si="8"/>
        <v>Air</v>
      </c>
    </row>
    <row r="7">
      <c r="A7" s="7" t="s">
        <v>48</v>
      </c>
      <c r="B7" s="7" t="s">
        <v>15</v>
      </c>
      <c r="C7" s="7">
        <v>2.0</v>
      </c>
      <c r="D7" s="7">
        <v>3.0</v>
      </c>
      <c r="E7" s="7">
        <v>1.0</v>
      </c>
      <c r="F7" s="7">
        <v>2.0</v>
      </c>
      <c r="G7" s="27" t="str">
        <f t="shared" si="1"/>
        <v>Male</v>
      </c>
      <c r="H7" s="27" t="str">
        <f t="shared" si="2"/>
        <v>Moist</v>
      </c>
      <c r="I7" s="27" t="str">
        <f t="shared" si="3"/>
        <v>Male Moist</v>
      </c>
      <c r="J7" s="27">
        <f t="shared" si="4"/>
        <v>1</v>
      </c>
      <c r="K7" s="27">
        <f t="shared" si="5"/>
        <v>1</v>
      </c>
      <c r="L7" s="27">
        <f t="shared" si="6"/>
        <v>2</v>
      </c>
      <c r="M7" s="27" t="str">
        <f t="shared" si="7"/>
        <v>Cardinal</v>
      </c>
      <c r="N7" s="27" t="str">
        <f t="shared" si="8"/>
        <v>Air</v>
      </c>
    </row>
    <row r="8">
      <c r="A8" s="7" t="s">
        <v>52</v>
      </c>
      <c r="B8" s="7">
        <v>6.0</v>
      </c>
      <c r="C8" s="7">
        <v>2.0</v>
      </c>
      <c r="D8" s="7">
        <v>2.0</v>
      </c>
      <c r="E8" s="7">
        <v>1.0</v>
      </c>
      <c r="F8" s="7">
        <v>3.0</v>
      </c>
      <c r="G8" s="27" t="str">
        <f t="shared" si="1"/>
        <v>None</v>
      </c>
      <c r="H8" s="27" t="str">
        <f t="shared" si="2"/>
        <v>Moist</v>
      </c>
      <c r="I8" s="27" t="str">
        <f t="shared" si="3"/>
        <v>Moist</v>
      </c>
      <c r="J8" s="27">
        <f t="shared" si="4"/>
        <v>0</v>
      </c>
      <c r="K8" s="27">
        <f t="shared" si="5"/>
        <v>2</v>
      </c>
      <c r="L8" s="27">
        <f t="shared" si="6"/>
        <v>2</v>
      </c>
      <c r="M8" s="27" t="str">
        <f t="shared" si="7"/>
        <v>Cardinal</v>
      </c>
      <c r="N8" s="27" t="str">
        <f t="shared" si="8"/>
        <v>Air/Water</v>
      </c>
    </row>
    <row r="9">
      <c r="A9" s="7" t="s">
        <v>61</v>
      </c>
      <c r="B9" s="7">
        <v>4.0</v>
      </c>
      <c r="C9" s="7">
        <v>3.0</v>
      </c>
      <c r="D9" s="7">
        <v>1.0</v>
      </c>
      <c r="E9" s="7">
        <v>1.0</v>
      </c>
      <c r="F9" s="7">
        <v>3.0</v>
      </c>
      <c r="G9" s="27" t="str">
        <f t="shared" si="1"/>
        <v>Female</v>
      </c>
      <c r="H9" s="27" t="str">
        <f t="shared" si="2"/>
        <v>Moist</v>
      </c>
      <c r="I9" s="27" t="str">
        <f t="shared" si="3"/>
        <v>Female Moist</v>
      </c>
      <c r="J9" s="27">
        <f t="shared" si="4"/>
        <v>2</v>
      </c>
      <c r="K9" s="27">
        <f t="shared" si="5"/>
        <v>2</v>
      </c>
      <c r="L9" s="27">
        <f t="shared" si="6"/>
        <v>4</v>
      </c>
      <c r="M9" s="27" t="str">
        <f t="shared" si="7"/>
        <v>Fixed</v>
      </c>
      <c r="N9" s="27" t="str">
        <f t="shared" si="8"/>
        <v>Water</v>
      </c>
      <c r="O9" s="7" t="s">
        <v>180</v>
      </c>
      <c r="P9" s="7" t="s">
        <v>155</v>
      </c>
      <c r="Q9" s="7" t="s">
        <v>208</v>
      </c>
    </row>
    <row r="10">
      <c r="A10" s="7" t="s">
        <v>59</v>
      </c>
      <c r="B10" s="7" t="s">
        <v>15</v>
      </c>
      <c r="C10" s="7">
        <v>3.0</v>
      </c>
      <c r="D10" s="7">
        <v>1.0</v>
      </c>
      <c r="E10" s="7">
        <v>2.0</v>
      </c>
      <c r="F10" s="7">
        <v>3.0</v>
      </c>
      <c r="G10" s="27" t="str">
        <f t="shared" si="1"/>
        <v>Female</v>
      </c>
      <c r="H10" s="27" t="str">
        <f t="shared" si="2"/>
        <v>Moist</v>
      </c>
      <c r="I10" s="27" t="str">
        <f t="shared" si="3"/>
        <v>Female Moist</v>
      </c>
      <c r="J10" s="27">
        <f t="shared" si="4"/>
        <v>2</v>
      </c>
      <c r="K10" s="27">
        <f t="shared" si="5"/>
        <v>1</v>
      </c>
      <c r="L10" s="27">
        <f t="shared" si="6"/>
        <v>3</v>
      </c>
      <c r="M10" s="27" t="str">
        <f t="shared" si="7"/>
        <v>Fixed</v>
      </c>
      <c r="N10" s="27" t="str">
        <f t="shared" si="8"/>
        <v>Water</v>
      </c>
      <c r="O10" s="7" t="s">
        <v>180</v>
      </c>
      <c r="P10" s="7" t="s">
        <v>155</v>
      </c>
      <c r="Q10" s="7" t="s">
        <v>209</v>
      </c>
    </row>
    <row r="11">
      <c r="A11" s="7" t="s">
        <v>115</v>
      </c>
      <c r="B11" s="7">
        <v>9.0</v>
      </c>
      <c r="C11" s="7">
        <v>2.0</v>
      </c>
      <c r="D11" s="7">
        <v>3.0</v>
      </c>
      <c r="E11" s="7">
        <v>3.0</v>
      </c>
      <c r="F11" s="7">
        <v>2.0</v>
      </c>
      <c r="G11" s="27" t="str">
        <f t="shared" si="1"/>
        <v>Male</v>
      </c>
      <c r="H11" s="27" t="str">
        <f t="shared" si="2"/>
        <v>Dry</v>
      </c>
      <c r="I11" s="27" t="str">
        <f t="shared" si="3"/>
        <v>Male Dry</v>
      </c>
      <c r="J11" s="27">
        <f t="shared" si="4"/>
        <v>1</v>
      </c>
      <c r="K11" s="27">
        <f t="shared" si="5"/>
        <v>1</v>
      </c>
      <c r="L11" s="27">
        <f t="shared" si="6"/>
        <v>2</v>
      </c>
      <c r="M11" s="27" t="str">
        <f t="shared" si="7"/>
        <v>Cardinal</v>
      </c>
      <c r="N11" s="27" t="str">
        <f t="shared" si="8"/>
        <v>Fire</v>
      </c>
    </row>
    <row r="12">
      <c r="A12" s="7" t="s">
        <v>210</v>
      </c>
      <c r="B12" s="7" t="s">
        <v>15</v>
      </c>
      <c r="C12" s="7">
        <v>3.0</v>
      </c>
      <c r="D12" s="7">
        <v>2.0</v>
      </c>
      <c r="E12" s="7">
        <v>3.0</v>
      </c>
      <c r="F12" s="7">
        <v>2.0</v>
      </c>
      <c r="G12" s="27" t="str">
        <f t="shared" si="1"/>
        <v>Female</v>
      </c>
      <c r="H12" s="27" t="str">
        <f t="shared" si="2"/>
        <v>Dry</v>
      </c>
      <c r="I12" s="27" t="str">
        <f t="shared" si="3"/>
        <v>Female Dry</v>
      </c>
      <c r="J12" s="27">
        <f t="shared" si="4"/>
        <v>1</v>
      </c>
      <c r="K12" s="27">
        <f t="shared" si="5"/>
        <v>1</v>
      </c>
      <c r="L12" s="27">
        <f t="shared" si="6"/>
        <v>2</v>
      </c>
      <c r="M12" s="27" t="str">
        <f t="shared" si="7"/>
        <v>Cardinal</v>
      </c>
      <c r="N12" s="27" t="str">
        <f t="shared" si="8"/>
        <v>Earth</v>
      </c>
    </row>
    <row r="13">
      <c r="A13" s="7" t="s">
        <v>211</v>
      </c>
      <c r="B13" s="7">
        <v>7.0</v>
      </c>
      <c r="C13" s="7">
        <v>3.0</v>
      </c>
      <c r="D13" s="7">
        <v>1.0</v>
      </c>
      <c r="E13" s="7">
        <v>3.0</v>
      </c>
      <c r="F13" s="7">
        <v>1.0</v>
      </c>
      <c r="G13" s="27" t="str">
        <f t="shared" si="1"/>
        <v>Female</v>
      </c>
      <c r="H13" s="27" t="str">
        <f t="shared" si="2"/>
        <v>Dry</v>
      </c>
      <c r="I13" s="27" t="str">
        <f t="shared" si="3"/>
        <v>Female Dry</v>
      </c>
      <c r="J13" s="27">
        <f t="shared" si="4"/>
        <v>2</v>
      </c>
      <c r="K13" s="27">
        <f t="shared" si="5"/>
        <v>2</v>
      </c>
      <c r="L13" s="27">
        <f t="shared" si="6"/>
        <v>4</v>
      </c>
      <c r="M13" s="27" t="str">
        <f t="shared" si="7"/>
        <v>Fixed</v>
      </c>
      <c r="N13" s="27" t="str">
        <f t="shared" si="8"/>
        <v>Earth</v>
      </c>
    </row>
  </sheetData>
  <drawing r:id="rId1"/>
</worksheet>
</file>