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38640" windowHeight="15720" tabRatio="600" firstSheet="0" activeTab="0" autoFilterDateGrouping="1"/>
  </bookViews>
  <sheets>
    <sheet xmlns:r="http://schemas.openxmlformats.org/officeDocument/2006/relationships" name="Master Form for report" sheetId="1" state="visible" r:id="rId1"/>
    <sheet xmlns:r="http://schemas.openxmlformats.org/officeDocument/2006/relationships" name="1014" sheetId="2" state="visible" r:id="rId2"/>
    <sheet xmlns:r="http://schemas.openxmlformats.org/officeDocument/2006/relationships" name="1012" sheetId="3" state="visible" r:id="rId3"/>
    <sheet xmlns:r="http://schemas.openxmlformats.org/officeDocument/2006/relationships" name="108" sheetId="4" state="visible" r:id="rId4"/>
    <sheet xmlns:r="http://schemas.openxmlformats.org/officeDocument/2006/relationships" name="106" sheetId="5" state="visible" r:id="rId5"/>
    <sheet xmlns:r="http://schemas.openxmlformats.org/officeDocument/2006/relationships" name="105" sheetId="6" state="visible" r:id="rId6"/>
    <sheet xmlns:r="http://schemas.openxmlformats.org/officeDocument/2006/relationships" name="104" sheetId="7" state="visible" r:id="rId7"/>
    <sheet xmlns:r="http://schemas.openxmlformats.org/officeDocument/2006/relationships" name="1010-1017" sheetId="8" state="visible" r:id="rId8"/>
    <sheet xmlns:r="http://schemas.openxmlformats.org/officeDocument/2006/relationships" name="103" sheetId="9" state="visible" r:id="rId9"/>
    <sheet xmlns:r="http://schemas.openxmlformats.org/officeDocument/2006/relationships" name="102" sheetId="10" state="visible" r:id="rId10"/>
    <sheet xmlns:r="http://schemas.openxmlformats.org/officeDocument/2006/relationships" name="101" sheetId="11" state="visible" r:id="rId11"/>
    <sheet xmlns:r="http://schemas.openxmlformats.org/officeDocument/2006/relationships" name="930" sheetId="12" state="visible" r:id="rId12"/>
    <sheet xmlns:r="http://schemas.openxmlformats.org/officeDocument/2006/relationships" name="929" sheetId="13" state="visible" r:id="rId13"/>
    <sheet xmlns:r="http://schemas.openxmlformats.org/officeDocument/2006/relationships" name="928" sheetId="14" state="visible" r:id="rId14"/>
    <sheet xmlns:r="http://schemas.openxmlformats.org/officeDocument/2006/relationships" name="927" sheetId="15" state="visible" r:id="rId15"/>
    <sheet xmlns:r="http://schemas.openxmlformats.org/officeDocument/2006/relationships" name="926" sheetId="16" state="visible" r:id="rId16"/>
    <sheet xmlns:r="http://schemas.openxmlformats.org/officeDocument/2006/relationships" name="925" sheetId="17" state="visible" r:id="rId17"/>
    <sheet xmlns:r="http://schemas.openxmlformats.org/officeDocument/2006/relationships" name="924" sheetId="18" state="visible" r:id="rId18"/>
    <sheet xmlns:r="http://schemas.openxmlformats.org/officeDocument/2006/relationships" name="923" sheetId="19" state="visible" r:id="rId19"/>
    <sheet xmlns:r="http://schemas.openxmlformats.org/officeDocument/2006/relationships" name="922" sheetId="20" state="visible" r:id="rId20"/>
    <sheet xmlns:r="http://schemas.openxmlformats.org/officeDocument/2006/relationships" name="920" sheetId="21" state="visible" r:id="rId21"/>
    <sheet xmlns:r="http://schemas.openxmlformats.org/officeDocument/2006/relationships" name="918" sheetId="22" state="visible" r:id="rId22"/>
    <sheet xmlns:r="http://schemas.openxmlformats.org/officeDocument/2006/relationships" name="917" sheetId="23" state="visible" r:id="rId23"/>
    <sheet xmlns:r="http://schemas.openxmlformats.org/officeDocument/2006/relationships" name="910" sheetId="24" state="visible" r:id="rId24"/>
    <sheet xmlns:r="http://schemas.openxmlformats.org/officeDocument/2006/relationships" name="98" sheetId="25" state="visible" r:id="rId25"/>
    <sheet xmlns:r="http://schemas.openxmlformats.org/officeDocument/2006/relationships" name="97" sheetId="26" state="visible" r:id="rId26"/>
  </sheets>
  <definedNames>
    <definedName name="_xlnm._FilterDatabase" localSheetId="20" hidden="1">'920'!$A$3:$C$17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m/d"/>
    <numFmt numFmtId="165" formatCode="yyyy\-m\-d"/>
    <numFmt numFmtId="166" formatCode="0.0%"/>
  </numFmts>
  <fonts count="17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sz val="10"/>
    </font>
    <font>
      <name val="Arial"/>
      <color theme="1"/>
      <sz val="10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1"/>
    </font>
    <font>
      <name val="Arial"/>
      <strike val="1"/>
      <color theme="1"/>
      <sz val="10"/>
      <scheme val="minor"/>
    </font>
    <font>
      <name val="&quot;Google Sans&quot;"/>
      <color rgb="FF1F1F1F"/>
      <sz val="11"/>
    </font>
    <font>
      <name val="Arial"/>
      <color theme="1"/>
      <sz val="11"/>
      <scheme val="minor"/>
    </font>
    <font>
      <name val="Arial"/>
      <b val="1"/>
      <color theme="1"/>
      <sz val="11"/>
      <scheme val="minor"/>
    </font>
    <font>
      <name val="Arial"/>
      <color theme="1"/>
      <sz val="11"/>
    </font>
    <font>
      <name val="Calibri"/>
      <color rgb="FF1F2D16"/>
      <sz val="11"/>
    </font>
    <font>
      <name val="Arial"/>
      <color rgb="FF000000"/>
      <sz val="10"/>
    </font>
    <font>
      <name val="Arial"/>
      <color rgb="FF1F1F1F"/>
      <sz val="10"/>
      <scheme val="minor"/>
    </font>
    <font>
      <name val="&quot;Google Sans&quot;"/>
      <color rgb="FF1F1F1F"/>
      <sz val="9"/>
    </font>
    <font>
      <name val="Arial"/>
      <color rgb="FF000000"/>
      <sz val="10"/>
      <scheme val="minor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16" fillId="0" borderId="0"/>
    <xf numFmtId="9" fontId="16" fillId="0" borderId="0"/>
  </cellStyleXfs>
  <cellXfs count="75">
    <xf numFmtId="0" fontId="0" fillId="0" borderId="0" pivotButton="0" quotePrefix="0" xfId="0"/>
    <xf numFmtId="0" fontId="1" fillId="0" borderId="4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3" fillId="0" borderId="4" applyAlignment="1" pivotButton="0" quotePrefix="0" xfId="0">
      <alignment horizontal="right"/>
    </xf>
    <xf numFmtId="0" fontId="3" fillId="0" borderId="5" pivotButton="0" quotePrefix="0" xfId="0"/>
    <xf numFmtId="10" fontId="3" fillId="0" borderId="5" applyAlignment="1" pivotButton="0" quotePrefix="0" xfId="0">
      <alignment horizontal="right"/>
    </xf>
    <xf numFmtId="0" fontId="3" fillId="0" borderId="5" applyAlignment="1" pivotButton="0" quotePrefix="0" xfId="0">
      <alignment horizontal="right"/>
    </xf>
    <xf numFmtId="0" fontId="4" fillId="0" borderId="6" pivotButton="0" quotePrefix="0" xfId="0"/>
    <xf numFmtId="164" fontId="4" fillId="0" borderId="0" pivotButton="0" quotePrefix="0" xfId="0"/>
    <xf numFmtId="0" fontId="5" fillId="0" borderId="6" applyAlignment="1" pivotButton="0" quotePrefix="0" xfId="0">
      <alignment horizontal="center"/>
    </xf>
    <xf numFmtId="10" fontId="4" fillId="0" borderId="6" pivotButton="0" quotePrefix="0" xfId="0"/>
    <xf numFmtId="0" fontId="5" fillId="0" borderId="6" pivotButton="0" quotePrefix="0" xfId="0"/>
    <xf numFmtId="0" fontId="4" fillId="0" borderId="6" applyAlignment="1" pivotButton="0" quotePrefix="0" xfId="0">
      <alignment horizontal="right"/>
    </xf>
    <xf numFmtId="10" fontId="4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2" borderId="0" pivotButton="0" quotePrefix="0" xfId="0"/>
    <xf numFmtId="0" fontId="9" fillId="0" borderId="0" pivotButton="0" quotePrefix="0" xfId="0"/>
    <xf numFmtId="0" fontId="10" fillId="0" borderId="6" pivotButton="0" quotePrefix="0" xfId="0"/>
    <xf numFmtId="0" fontId="9" fillId="0" borderId="6" pivotButton="0" quotePrefix="0" xfId="0"/>
    <xf numFmtId="10" fontId="9" fillId="0" borderId="6" pivotButton="0" quotePrefix="0" xfId="0"/>
    <xf numFmtId="0" fontId="9" fillId="0" borderId="6" applyAlignment="1" pivotButton="0" quotePrefix="0" xfId="0">
      <alignment horizontal="right"/>
    </xf>
    <xf numFmtId="1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center" wrapText="1"/>
    </xf>
    <xf numFmtId="0" fontId="4" fillId="0" borderId="1" pivotButton="0" quotePrefix="0" xfId="0"/>
    <xf numFmtId="164" fontId="5" fillId="0" borderId="6" pivotButton="0" quotePrefix="0" xfId="0"/>
    <xf numFmtId="165" fontId="4" fillId="0" borderId="11" pivotButton="0" quotePrefix="0" xfId="0"/>
    <xf numFmtId="0" fontId="13" fillId="2" borderId="0" applyAlignment="1" pivotButton="0" quotePrefix="0" xfId="0">
      <alignment horizontal="left"/>
    </xf>
    <xf numFmtId="0" fontId="4" fillId="0" borderId="3" pivotButton="0" quotePrefix="0" xfId="0"/>
    <xf numFmtId="164" fontId="4" fillId="0" borderId="6" pivotButton="0" quotePrefix="0" xfId="0"/>
    <xf numFmtId="0" fontId="4" fillId="0" borderId="13" pivotButton="0" quotePrefix="0" xfId="0"/>
    <xf numFmtId="0" fontId="4" fillId="0" borderId="6" applyAlignment="1" pivotButton="0" quotePrefix="0" xfId="0">
      <alignment horizontal="center"/>
    </xf>
    <xf numFmtId="0" fontId="4" fillId="2" borderId="0" pivotButton="0" quotePrefix="0" xfId="0"/>
    <xf numFmtId="166" fontId="4" fillId="0" borderId="6" pivotButton="0" quotePrefix="0" xfId="0"/>
    <xf numFmtId="0" fontId="14" fillId="2" borderId="6" pivotButton="0" quotePrefix="0" xfId="0"/>
    <xf numFmtId="0" fontId="3" fillId="0" borderId="6" applyAlignment="1" pivotButton="0" quotePrefix="0" xfId="0">
      <alignment horizontal="right"/>
    </xf>
    <xf numFmtId="0" fontId="15" fillId="2" borderId="0" pivotButton="0" quotePrefix="0" xfId="0"/>
    <xf numFmtId="0" fontId="3" fillId="0" borderId="15" applyAlignment="1" pivotButton="0" quotePrefix="0" xfId="0">
      <alignment horizontal="right"/>
    </xf>
    <xf numFmtId="0" fontId="3" fillId="0" borderId="12" pivotButton="0" quotePrefix="0" xfId="0"/>
    <xf numFmtId="10" fontId="3" fillId="0" borderId="12" applyAlignment="1" pivotButton="0" quotePrefix="0" xfId="0">
      <alignment horizontal="right"/>
    </xf>
    <xf numFmtId="0" fontId="0" fillId="0" borderId="14" pivotButton="0" quotePrefix="0" xfId="0"/>
    <xf numFmtId="10" fontId="0" fillId="0" borderId="14" pivotButton="0" quotePrefix="0" xfId="1"/>
    <xf numFmtId="0" fontId="3" fillId="0" borderId="16" applyAlignment="1" pivotButton="0" quotePrefix="0" xfId="0">
      <alignment horizontal="right"/>
    </xf>
    <xf numFmtId="164" fontId="1" fillId="0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164" fontId="5" fillId="0" borderId="1" applyAlignment="1" pivotButton="0" quotePrefix="0" xfId="0">
      <alignment horizontal="center"/>
    </xf>
    <xf numFmtId="0" fontId="5" fillId="0" borderId="7" pivotButton="0" quotePrefix="0" xfId="0"/>
    <xf numFmtId="0" fontId="2" fillId="0" borderId="8" pivotButton="0" quotePrefix="0" xfId="0"/>
    <xf numFmtId="0" fontId="2" fillId="0" borderId="9" pivotButton="0" quotePrefix="0" xfId="0"/>
    <xf numFmtId="0" fontId="2" fillId="0" borderId="10" pivotButton="0" quotePrefix="0" xfId="0"/>
    <xf numFmtId="0" fontId="2" fillId="0" borderId="11" pivotButton="0" quotePrefix="0" xfId="0"/>
    <xf numFmtId="0" fontId="2" fillId="0" borderId="5" pivotButton="0" quotePrefix="0" xfId="0"/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12" pivotButton="0" quotePrefix="0" xfId="0"/>
    <xf numFmtId="0" fontId="8" fillId="2" borderId="0" pivotButton="0" quotePrefix="0" xfId="0"/>
    <xf numFmtId="0" fontId="4" fillId="0" borderId="1" pivotButton="0" quotePrefix="0" xfId="0"/>
    <xf numFmtId="0" fontId="4" fillId="3" borderId="0" pivotButton="0" quotePrefix="0" xfId="0"/>
    <xf numFmtId="164" fontId="1" fillId="0" borderId="6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164" fontId="5" fillId="0" borderId="6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5" pivotButton="0" quotePrefix="0" xfId="0"/>
    <xf numFmtId="0" fontId="6" fillId="0" borderId="5" applyAlignment="1" pivotButton="0" quotePrefix="0" xfId="0">
      <alignment horizontal="center"/>
    </xf>
    <xf numFmtId="0" fontId="0" fillId="0" borderId="12" pivotButton="0" quotePrefix="0" xfId="0"/>
    <xf numFmtId="0" fontId="8" fillId="2" borderId="5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3:T90"/>
  <sheetViews>
    <sheetView tabSelected="1" zoomScale="85" zoomScaleNormal="85" workbookViewId="0">
      <selection activeCell="Q14" sqref="Q14"/>
    </sheetView>
  </sheetViews>
  <sheetFormatPr baseColWidth="8" defaultColWidth="12.6640625" defaultRowHeight="15.75" customHeight="1"/>
  <sheetData>
    <row r="1" ht="13.2" customHeight="1" s="58"/>
    <row r="2" ht="13.2" customHeight="1" s="58"/>
    <row r="3" ht="13.2" customHeight="1" s="58">
      <c r="D3" s="63" t="inlineStr">
        <is>
          <t>01-13-2024</t>
        </is>
      </c>
      <c r="E3" s="64" t="n"/>
      <c r="F3" s="65" t="n"/>
      <c r="H3" s="63" t="inlineStr">
        <is>
          <t>01-14-2024</t>
        </is>
      </c>
      <c r="I3" s="64" t="n"/>
      <c r="J3" s="65" t="n"/>
      <c r="L3" s="63" t="inlineStr">
        <is>
          <t>01-15-2024</t>
        </is>
      </c>
      <c r="M3" s="64" t="n"/>
      <c r="N3" s="65" t="n"/>
    </row>
    <row r="4" ht="13.2" customHeight="1" s="58">
      <c r="D4" s="1" t="inlineStr">
        <is>
          <t>Pakg Status</t>
        </is>
      </c>
      <c r="E4" s="2" t="inlineStr">
        <is>
          <t>Quantity</t>
        </is>
      </c>
      <c r="F4" s="2" t="inlineStr">
        <is>
          <t>Total Rate</t>
        </is>
      </c>
      <c r="H4" s="1" t="inlineStr">
        <is>
          <t>Pakg Status</t>
        </is>
      </c>
      <c r="I4" s="2" t="inlineStr">
        <is>
          <t>Quantity</t>
        </is>
      </c>
      <c r="J4" s="2" t="inlineStr">
        <is>
          <t>Total Rate</t>
        </is>
      </c>
      <c r="L4" s="1" t="inlineStr">
        <is>
          <t>Pakg Status</t>
        </is>
      </c>
      <c r="M4" s="2" t="inlineStr">
        <is>
          <t>Quantity</t>
        </is>
      </c>
      <c r="N4" s="2" t="inlineStr">
        <is>
          <t>Total Rate</t>
        </is>
      </c>
    </row>
    <row r="5" ht="13.2" customHeight="1" s="58">
      <c r="D5" s="41" t="n">
        <v>195</v>
      </c>
      <c r="E5" s="42" t="n"/>
      <c r="F5" s="43">
        <f>E5/E19</f>
        <v/>
      </c>
      <c r="H5" s="41" t="n">
        <v>195</v>
      </c>
      <c r="I5" s="42" t="n"/>
      <c r="J5" s="43">
        <f>I5/I19</f>
        <v/>
      </c>
      <c r="L5" s="41" t="n">
        <v>195</v>
      </c>
      <c r="M5" s="42" t="n"/>
      <c r="N5" s="43">
        <f>M5/M19</f>
        <v/>
      </c>
      <c r="Q5" t="inlineStr">
        <is>
          <t>01-17-2024</t>
        </is>
      </c>
      <c r="R5" t="n">
        <v>21090</v>
      </c>
      <c r="S5" t="n">
        <v>211</v>
      </c>
      <c r="T5" t="inlineStr">
        <is>
          <t>PHX-YE-20240115</t>
        </is>
      </c>
    </row>
    <row r="6" ht="13.2" customHeight="1" s="58">
      <c r="D6" s="44" t="n">
        <v>199</v>
      </c>
      <c r="E6" s="44" t="n"/>
      <c r="F6" s="45">
        <f>E6/E19</f>
        <v/>
      </c>
      <c r="H6" s="44" t="n">
        <v>199</v>
      </c>
      <c r="I6" s="44" t="n"/>
      <c r="J6" s="45">
        <f>I6/I19</f>
        <v/>
      </c>
      <c r="L6" s="44" t="n">
        <v>199</v>
      </c>
      <c r="M6" s="44" t="n"/>
      <c r="N6" s="45">
        <f>M6/M19</f>
        <v/>
      </c>
      <c r="Q6" t="inlineStr">
        <is>
          <t>01-17-2024</t>
        </is>
      </c>
      <c r="R6" t="n">
        <v>21090</v>
      </c>
      <c r="S6" t="n">
        <v>211</v>
      </c>
      <c r="T6" t="inlineStr">
        <is>
          <t>PHX-YE-20240115</t>
        </is>
      </c>
    </row>
    <row r="7" ht="13.2" customHeight="1" s="58">
      <c r="D7" s="44" t="n">
        <v>200</v>
      </c>
      <c r="E7" s="44" t="n"/>
      <c r="F7" s="45">
        <f>E7/E19</f>
        <v/>
      </c>
      <c r="H7" s="44" t="n">
        <v>200</v>
      </c>
      <c r="I7" s="44" t="n"/>
      <c r="J7" s="45">
        <f>I7/I19</f>
        <v/>
      </c>
      <c r="L7" s="44" t="n">
        <v>200</v>
      </c>
      <c r="M7" s="44" t="n"/>
      <c r="N7" s="45">
        <f>M7/M19</f>
        <v/>
      </c>
      <c r="Q7" t="inlineStr">
        <is>
          <t>01-17-2024</t>
        </is>
      </c>
      <c r="R7" t="n">
        <v>21090</v>
      </c>
      <c r="S7" t="n">
        <v>202</v>
      </c>
      <c r="T7" t="inlineStr">
        <is>
          <t>PHX-YE-20240115</t>
        </is>
      </c>
    </row>
    <row r="8" ht="13.2" customHeight="1" s="58">
      <c r="D8" s="3" t="n">
        <v>202</v>
      </c>
      <c r="E8" s="4" t="n"/>
      <c r="F8" s="5">
        <f>E8/E19</f>
        <v/>
      </c>
      <c r="H8" s="3" t="n">
        <v>202</v>
      </c>
      <c r="I8" s="4" t="n"/>
      <c r="J8" s="5">
        <f>I8/I19</f>
        <v/>
      </c>
      <c r="L8" s="3" t="n">
        <v>202</v>
      </c>
      <c r="M8" s="4" t="n"/>
      <c r="N8" s="5">
        <f>M8/M19</f>
        <v/>
      </c>
      <c r="Q8" t="inlineStr">
        <is>
          <t>01-17-2024</t>
        </is>
      </c>
      <c r="R8" t="n">
        <v>21115</v>
      </c>
      <c r="S8" t="n">
        <v>211</v>
      </c>
      <c r="T8" t="inlineStr">
        <is>
          <t>PHX-YE-20240115</t>
        </is>
      </c>
    </row>
    <row r="9" ht="13.2" customHeight="1" s="58">
      <c r="D9" s="3" t="n">
        <v>203</v>
      </c>
      <c r="E9" s="6" t="n"/>
      <c r="F9" s="5">
        <f>E9/E19</f>
        <v/>
      </c>
      <c r="H9" s="3" t="n">
        <v>203</v>
      </c>
      <c r="I9" s="6" t="n"/>
      <c r="J9" s="5">
        <f>I9/I19</f>
        <v/>
      </c>
      <c r="L9" s="3" t="n">
        <v>203</v>
      </c>
      <c r="M9" s="6" t="n"/>
      <c r="N9" s="5">
        <f>M9/M19</f>
        <v/>
      </c>
      <c r="Q9" t="inlineStr">
        <is>
          <t>01-17-2024</t>
        </is>
      </c>
      <c r="R9" t="n">
        <v>21115</v>
      </c>
      <c r="S9" t="n">
        <v>211</v>
      </c>
      <c r="T9" t="inlineStr">
        <is>
          <t>PHX-YE-20240115</t>
        </is>
      </c>
    </row>
    <row r="10" ht="13.2" customHeight="1" s="58">
      <c r="D10" s="3" t="n">
        <v>207</v>
      </c>
      <c r="E10" s="6" t="n"/>
      <c r="F10" s="5">
        <f>E10/E19</f>
        <v/>
      </c>
      <c r="H10" s="3" t="n">
        <v>207</v>
      </c>
      <c r="I10" s="6" t="n"/>
      <c r="J10" s="5">
        <f>I10/I19</f>
        <v/>
      </c>
      <c r="L10" s="3" t="n">
        <v>207</v>
      </c>
      <c r="M10" s="6" t="n"/>
      <c r="N10" s="5">
        <f>M10/M19</f>
        <v/>
      </c>
      <c r="Q10" t="inlineStr">
        <is>
          <t>01-17-2024</t>
        </is>
      </c>
      <c r="R10" t="n">
        <v>21098</v>
      </c>
      <c r="S10" t="n">
        <v>211</v>
      </c>
      <c r="T10" t="inlineStr">
        <is>
          <t>PHX-YE-20240115</t>
        </is>
      </c>
    </row>
    <row r="11" ht="13.2" customHeight="1" s="58">
      <c r="D11" s="3" t="n">
        <v>211</v>
      </c>
      <c r="E11" s="4" t="n"/>
      <c r="F11" s="5">
        <f>E11/E19</f>
        <v/>
      </c>
      <c r="H11" s="3" t="n">
        <v>211</v>
      </c>
      <c r="I11" s="4" t="n"/>
      <c r="J11" s="5">
        <f>I11/I19</f>
        <v/>
      </c>
      <c r="L11" s="3" t="n">
        <v>211</v>
      </c>
      <c r="M11" s="4" t="n"/>
      <c r="N11" s="5">
        <f>M11/M19</f>
        <v/>
      </c>
      <c r="Q11" t="inlineStr">
        <is>
          <t>01-17-2024</t>
        </is>
      </c>
      <c r="R11" t="n">
        <v>21090</v>
      </c>
      <c r="S11" t="n">
        <v>202</v>
      </c>
      <c r="T11" t="inlineStr">
        <is>
          <t>PHX-YE-20240115</t>
        </is>
      </c>
    </row>
    <row r="12" ht="13.2" customHeight="1" s="58">
      <c r="D12" s="3" t="n">
        <v>213</v>
      </c>
      <c r="E12" s="6" t="n"/>
      <c r="F12" s="5">
        <f>E12/E19</f>
        <v/>
      </c>
      <c r="H12" s="3" t="n">
        <v>213</v>
      </c>
      <c r="I12" s="6" t="n"/>
      <c r="J12" s="5">
        <f>I12/I19</f>
        <v/>
      </c>
      <c r="L12" s="3" t="n">
        <v>213</v>
      </c>
      <c r="M12" s="6" t="n"/>
      <c r="N12" s="5">
        <f>M12/M19</f>
        <v/>
      </c>
      <c r="Q12" t="inlineStr">
        <is>
          <t>01-17-2024</t>
        </is>
      </c>
      <c r="R12" t="n">
        <v>21098</v>
      </c>
      <c r="S12" t="n">
        <v>211</v>
      </c>
      <c r="T12" t="inlineStr">
        <is>
          <t>PHX-YE-20240115</t>
        </is>
      </c>
    </row>
    <row r="13" ht="13.2" customHeight="1" s="58">
      <c r="D13" s="3" t="n">
        <v>216</v>
      </c>
      <c r="E13" s="4" t="n"/>
      <c r="F13" s="5">
        <f>E13/E19</f>
        <v/>
      </c>
      <c r="H13" s="3" t="n">
        <v>216</v>
      </c>
      <c r="I13" s="4" t="n"/>
      <c r="J13" s="5">
        <f>I13/I19</f>
        <v/>
      </c>
      <c r="L13" s="3" t="n">
        <v>216</v>
      </c>
      <c r="M13" s="4" t="n"/>
      <c r="N13" s="5">
        <f>M13/M19</f>
        <v/>
      </c>
      <c r="Q13" t="inlineStr">
        <is>
          <t>01-17-2024</t>
        </is>
      </c>
      <c r="R13" t="n">
        <v>21115</v>
      </c>
      <c r="S13" t="n">
        <v>211</v>
      </c>
      <c r="T13" t="inlineStr">
        <is>
          <t>PHX-YE-20240115</t>
        </is>
      </c>
    </row>
    <row r="14" ht="13.2" customHeight="1" s="58">
      <c r="D14" s="3" t="n">
        <v>218</v>
      </c>
      <c r="E14" s="4" t="n"/>
      <c r="F14" s="5">
        <f>E14/E19</f>
        <v/>
      </c>
      <c r="H14" s="3" t="n">
        <v>218</v>
      </c>
      <c r="I14" s="4" t="n"/>
      <c r="J14" s="5">
        <f>I14/I19</f>
        <v/>
      </c>
      <c r="L14" s="3" t="n">
        <v>218</v>
      </c>
      <c r="M14" s="4" t="n"/>
      <c r="N14" s="5">
        <f>M14/M19</f>
        <v/>
      </c>
      <c r="Q14" t="inlineStr">
        <is>
          <t>01-17-2024</t>
        </is>
      </c>
      <c r="R14" t="n">
        <v>21090</v>
      </c>
      <c r="S14" t="n">
        <v>211</v>
      </c>
      <c r="T14" t="inlineStr">
        <is>
          <t>PHX-YE-20240115</t>
        </is>
      </c>
    </row>
    <row r="15" ht="13.2" customHeight="1" s="58">
      <c r="D15" s="3" t="n">
        <v>220</v>
      </c>
      <c r="E15" s="6" t="n"/>
      <c r="F15" s="5">
        <f>E15/E19</f>
        <v/>
      </c>
      <c r="H15" s="3" t="n">
        <v>220</v>
      </c>
      <c r="I15" s="6" t="n"/>
      <c r="J15" s="5">
        <f>I15/I19</f>
        <v/>
      </c>
      <c r="L15" s="3" t="n">
        <v>220</v>
      </c>
      <c r="M15" s="6" t="n"/>
      <c r="N15" s="5">
        <f>M15/M19</f>
        <v/>
      </c>
    </row>
    <row r="16" ht="15.75" customHeight="1" s="58">
      <c r="D16" s="46" t="n">
        <v>228</v>
      </c>
      <c r="E16" s="4" t="n"/>
      <c r="F16" s="5">
        <f>E16/E19</f>
        <v/>
      </c>
      <c r="H16" s="46" t="n">
        <v>228</v>
      </c>
      <c r="I16" s="4" t="n"/>
      <c r="J16" s="5">
        <f>I16/I19</f>
        <v/>
      </c>
      <c r="L16" s="46" t="n">
        <v>228</v>
      </c>
      <c r="M16" s="4" t="n"/>
      <c r="N16" s="5">
        <f>M16/M19</f>
        <v/>
      </c>
    </row>
    <row r="17" ht="15.75" customHeight="1" s="58">
      <c r="D17" s="3" t="n">
        <v>230</v>
      </c>
      <c r="E17" s="6" t="n">
        <v>4</v>
      </c>
      <c r="F17" s="5">
        <f>E17/E19</f>
        <v/>
      </c>
      <c r="H17" s="3" t="n">
        <v>230</v>
      </c>
      <c r="I17" s="6" t="n">
        <v>4</v>
      </c>
      <c r="J17" s="5">
        <f>I17/I19</f>
        <v/>
      </c>
      <c r="L17" s="3" t="n">
        <v>230</v>
      </c>
      <c r="M17" s="6" t="n">
        <v>4</v>
      </c>
      <c r="N17" s="5">
        <f>M17/M19</f>
        <v/>
      </c>
    </row>
    <row r="18" ht="13.2" customHeight="1" s="58">
      <c r="D18" s="3" t="n">
        <v>231</v>
      </c>
      <c r="E18" s="4" t="n"/>
      <c r="F18" s="5">
        <f>E18/E19</f>
        <v/>
      </c>
      <c r="H18" s="3" t="n">
        <v>231</v>
      </c>
      <c r="I18" s="4" t="n"/>
      <c r="J18" s="5">
        <f>I18/I19</f>
        <v/>
      </c>
      <c r="L18" s="3" t="n">
        <v>231</v>
      </c>
      <c r="M18" s="4" t="n"/>
      <c r="N18" s="5">
        <f>M18/M19</f>
        <v/>
      </c>
    </row>
    <row r="19" ht="13.2" customHeight="1" s="58">
      <c r="D19" s="1" t="inlineStr">
        <is>
          <t>TTL PAKGS</t>
        </is>
      </c>
      <c r="E19" s="6">
        <f>SUM(E5:E18)</f>
        <v/>
      </c>
      <c r="F19" s="5">
        <f>SUM(F5:F18)</f>
        <v/>
      </c>
      <c r="H19" s="1" t="inlineStr">
        <is>
          <t>TTL PAKGS</t>
        </is>
      </c>
      <c r="I19" s="6">
        <f>SUM(I5:I18)</f>
        <v/>
      </c>
      <c r="J19" s="5">
        <f>SUM(J5:J18)</f>
        <v/>
      </c>
      <c r="L19" s="1" t="inlineStr">
        <is>
          <t>TTL PAKGS</t>
        </is>
      </c>
      <c r="M19" s="6">
        <f>SUM(M5:M18)</f>
        <v/>
      </c>
      <c r="N19" s="5">
        <f>SUM(N5:N18)</f>
        <v/>
      </c>
    </row>
    <row r="20" ht="13.2" customHeight="1" s="58"/>
    <row r="21" ht="13.2" customHeight="1" s="58"/>
    <row r="22" ht="13.2" customHeight="1" s="58">
      <c r="D22" s="63" t="inlineStr">
        <is>
          <t>01-16-2024</t>
        </is>
      </c>
      <c r="E22" s="64" t="n"/>
      <c r="F22" s="65" t="n"/>
      <c r="H22" s="63" t="inlineStr">
        <is>
          <t>01-17-2024</t>
        </is>
      </c>
      <c r="I22" s="64" t="n"/>
      <c r="J22" s="65" t="n"/>
      <c r="L22" s="63" t="inlineStr">
        <is>
          <t>01-18-2024</t>
        </is>
      </c>
      <c r="M22" s="64" t="n"/>
      <c r="N22" s="65" t="n"/>
    </row>
    <row r="23" ht="13.2" customHeight="1" s="58">
      <c r="D23" s="1" t="inlineStr">
        <is>
          <t>Pakg Status</t>
        </is>
      </c>
      <c r="E23" s="2" t="inlineStr">
        <is>
          <t>Quantity</t>
        </is>
      </c>
      <c r="F23" s="2" t="inlineStr">
        <is>
          <t>Total Rate</t>
        </is>
      </c>
      <c r="H23" s="1" t="inlineStr">
        <is>
          <t>Pakg Status</t>
        </is>
      </c>
      <c r="I23" s="2" t="inlineStr">
        <is>
          <t>Quantity</t>
        </is>
      </c>
      <c r="J23" s="2" t="inlineStr">
        <is>
          <t>Total Rate</t>
        </is>
      </c>
      <c r="L23" s="1" t="inlineStr">
        <is>
          <t>Pakg Status</t>
        </is>
      </c>
      <c r="M23" s="2" t="inlineStr">
        <is>
          <t>Quantity</t>
        </is>
      </c>
      <c r="N23" s="2" t="inlineStr">
        <is>
          <t>Total Rate</t>
        </is>
      </c>
    </row>
    <row r="24" ht="13.2" customHeight="1" s="58">
      <c r="D24" s="41" t="n">
        <v>195</v>
      </c>
      <c r="E24" s="42" t="n"/>
      <c r="F24" s="43">
        <f>E24/E38</f>
        <v/>
      </c>
      <c r="H24" s="41" t="n">
        <v>195</v>
      </c>
      <c r="I24" s="42" t="n"/>
      <c r="J24" s="43">
        <f>I24/I38</f>
        <v/>
      </c>
      <c r="L24" s="41" t="n">
        <v>195</v>
      </c>
      <c r="M24" s="42" t="n"/>
      <c r="N24" s="43">
        <f>M24/M38</f>
        <v/>
      </c>
    </row>
    <row r="25" ht="13.2" customHeight="1" s="58">
      <c r="D25" s="44" t="n">
        <v>199</v>
      </c>
      <c r="E25" s="44" t="n"/>
      <c r="F25" s="45">
        <f>E25/E38</f>
        <v/>
      </c>
      <c r="H25" s="44" t="n">
        <v>199</v>
      </c>
      <c r="I25" s="44" t="n"/>
      <c r="J25" s="45">
        <f>I25/I38</f>
        <v/>
      </c>
      <c r="L25" s="44" t="n">
        <v>199</v>
      </c>
      <c r="M25" s="44" t="n"/>
      <c r="N25" s="45">
        <f>M25/M38</f>
        <v/>
      </c>
    </row>
    <row r="26" ht="13.2" customHeight="1" s="58">
      <c r="D26" s="44" t="n">
        <v>200</v>
      </c>
      <c r="E26" s="44" t="n"/>
      <c r="F26" s="45">
        <f>E26/E38</f>
        <v/>
      </c>
      <c r="H26" s="44" t="n">
        <v>200</v>
      </c>
      <c r="I26" s="44" t="n"/>
      <c r="J26" s="45">
        <f>I26/I38</f>
        <v/>
      </c>
      <c r="L26" s="44" t="n">
        <v>200</v>
      </c>
      <c r="M26" s="44" t="n"/>
      <c r="N26" s="45">
        <f>M26/M38</f>
        <v/>
      </c>
    </row>
    <row r="27" ht="13.2" customHeight="1" s="58">
      <c r="D27" s="3" t="n">
        <v>202</v>
      </c>
      <c r="E27" s="4" t="n"/>
      <c r="F27" s="5">
        <f>E27/E38</f>
        <v/>
      </c>
      <c r="H27" s="3" t="n">
        <v>202</v>
      </c>
      <c r="I27" s="4" t="n"/>
      <c r="J27" s="5">
        <f>I27/I38</f>
        <v/>
      </c>
      <c r="L27" s="3" t="n">
        <v>202</v>
      </c>
      <c r="M27" s="4" t="n"/>
      <c r="N27" s="5">
        <f>M27/M38</f>
        <v/>
      </c>
    </row>
    <row r="28" ht="13.2" customHeight="1" s="58">
      <c r="D28" s="3" t="n">
        <v>203</v>
      </c>
      <c r="E28" s="6" t="n"/>
      <c r="F28" s="5">
        <f>E28/E38</f>
        <v/>
      </c>
      <c r="H28" s="3" t="n">
        <v>203</v>
      </c>
      <c r="I28" s="6" t="n"/>
      <c r="J28" s="5">
        <f>I28/I38</f>
        <v/>
      </c>
      <c r="L28" s="3" t="n">
        <v>203</v>
      </c>
      <c r="M28" s="6" t="n"/>
      <c r="N28" s="5">
        <f>M28/M38</f>
        <v/>
      </c>
    </row>
    <row r="29" ht="13.2" customHeight="1" s="58">
      <c r="D29" s="3" t="n">
        <v>207</v>
      </c>
      <c r="E29" s="6" t="n"/>
      <c r="F29" s="5">
        <f>E29/E38</f>
        <v/>
      </c>
      <c r="H29" s="3" t="n">
        <v>207</v>
      </c>
      <c r="I29" s="6" t="n"/>
      <c r="J29" s="5">
        <f>I29/I38</f>
        <v/>
      </c>
      <c r="L29" s="3" t="n">
        <v>207</v>
      </c>
      <c r="M29" s="6" t="n"/>
      <c r="N29" s="5">
        <f>M29/M38</f>
        <v/>
      </c>
    </row>
    <row r="30" ht="13.2" customHeight="1" s="58">
      <c r="D30" s="3" t="n">
        <v>211</v>
      </c>
      <c r="E30" s="4" t="n"/>
      <c r="F30" s="5">
        <f>E30/E38</f>
        <v/>
      </c>
      <c r="H30" s="3" t="n">
        <v>211</v>
      </c>
      <c r="I30" s="4" t="n"/>
      <c r="J30" s="5">
        <f>I30/I38</f>
        <v/>
      </c>
      <c r="L30" s="3" t="n">
        <v>211</v>
      </c>
      <c r="M30" s="4" t="n"/>
      <c r="N30" s="5">
        <f>M30/M38</f>
        <v/>
      </c>
    </row>
    <row r="31" ht="13.2" customHeight="1" s="58">
      <c r="D31" s="3" t="n">
        <v>213</v>
      </c>
      <c r="E31" s="6" t="n"/>
      <c r="F31" s="5">
        <f>E31/E38</f>
        <v/>
      </c>
      <c r="H31" s="3" t="n">
        <v>213</v>
      </c>
      <c r="I31" s="6" t="n"/>
      <c r="J31" s="5">
        <f>I31/I38</f>
        <v/>
      </c>
      <c r="L31" s="3" t="n">
        <v>213</v>
      </c>
      <c r="M31" s="6" t="n"/>
      <c r="N31" s="5">
        <f>M31/M38</f>
        <v/>
      </c>
    </row>
    <row r="32" ht="13.2" customHeight="1" s="58">
      <c r="D32" s="3" t="n">
        <v>216</v>
      </c>
      <c r="E32" s="4" t="n"/>
      <c r="F32" s="5">
        <f>E32/E38</f>
        <v/>
      </c>
      <c r="H32" s="3" t="n">
        <v>216</v>
      </c>
      <c r="I32" s="4" t="n"/>
      <c r="J32" s="5">
        <f>I32/I38</f>
        <v/>
      </c>
      <c r="L32" s="3" t="n">
        <v>216</v>
      </c>
      <c r="M32" s="4" t="n"/>
      <c r="N32" s="5">
        <f>M32/M38</f>
        <v/>
      </c>
    </row>
    <row r="33" ht="15.75" customHeight="1" s="58">
      <c r="D33" s="3" t="n">
        <v>218</v>
      </c>
      <c r="E33" s="4" t="n"/>
      <c r="F33" s="5">
        <f>E33/E38</f>
        <v/>
      </c>
      <c r="H33" s="3" t="n">
        <v>218</v>
      </c>
      <c r="I33" s="4" t="n"/>
      <c r="J33" s="5">
        <f>I33/I38</f>
        <v/>
      </c>
      <c r="L33" s="3" t="n">
        <v>218</v>
      </c>
      <c r="M33" s="4" t="n"/>
      <c r="N33" s="5">
        <f>M33/M38</f>
        <v/>
      </c>
    </row>
    <row r="34" ht="15.75" customHeight="1" s="58">
      <c r="D34" s="3" t="n">
        <v>220</v>
      </c>
      <c r="E34" s="6" t="n"/>
      <c r="F34" s="5">
        <f>E34/E38</f>
        <v/>
      </c>
      <c r="H34" s="3" t="n">
        <v>220</v>
      </c>
      <c r="I34" s="6" t="n"/>
      <c r="J34" s="5">
        <f>I34/I38</f>
        <v/>
      </c>
      <c r="L34" s="3" t="n">
        <v>220</v>
      </c>
      <c r="M34" s="6" t="n"/>
      <c r="N34" s="5">
        <f>M34/M38</f>
        <v/>
      </c>
    </row>
    <row r="35" ht="15.75" customHeight="1" s="58">
      <c r="D35" s="46" t="n">
        <v>228</v>
      </c>
      <c r="E35" s="4" t="n"/>
      <c r="F35" s="5">
        <f>E35/E38</f>
        <v/>
      </c>
      <c r="H35" s="46" t="n">
        <v>228</v>
      </c>
      <c r="I35" s="4" t="n"/>
      <c r="J35" s="5">
        <f>I35/I38</f>
        <v/>
      </c>
      <c r="L35" s="46" t="n">
        <v>228</v>
      </c>
      <c r="M35" s="4" t="n"/>
      <c r="N35" s="5">
        <f>M35/M38</f>
        <v/>
      </c>
    </row>
    <row r="36" ht="15.75" customHeight="1" s="58">
      <c r="D36" s="3" t="n">
        <v>230</v>
      </c>
      <c r="E36" s="6" t="n">
        <v>4</v>
      </c>
      <c r="F36" s="5">
        <f>E36/E38</f>
        <v/>
      </c>
      <c r="H36" s="3" t="n">
        <v>230</v>
      </c>
      <c r="I36" s="6" t="n">
        <v>4</v>
      </c>
      <c r="J36" s="5">
        <f>I36/I38</f>
        <v/>
      </c>
      <c r="L36" s="3" t="n">
        <v>230</v>
      </c>
      <c r="M36" s="6" t="n">
        <v>4</v>
      </c>
      <c r="N36" s="5">
        <f>M36/M38</f>
        <v/>
      </c>
    </row>
    <row r="37" ht="15.75" customHeight="1" s="58">
      <c r="D37" s="3" t="n">
        <v>231</v>
      </c>
      <c r="E37" s="4" t="n"/>
      <c r="F37" s="5">
        <f>E37/E38</f>
        <v/>
      </c>
      <c r="H37" s="3" t="n">
        <v>231</v>
      </c>
      <c r="I37" s="4" t="n"/>
      <c r="J37" s="5">
        <f>I37/I38</f>
        <v/>
      </c>
      <c r="L37" s="3" t="n">
        <v>231</v>
      </c>
      <c r="M37" s="4" t="n"/>
      <c r="N37" s="5">
        <f>M37/M38</f>
        <v/>
      </c>
    </row>
    <row r="38" ht="13.2" customHeight="1" s="58">
      <c r="D38" s="1" t="inlineStr">
        <is>
          <t>TTL PAKGS</t>
        </is>
      </c>
      <c r="E38" s="6">
        <f>SUM(E24:E37)</f>
        <v/>
      </c>
      <c r="F38" s="5">
        <f>SUM(F24:F37)</f>
        <v/>
      </c>
      <c r="H38" s="1" t="inlineStr">
        <is>
          <t>TTL PAKGS</t>
        </is>
      </c>
      <c r="I38" s="6">
        <f>SUM(I24:I37)</f>
        <v/>
      </c>
      <c r="J38" s="5">
        <f>SUM(J24:J37)</f>
        <v/>
      </c>
      <c r="L38" s="1" t="inlineStr">
        <is>
          <t>TTL PAKGS</t>
        </is>
      </c>
      <c r="M38" s="6">
        <f>SUM(M24:M37)</f>
        <v/>
      </c>
      <c r="N38" s="5">
        <f>SUM(N24:N37)</f>
        <v/>
      </c>
    </row>
    <row r="39" ht="13.2" customHeight="1" s="58"/>
    <row r="40" ht="13.2" customHeight="1" s="58"/>
    <row r="41" ht="13.2" customHeight="1" s="58"/>
    <row r="42" ht="13.2" customHeight="1" s="58"/>
    <row r="43" ht="13.2" customHeight="1" s="58"/>
    <row r="44" ht="13.2" customHeight="1" s="58"/>
    <row r="45" ht="13.2" customHeight="1" s="58"/>
    <row r="46" ht="13.2" customHeight="1" s="58"/>
    <row r="47" ht="13.2" customHeight="1" s="58"/>
    <row r="48" ht="13.2" customHeight="1" s="58"/>
    <row r="49" ht="13.2" customHeight="1" s="58"/>
    <row r="50" ht="13.2" customHeight="1" s="58"/>
    <row r="51" ht="13.2" customHeight="1" s="58"/>
    <row r="52" ht="13.2" customHeight="1" s="58"/>
    <row r="53" ht="13.2" customHeight="1" s="58"/>
    <row r="55" ht="13.2" customHeight="1" s="58"/>
    <row r="56" ht="13.2" customHeight="1" s="58"/>
    <row r="57" ht="13.2" customHeight="1" s="58"/>
    <row r="58" ht="13.2" customHeight="1" s="58"/>
    <row r="59" ht="13.2" customHeight="1" s="58"/>
    <row r="60" ht="13.2" customHeight="1" s="58"/>
    <row r="61" ht="13.2" customHeight="1" s="58"/>
    <row r="62" ht="13.2" customHeight="1" s="58"/>
    <row r="63" ht="13.2" customHeight="1" s="58"/>
    <row r="64" ht="13.2" customHeight="1" s="58"/>
    <row r="65" ht="13.2" customHeight="1" s="58"/>
    <row r="66" ht="13.2" customHeight="1" s="58"/>
    <row r="67" ht="13.2" customHeight="1" s="58"/>
    <row r="68" ht="13.2" customHeight="1" s="58"/>
    <row r="69" ht="13.2" customHeight="1" s="58"/>
    <row r="73" ht="13.2" customHeight="1" s="58"/>
    <row r="74" ht="13.2" customHeight="1" s="58"/>
    <row r="75" ht="13.2" customHeight="1" s="58"/>
    <row r="76" ht="13.2" customHeight="1" s="58"/>
    <row r="77" ht="13.2" customHeight="1" s="58"/>
    <row r="78" ht="13.2" customHeight="1" s="58"/>
    <row r="79" ht="13.2" customHeight="1" s="58"/>
    <row r="80" ht="13.2" customHeight="1" s="58"/>
    <row r="81" ht="13.2" customHeight="1" s="58"/>
    <row r="82" ht="13.2" customHeight="1" s="58"/>
    <row r="83" ht="13.2" customHeight="1" s="58"/>
    <row r="84" ht="13.2" customHeight="1" s="58">
      <c r="A84" s="8" t="n"/>
    </row>
    <row r="85" ht="13.2" customHeight="1" s="58">
      <c r="A85" s="8" t="n"/>
    </row>
    <row r="86" ht="13.2" customHeight="1" s="58">
      <c r="A86" s="8" t="n"/>
    </row>
    <row r="87" ht="13.2" customHeight="1" s="58">
      <c r="A87" s="8" t="n"/>
    </row>
    <row r="88" ht="13.2" customHeight="1" s="58">
      <c r="A88" s="8" t="n"/>
    </row>
    <row r="89" ht="13.2" customHeight="1" s="58">
      <c r="A89" s="8" t="n"/>
    </row>
    <row r="90" ht="13.2" customHeight="1" s="58">
      <c r="A90" s="8" t="n"/>
    </row>
  </sheetData>
  <mergeCells count="6">
    <mergeCell ref="H22:J22"/>
    <mergeCell ref="L22:N22"/>
    <mergeCell ref="D22:F22"/>
    <mergeCell ref="D3:F3"/>
    <mergeCell ref="H3:J3"/>
    <mergeCell ref="L3:N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F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39.21875" customWidth="1" style="58" min="3" max="3"/>
    <col width="15.6640625" customWidth="1" style="58" min="4" max="4"/>
    <col width="21.21875" customWidth="1" style="58" min="5" max="5"/>
  </cols>
  <sheetData>
    <row r="1">
      <c r="A1" s="11" t="inlineStr">
        <is>
          <t>Batch</t>
        </is>
      </c>
      <c r="B1" s="31" t="inlineStr">
        <is>
          <t>PHX-YE-20230930,PHSUB-202309302335,LAX-YE-20230930,ASUB-202309301109</t>
        </is>
      </c>
      <c r="C1" s="32" t="n"/>
      <c r="D1" s="7" t="n"/>
    </row>
    <row r="2">
      <c r="A2" s="33" t="n">
        <v>45201</v>
      </c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/>
      <c r="B4" s="7" t="n"/>
      <c r="C4" s="7" t="n"/>
      <c r="D4" s="7" t="n"/>
    </row>
    <row r="5">
      <c r="A5" s="7" t="n">
        <v>199</v>
      </c>
      <c r="B5" s="7" t="n">
        <v>1</v>
      </c>
      <c r="C5" s="10">
        <f>B5/$B$15</f>
        <v/>
      </c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466</v>
      </c>
      <c r="C7" s="10">
        <f>B7/$B$15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D9" s="7" t="n"/>
    </row>
    <row r="10">
      <c r="A10" s="7" t="n">
        <v>213</v>
      </c>
      <c r="B10" s="7" t="n">
        <v>2</v>
      </c>
      <c r="C10" s="10">
        <f>B10/B15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/>
      <c r="C14" s="10" t="n"/>
      <c r="D14" s="7" t="n"/>
    </row>
    <row r="15">
      <c r="A15" s="12" t="inlineStr">
        <is>
          <t>TTL PAKGS</t>
        </is>
      </c>
      <c r="B15" s="7" t="n">
        <v>469</v>
      </c>
      <c r="C15" s="10">
        <f>B15/B15</f>
        <v/>
      </c>
      <c r="D15" s="7" t="n"/>
      <c r="E15" s="7" t="n"/>
      <c r="F15" s="13" t="n"/>
    </row>
    <row r="16">
      <c r="A16" s="14" t="inlineStr">
        <is>
          <t>PAKGS ANALYSIS</t>
        </is>
      </c>
    </row>
    <row r="17">
      <c r="A17" s="15" t="inlineStr">
        <is>
          <t>1) 2 199 not in warehouse</t>
        </is>
      </c>
    </row>
    <row r="18">
      <c r="A18" s="15" t="inlineStr">
        <is>
          <t xml:space="preserve">2) 2 intransit ( transfer from 211, redeliver next day) </t>
        </is>
      </c>
      <c r="C18" s="15" t="n"/>
      <c r="D18" s="15" t="n"/>
      <c r="E18" s="15" t="n"/>
    </row>
    <row r="19">
      <c r="A19" s="15" t="inlineStr">
        <is>
          <t>3) 1 211 redeliver tmr</t>
        </is>
      </c>
      <c r="B19" s="15" t="n"/>
      <c r="C19" s="15" t="n"/>
      <c r="D19" s="15" t="n"/>
      <c r="E19" s="15" t="n"/>
    </row>
    <row r="20">
      <c r="B20" s="15" t="n"/>
      <c r="D20" s="15" t="n"/>
      <c r="E20" s="15" t="n"/>
    </row>
    <row r="21">
      <c r="B21" s="15" t="n"/>
      <c r="D21" s="15" t="n"/>
      <c r="E21" s="15" t="n"/>
    </row>
    <row r="22">
      <c r="B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F30"/>
  <sheetViews>
    <sheetView workbookViewId="0">
      <selection activeCell="A1" sqref="A1"/>
    </sheetView>
  </sheetViews>
  <sheetFormatPr baseColWidth="8" defaultColWidth="12.6640625" defaultRowHeight="15.75" customHeight="1"/>
  <cols>
    <col width="16.33203125" customWidth="1" style="58" min="5" max="5"/>
  </cols>
  <sheetData>
    <row r="1">
      <c r="A1" s="7" t="inlineStr">
        <is>
          <t>PHSUB-202309291700,ASUB-202309291049,LAX-YE-20230929,PHSUB-202309300842</t>
        </is>
      </c>
      <c r="B1" s="7" t="n"/>
      <c r="C1" s="7" t="n"/>
      <c r="D1" s="7" t="n"/>
    </row>
    <row r="2">
      <c r="A2" s="29" t="n">
        <v>45200</v>
      </c>
      <c r="B2" s="11" t="n"/>
      <c r="C2" s="11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3</v>
      </c>
      <c r="C4" s="10">
        <f>B4/$B$14</f>
        <v/>
      </c>
      <c r="D4" s="7" t="n"/>
    </row>
    <row r="5">
      <c r="A5" s="7" t="n">
        <v>202</v>
      </c>
      <c r="B5" s="7" t="n"/>
      <c r="C5" s="10" t="n"/>
      <c r="D5" s="7" t="n"/>
    </row>
    <row r="6">
      <c r="A6" s="7" t="n">
        <v>203</v>
      </c>
      <c r="B6" s="7" t="n">
        <v>213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>
        <v>2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/>
      <c r="C13" s="10" t="n"/>
      <c r="D13" s="7" t="n"/>
      <c r="E13" s="7" t="n"/>
      <c r="F13" s="7" t="n"/>
    </row>
    <row r="14">
      <c r="A14" s="12" t="inlineStr">
        <is>
          <t>TTL PAKGS</t>
        </is>
      </c>
      <c r="B14" s="7" t="n">
        <v>218</v>
      </c>
      <c r="C14" s="10">
        <f>B14/$B$14</f>
        <v/>
      </c>
      <c r="D14" s="7" t="n"/>
      <c r="E14" s="7" t="n"/>
      <c r="F14" s="10" t="n"/>
    </row>
    <row r="15">
      <c r="A15" s="14" t="inlineStr">
        <is>
          <t>PAKGS ANALYSIS</t>
        </is>
      </c>
    </row>
    <row r="16">
      <c r="A16" s="15" t="inlineStr">
        <is>
          <t>1) 2 suspicious wrong address redeliver next day</t>
        </is>
      </c>
    </row>
    <row r="17">
      <c r="A17" s="15" t="inlineStr">
        <is>
          <t>2)4 199 pakgs not in warehouse</t>
        </is>
      </c>
      <c r="C17" s="15" t="n"/>
      <c r="D17" s="15" t="n"/>
      <c r="E17" s="15" t="n"/>
    </row>
    <row r="30">
      <c r="E30" s="15" t="inlineStr">
        <is>
          <t>PHSUB-202309291700,ASUB-202309291049,LAX-YE-20230929,PHSUB-202309300842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I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12.6640625" customWidth="1" style="58" min="3" max="3"/>
    <col width="21.21875" customWidth="1" style="58" min="5" max="5"/>
    <col width="18.44140625" customWidth="1" style="58" min="6" max="6"/>
  </cols>
  <sheetData>
    <row r="1">
      <c r="A1" s="11" t="inlineStr">
        <is>
          <t>BATCH</t>
        </is>
      </c>
      <c r="B1" s="61" t="inlineStr">
        <is>
          <t>PHSUB-202309282240,PHSUB-202309290829,ASUB-202309281150,LAX-YE-20230928</t>
        </is>
      </c>
      <c r="C1" s="32" t="n"/>
      <c r="D1" s="7" t="n"/>
    </row>
    <row r="2">
      <c r="A2" s="33" t="n">
        <v>45199</v>
      </c>
      <c r="B2" s="7" t="n"/>
      <c r="C2" s="7" t="n"/>
      <c r="D2" s="7" t="n"/>
      <c r="H2" s="14" t="n"/>
      <c r="I2" s="14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  <c r="H3" s="15" t="n"/>
    </row>
    <row r="4">
      <c r="A4" s="7" t="n">
        <v>199</v>
      </c>
      <c r="B4" s="7" t="n">
        <v>1</v>
      </c>
      <c r="C4" s="10">
        <f>B4/$B$15</f>
        <v/>
      </c>
      <c r="D4" s="7" t="n"/>
      <c r="H4" s="15" t="n"/>
    </row>
    <row r="5">
      <c r="A5" s="7" t="n">
        <v>195</v>
      </c>
      <c r="B5" s="7" t="n"/>
      <c r="C5" s="10" t="n"/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454</v>
      </c>
      <c r="C7" s="10">
        <f>B7/$B$15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C9" s="10" t="n"/>
      <c r="D9" s="7" t="n"/>
    </row>
    <row r="10">
      <c r="A10" s="7" t="n">
        <v>213</v>
      </c>
      <c r="B10" s="7" t="n">
        <v>2</v>
      </c>
      <c r="C10" s="10">
        <f>B10/$B$15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/>
      <c r="C14" s="10" t="n"/>
      <c r="D14" s="7" t="n"/>
      <c r="E14" s="7" t="n"/>
      <c r="F14" s="7" t="n"/>
    </row>
    <row r="15">
      <c r="A15" s="12" t="inlineStr">
        <is>
          <t>TTL PAKGS</t>
        </is>
      </c>
      <c r="B15" s="7" t="n">
        <v>457</v>
      </c>
      <c r="C15" s="10">
        <f>B15/$B$15</f>
        <v/>
      </c>
      <c r="D15" s="7" t="n"/>
      <c r="E15" s="7" t="n"/>
      <c r="F15" s="10" t="n"/>
    </row>
    <row r="16">
      <c r="A16" s="14" t="inlineStr">
        <is>
          <t>PAKGS ANALYSIS</t>
        </is>
      </c>
    </row>
    <row r="17">
      <c r="A17" s="15" t="inlineStr">
        <is>
          <t>1) 4 199&amp;195 pakgs not in warehouse</t>
        </is>
      </c>
    </row>
    <row r="18">
      <c r="A18" s="15" t="inlineStr">
        <is>
          <t>2) 3 202  pakgs driver 7027 got flat tire, redeliver next day</t>
        </is>
      </c>
      <c r="C18" s="15" t="n"/>
      <c r="D18" s="15" t="n"/>
      <c r="E18" s="15" t="n"/>
    </row>
    <row r="19">
      <c r="A19" s="15" t="inlineStr">
        <is>
          <t>3)9 231 5business closes during weekends, 6 no access</t>
        </is>
      </c>
      <c r="B19" s="15" t="n"/>
      <c r="C19" s="15" t="n"/>
      <c r="D19" s="15" t="n"/>
      <c r="E19" s="15" t="n"/>
    </row>
    <row r="20">
      <c r="A20" s="15" t="inlineStr">
        <is>
          <t>4)3 wrong address pakgs</t>
        </is>
      </c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I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19.21875" customWidth="1" style="58" min="3" max="3"/>
    <col width="13.88671875" customWidth="1" style="58" min="4" max="4"/>
    <col width="21.21875" customWidth="1" style="58" min="5" max="5"/>
  </cols>
  <sheetData>
    <row r="1">
      <c r="A1" s="11" t="inlineStr">
        <is>
          <t>SUB-BATCH</t>
        </is>
      </c>
      <c r="B1" s="61" t="inlineStr">
        <is>
          <t>ASUB-202309271200,LAX-YE-20230927,PHSUB-202309272321,PHSUB-202309280907</t>
        </is>
      </c>
      <c r="C1" s="32" t="n"/>
      <c r="D1" s="34" t="n"/>
    </row>
    <row r="2">
      <c r="A2" s="33" t="n">
        <v>45198</v>
      </c>
      <c r="B2" s="35" t="n"/>
      <c r="C2" s="35" t="n"/>
      <c r="G2" s="14" t="n"/>
      <c r="H2" s="14" t="n"/>
      <c r="I2" s="14" t="n"/>
    </row>
    <row r="3">
      <c r="A3" s="9" t="inlineStr">
        <is>
          <t>Pakg Status</t>
        </is>
      </c>
      <c r="B3" s="9" t="inlineStr">
        <is>
          <t>Quantity</t>
        </is>
      </c>
      <c r="C3" s="9" t="inlineStr">
        <is>
          <t>Total Rate</t>
        </is>
      </c>
      <c r="E3" s="7" t="n"/>
      <c r="F3" s="7" t="n"/>
    </row>
    <row r="4">
      <c r="A4" s="7" t="n">
        <v>199</v>
      </c>
      <c r="B4" s="7" t="n">
        <v>1</v>
      </c>
      <c r="C4" s="10">
        <f>B4/$B$15</f>
        <v/>
      </c>
      <c r="E4" s="7" t="n"/>
      <c r="F4" s="10" t="n"/>
    </row>
    <row r="5">
      <c r="A5" s="7" t="n">
        <v>195</v>
      </c>
      <c r="B5" s="7" t="n"/>
      <c r="C5" s="10" t="n"/>
    </row>
    <row r="6">
      <c r="A6" s="7" t="n">
        <v>202</v>
      </c>
      <c r="B6" s="7" t="n"/>
      <c r="C6" s="10" t="n"/>
    </row>
    <row r="7">
      <c r="A7" s="7" t="n">
        <v>203</v>
      </c>
      <c r="B7" s="7" t="n">
        <v>174</v>
      </c>
      <c r="C7" s="10">
        <f>B7/$B$15</f>
        <v/>
      </c>
    </row>
    <row r="8">
      <c r="A8" s="7" t="n">
        <v>207</v>
      </c>
      <c r="B8" s="7" t="n"/>
      <c r="C8" s="10" t="n"/>
    </row>
    <row r="9">
      <c r="A9" s="7" t="n">
        <v>211</v>
      </c>
      <c r="B9" s="7" t="n"/>
      <c r="C9" s="10" t="n"/>
    </row>
    <row r="10">
      <c r="A10" s="7" t="n">
        <v>213</v>
      </c>
      <c r="B10" s="7" t="n">
        <v>4</v>
      </c>
      <c r="C10" s="10">
        <f>B10/$B$15</f>
        <v/>
      </c>
    </row>
    <row r="11">
      <c r="A11" s="7" t="n">
        <v>216</v>
      </c>
      <c r="B11" s="7" t="n"/>
      <c r="C11" s="10" t="n"/>
    </row>
    <row r="12">
      <c r="A12" s="7" t="n">
        <v>220</v>
      </c>
      <c r="B12" s="7" t="n"/>
      <c r="C12" s="10" t="n"/>
    </row>
    <row r="13">
      <c r="A13" s="7" t="n">
        <v>230</v>
      </c>
      <c r="B13" s="7" t="n"/>
      <c r="C13" s="10" t="n"/>
    </row>
    <row r="14">
      <c r="A14" s="7" t="n">
        <v>231</v>
      </c>
      <c r="B14" s="7" t="n"/>
      <c r="C14" s="10" t="n"/>
    </row>
    <row r="15">
      <c r="A15" s="12" t="inlineStr">
        <is>
          <t>TTL PAKGS</t>
        </is>
      </c>
      <c r="B15" s="7">
        <f>SUM(B4:B14)</f>
        <v/>
      </c>
      <c r="C15" s="10">
        <f>SUM(C4:C14)</f>
        <v/>
      </c>
    </row>
    <row r="16">
      <c r="A16" s="14" t="inlineStr">
        <is>
          <t>PAKGS ANALYSIS</t>
        </is>
      </c>
    </row>
    <row r="17">
      <c r="A17" s="15" t="inlineStr">
        <is>
          <t>1) Two 211s, all wrong address</t>
        </is>
      </c>
    </row>
    <row r="18">
      <c r="A18" s="15" t="inlineStr">
        <is>
          <t>2) 2 199s Unrecevied</t>
        </is>
      </c>
      <c r="C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I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39.21875" customWidth="1" style="58" min="3" max="3"/>
    <col width="21.21875" customWidth="1" style="58" min="5" max="5"/>
  </cols>
  <sheetData>
    <row r="1">
      <c r="A1" s="11" t="inlineStr">
        <is>
          <t>BATCH</t>
        </is>
      </c>
      <c r="B1" s="61" t="inlineStr">
        <is>
          <t>ASUB-202309261139,LAX-YE-20230926,PHSUB-202309262007,PHSUB-202309270928</t>
        </is>
      </c>
      <c r="C1" s="32" t="n"/>
      <c r="D1" s="7" t="n"/>
    </row>
    <row r="2">
      <c r="A2" s="33" t="n">
        <v>45197</v>
      </c>
      <c r="B2" s="7" t="n"/>
      <c r="C2" s="7" t="n"/>
      <c r="D2" s="7" t="n"/>
      <c r="G2" s="14" t="n"/>
      <c r="H2" s="14" t="n"/>
      <c r="I2" s="14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  <c r="H3" s="15" t="n"/>
    </row>
    <row r="4">
      <c r="A4" s="7" t="n">
        <v>199</v>
      </c>
      <c r="B4" s="7" t="n"/>
      <c r="C4" s="10">
        <f>B4/$B$15</f>
        <v/>
      </c>
      <c r="D4" s="7" t="n"/>
      <c r="H4" s="15" t="n"/>
    </row>
    <row r="5">
      <c r="A5" s="7" t="n">
        <v>195</v>
      </c>
      <c r="B5" s="7" t="n">
        <v>1</v>
      </c>
      <c r="C5" s="10">
        <f>B5/$B$15</f>
        <v/>
      </c>
      <c r="D5" s="7" t="n"/>
      <c r="H5" s="15" t="n"/>
    </row>
    <row r="6">
      <c r="A6" s="7" t="n">
        <v>202</v>
      </c>
      <c r="B6" s="7" t="n"/>
      <c r="C6" s="10">
        <f>B6/$B$15</f>
        <v/>
      </c>
      <c r="D6" s="7" t="n"/>
    </row>
    <row r="7">
      <c r="A7" s="7" t="n">
        <v>203</v>
      </c>
      <c r="B7" s="7" t="n">
        <v>611</v>
      </c>
      <c r="C7" s="10">
        <f>B7/$B$15</f>
        <v/>
      </c>
      <c r="D7" s="7" t="n"/>
    </row>
    <row r="8">
      <c r="A8" s="7" t="n">
        <v>207</v>
      </c>
      <c r="B8" s="7" t="n"/>
      <c r="C8" s="10">
        <f>B8/$B$15</f>
        <v/>
      </c>
      <c r="D8" s="7" t="n"/>
    </row>
    <row r="9">
      <c r="A9" s="7" t="n">
        <v>211</v>
      </c>
      <c r="B9" s="7" t="n"/>
      <c r="C9" s="10">
        <f>B9/$B$15</f>
        <v/>
      </c>
      <c r="D9" s="7" t="n"/>
    </row>
    <row r="10">
      <c r="A10" s="7" t="n">
        <v>213</v>
      </c>
      <c r="B10" s="7" t="n">
        <v>5</v>
      </c>
      <c r="C10" s="10">
        <f>B10/$B$15</f>
        <v/>
      </c>
      <c r="D10" s="7" t="n"/>
    </row>
    <row r="11">
      <c r="A11" s="7" t="n">
        <v>216</v>
      </c>
      <c r="B11" s="7" t="n"/>
      <c r="C11" s="10">
        <f>B11/$B$15</f>
        <v/>
      </c>
      <c r="D11" s="7" t="n"/>
    </row>
    <row r="12">
      <c r="A12" s="7" t="n">
        <v>220</v>
      </c>
      <c r="B12" s="7" t="n"/>
      <c r="C12" s="10">
        <f>B12/$B$15</f>
        <v/>
      </c>
      <c r="D12" s="7" t="n"/>
    </row>
    <row r="13">
      <c r="A13" s="7" t="n">
        <v>230</v>
      </c>
      <c r="B13" s="7" t="n"/>
      <c r="C13" s="10">
        <f>B13/$B$15</f>
        <v/>
      </c>
      <c r="D13" s="7" t="n"/>
    </row>
    <row r="14">
      <c r="A14" s="7" t="n">
        <v>231</v>
      </c>
      <c r="B14" s="7" t="n"/>
      <c r="C14" s="10">
        <f>B14/$B$15</f>
        <v/>
      </c>
      <c r="D14" s="7" t="n"/>
    </row>
    <row r="15">
      <c r="A15" s="12" t="inlineStr">
        <is>
          <t>TTL PAKGS</t>
        </is>
      </c>
      <c r="B15" s="7" t="n">
        <v>617</v>
      </c>
      <c r="C15" s="10">
        <f>SUM(C4:C14)</f>
        <v/>
      </c>
      <c r="D15" s="7" t="inlineStr">
        <is>
          <t>Total Finish</t>
        </is>
      </c>
      <c r="E15" s="7" t="n">
        <v>611</v>
      </c>
      <c r="F15" s="13" t="n"/>
    </row>
    <row r="16">
      <c r="A16" s="14" t="inlineStr">
        <is>
          <t>PAKGS ANALYSIS</t>
        </is>
      </c>
    </row>
    <row r="17">
      <c r="A17" s="15" t="inlineStr">
        <is>
          <t>1) Two 211s wrong address</t>
        </is>
      </c>
    </row>
    <row r="18">
      <c r="A18" s="15" t="inlineStr">
        <is>
          <t>2) Three 213s wrong address put into storage</t>
        </is>
      </c>
      <c r="C18" s="15" t="n"/>
      <c r="D18" s="15" t="n"/>
      <c r="E18" s="15" t="n"/>
    </row>
    <row r="19">
      <c r="A19" s="15" t="inlineStr">
        <is>
          <t xml:space="preserve">3) Two 231s unaccess community </t>
        </is>
      </c>
      <c r="B19" s="15" t="n"/>
      <c r="C19" s="15" t="n"/>
      <c r="D19" s="15" t="n"/>
      <c r="E19" s="15" t="n"/>
    </row>
    <row r="20">
      <c r="A20" s="15" t="inlineStr">
        <is>
          <t>4)7 199s pakgs not in warehouse</t>
        </is>
      </c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36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I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39.21875" customWidth="1" style="58" min="3" max="3"/>
    <col width="21.21875" customWidth="1" style="58" min="5" max="5"/>
  </cols>
  <sheetData>
    <row r="1">
      <c r="A1" s="11" t="inlineStr">
        <is>
          <t>BATCH</t>
        </is>
      </c>
      <c r="B1" s="61" t="inlineStr">
        <is>
          <t>ASUB-202309251051,LAX-YE-20230925,PHSUB-202309252232,PHSUB-202309260914</t>
        </is>
      </c>
      <c r="C1" s="32" t="n"/>
      <c r="D1" s="7" t="n"/>
    </row>
    <row r="2">
      <c r="A2" s="33" t="n">
        <v>45196</v>
      </c>
      <c r="B2" s="7" t="n"/>
      <c r="C2" s="7" t="n"/>
      <c r="D2" s="7" t="n"/>
      <c r="G2" s="14" t="n"/>
      <c r="H2" s="14" t="n"/>
      <c r="I2" s="14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  <c r="G3" s="15" t="n"/>
      <c r="H3" s="15" t="n"/>
    </row>
    <row r="4">
      <c r="A4" s="7" t="n">
        <v>199</v>
      </c>
      <c r="B4" s="7" t="n"/>
      <c r="C4" s="10" t="n"/>
      <c r="D4" s="7" t="n"/>
      <c r="G4" s="15" t="n"/>
      <c r="H4" s="15" t="n"/>
    </row>
    <row r="5">
      <c r="A5" s="7" t="n">
        <v>202</v>
      </c>
      <c r="B5" s="7" t="n"/>
      <c r="C5" s="10" t="n"/>
      <c r="D5" s="7" t="n"/>
    </row>
    <row r="6">
      <c r="A6" s="7" t="n">
        <v>203</v>
      </c>
      <c r="B6" s="7" t="n">
        <v>595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>
        <v>3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/>
      <c r="C13" s="10" t="n"/>
      <c r="D13" s="7" t="n"/>
    </row>
    <row r="14">
      <c r="A14" s="12" t="inlineStr">
        <is>
          <t>TTL PAKGS</t>
        </is>
      </c>
      <c r="B14" s="7" t="n">
        <v>598</v>
      </c>
      <c r="C14" s="10">
        <f>SUM(C4:C13)</f>
        <v/>
      </c>
      <c r="D14" s="7" t="inlineStr">
        <is>
          <t>Total Finish</t>
        </is>
      </c>
      <c r="E14" s="7" t="n">
        <v>595</v>
      </c>
      <c r="F14" s="13" t="n"/>
    </row>
    <row r="15">
      <c r="A15" s="14" t="inlineStr">
        <is>
          <t>PAKGS ANALYSIS</t>
        </is>
      </c>
    </row>
    <row r="16">
      <c r="A16" s="15" t="inlineStr">
        <is>
          <t xml:space="preserve">1) Eight 211 is wrong address, </t>
        </is>
      </c>
    </row>
    <row r="17">
      <c r="A17" s="15" t="inlineStr">
        <is>
          <t>2) Seven 231 is unaccess community, business close</t>
        </is>
      </c>
      <c r="C17" s="15" t="n"/>
      <c r="D17" s="15" t="n"/>
      <c r="E17" s="15" t="n"/>
    </row>
    <row r="18">
      <c r="A18" s="15" t="inlineStr">
        <is>
          <t>3) Four 199 didn't receive</t>
        </is>
      </c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I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39.21875" customWidth="1" style="58" min="3" max="3"/>
    <col width="20.33203125" customWidth="1" style="58" min="4" max="4"/>
    <col width="21.21875" customWidth="1" style="58" min="5" max="5"/>
  </cols>
  <sheetData>
    <row r="1">
      <c r="A1" s="11" t="inlineStr">
        <is>
          <t>BATCH</t>
        </is>
      </c>
      <c r="B1" s="61" t="inlineStr">
        <is>
          <t>ASUB-202309241058,LAX-YE-20230924,PHSUB-202309242229,PHSUB-202309250923</t>
        </is>
      </c>
      <c r="C1" s="32" t="n"/>
      <c r="D1" s="7" t="n"/>
    </row>
    <row r="2">
      <c r="A2" s="33" t="n">
        <v>45195</v>
      </c>
      <c r="B2" s="7" t="n"/>
      <c r="C2" s="7" t="n"/>
      <c r="D2" s="7" t="n"/>
      <c r="G2" s="14" t="n"/>
      <c r="H2" s="14" t="n"/>
      <c r="I2" s="14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  <c r="G3" s="15" t="n"/>
      <c r="H3" s="15" t="n"/>
    </row>
    <row r="4">
      <c r="A4" s="7" t="n">
        <v>199</v>
      </c>
      <c r="B4" s="7" t="n"/>
      <c r="C4" s="10" t="n"/>
      <c r="D4" s="7" t="n"/>
      <c r="G4" s="15" t="n"/>
      <c r="H4" s="15" t="n"/>
    </row>
    <row r="5">
      <c r="A5" s="7" t="n">
        <v>202</v>
      </c>
      <c r="B5" s="7" t="n"/>
      <c r="C5" s="7" t="n"/>
      <c r="D5" s="7" t="n"/>
    </row>
    <row r="6">
      <c r="A6" s="7" t="n">
        <v>203</v>
      </c>
      <c r="B6" s="7" t="n">
        <v>406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>
        <v>1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/>
      <c r="C13" s="10">
        <f>B13/B14</f>
        <v/>
      </c>
      <c r="D13" s="7" t="n"/>
    </row>
    <row r="14">
      <c r="A14" s="12" t="inlineStr">
        <is>
          <t>TTL PAKGS</t>
        </is>
      </c>
      <c r="B14" s="7" t="n">
        <v>407</v>
      </c>
      <c r="C14" s="10">
        <f>SUM(C4:C13)</f>
        <v/>
      </c>
      <c r="D14" s="7" t="inlineStr">
        <is>
          <t>Total Finish</t>
        </is>
      </c>
      <c r="E14" s="7">
        <f>B6</f>
        <v/>
      </c>
      <c r="F14" s="13" t="n"/>
    </row>
    <row r="15">
      <c r="A15" s="14" t="inlineStr">
        <is>
          <t>PAKGS ANALYSIS</t>
        </is>
      </c>
    </row>
    <row r="16">
      <c r="A16" s="15" t="inlineStr">
        <is>
          <t>1) One 211 is wrong address</t>
        </is>
      </c>
    </row>
    <row r="17">
      <c r="A17" s="15" t="inlineStr">
        <is>
          <t xml:space="preserve">2) Two 231 is unaccess community </t>
        </is>
      </c>
      <c r="C17" s="15" t="n"/>
      <c r="D17" s="15" t="n"/>
      <c r="E17" s="15" t="n"/>
    </row>
    <row r="18">
      <c r="A18" s="15" t="inlineStr">
        <is>
          <t>3) Two 199 didn't receive</t>
        </is>
      </c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F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18.109375" customWidth="1" style="58" min="2" max="2"/>
    <col width="39.21875" customWidth="1" style="58" min="3" max="3"/>
    <col width="21.21875" customWidth="1" style="58" min="5" max="5"/>
  </cols>
  <sheetData>
    <row r="1">
      <c r="A1" s="11" t="inlineStr">
        <is>
          <t>BATCH</t>
        </is>
      </c>
      <c r="B1" s="61" t="inlineStr">
        <is>
          <t>ASUB-202309231117,LAX-YE-20230923,PHSUB-202309232226,PHSUB-202309240806</t>
        </is>
      </c>
      <c r="C1" s="32" t="n"/>
      <c r="D1" s="7" t="n"/>
    </row>
    <row r="2">
      <c r="A2" s="33" t="n">
        <v>45194</v>
      </c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7" t="n"/>
      <c r="D4" s="7" t="n"/>
    </row>
    <row r="5">
      <c r="A5" s="7" t="n">
        <v>195</v>
      </c>
      <c r="B5" s="7" t="n"/>
      <c r="C5" s="10" t="n"/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222</v>
      </c>
      <c r="C7" s="10">
        <f>B7/$B$15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C9" s="10" t="n"/>
      <c r="D9" s="7" t="n"/>
    </row>
    <row r="10">
      <c r="A10" s="7" t="n">
        <v>213</v>
      </c>
      <c r="B10" s="7" t="n">
        <v>2</v>
      </c>
      <c r="C10" s="10">
        <f>B10/$B$15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7" t="n"/>
      <c r="D12" s="7" t="n"/>
    </row>
    <row r="13">
      <c r="A13" s="7" t="n">
        <v>230</v>
      </c>
      <c r="B13" s="7" t="n"/>
      <c r="C13" s="7" t="n"/>
      <c r="D13" s="7" t="n"/>
    </row>
    <row r="14">
      <c r="A14" s="7" t="n">
        <v>231</v>
      </c>
      <c r="B14" s="7" t="n"/>
      <c r="C14" s="7" t="n"/>
      <c r="D14" s="7" t="n"/>
    </row>
    <row r="15">
      <c r="A15" s="12" t="inlineStr">
        <is>
          <t>TTL PAKGS</t>
        </is>
      </c>
      <c r="B15" s="7" t="n">
        <v>224</v>
      </c>
      <c r="C15" s="10">
        <f>SUM(C4:C14)</f>
        <v/>
      </c>
      <c r="D15" s="7" t="inlineStr">
        <is>
          <t>Total Finish</t>
        </is>
      </c>
      <c r="E15" s="7" t="n">
        <v>222</v>
      </c>
      <c r="F15" s="13" t="n"/>
    </row>
    <row r="16">
      <c r="A16" s="14" t="inlineStr">
        <is>
          <t>PAKGS ANALYSIS</t>
        </is>
      </c>
    </row>
    <row r="17">
      <c r="A17" s="15" t="inlineStr">
        <is>
          <t>1) Two 195 packages didn't receive</t>
        </is>
      </c>
    </row>
    <row r="18"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G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39.21875" customWidth="1" style="58" min="3" max="3"/>
    <col width="21.21875" customWidth="1" style="58" min="5" max="5"/>
    <col width="13.88671875" customWidth="1" style="58" min="6" max="6"/>
  </cols>
  <sheetData>
    <row r="1">
      <c r="A1" s="11" t="inlineStr">
        <is>
          <t>BATCH</t>
        </is>
      </c>
      <c r="B1" s="7" t="inlineStr">
        <is>
          <t>ASUB-202309221016,LAX-YE-20230922,PHSUB-202309222237,PHSUB-202309231000</t>
        </is>
      </c>
      <c r="C1" s="65" t="n"/>
      <c r="D1" s="7" t="n"/>
    </row>
    <row r="2">
      <c r="A2" s="33" t="n">
        <v>45193</v>
      </c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 t="n"/>
      <c r="D4" s="7" t="n"/>
    </row>
    <row r="5">
      <c r="A5" s="7" t="n">
        <v>202</v>
      </c>
      <c r="B5" s="7" t="n"/>
      <c r="C5" s="10" t="n"/>
      <c r="D5" s="7" t="n"/>
    </row>
    <row r="6">
      <c r="A6" s="7" t="n">
        <v>203</v>
      </c>
      <c r="B6" s="7" t="n">
        <v>458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>
        <v>2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/>
      <c r="C13" s="10">
        <f>B13/$B$14</f>
        <v/>
      </c>
      <c r="D13" s="7" t="n"/>
    </row>
    <row r="14">
      <c r="A14" s="12" t="inlineStr">
        <is>
          <t>TTL PAKGS</t>
        </is>
      </c>
      <c r="B14" s="7" t="n">
        <v>460</v>
      </c>
      <c r="C14" s="37">
        <f>SUM(C4:C13)</f>
        <v/>
      </c>
      <c r="D14" s="7" t="inlineStr">
        <is>
          <t>Total Finish</t>
        </is>
      </c>
      <c r="E14" s="7">
        <f>B6</f>
        <v/>
      </c>
      <c r="F14" s="7" t="n"/>
      <c r="G14" s="10" t="n"/>
    </row>
    <row r="15">
      <c r="A15" s="14" t="inlineStr">
        <is>
          <t>PAKGS ANALYSIS</t>
        </is>
      </c>
      <c r="F15" s="13" t="n"/>
    </row>
    <row r="16">
      <c r="A16" s="15" t="inlineStr">
        <is>
          <t>1) One 211 is wrong address</t>
        </is>
      </c>
    </row>
    <row r="17">
      <c r="A17" s="15" t="inlineStr">
        <is>
          <t>2) 13 231s are all business close</t>
        </is>
      </c>
      <c r="C17" s="15" t="n"/>
      <c r="D17" s="15" t="n"/>
      <c r="E17" s="15" t="n"/>
    </row>
    <row r="18"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G21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39.21875" customWidth="1" style="58" min="3" max="3"/>
    <col width="21.21875" customWidth="1" style="58" min="5" max="5"/>
    <col width="14.109375" customWidth="1" style="58" min="6" max="6"/>
  </cols>
  <sheetData>
    <row r="1">
      <c r="A1" s="11" t="inlineStr">
        <is>
          <t>BATCH</t>
        </is>
      </c>
      <c r="B1" s="7" t="inlineStr">
        <is>
          <t>ASUB-202309211120,PHSUB-202309211121,PHSUB-202309220810</t>
        </is>
      </c>
      <c r="C1" s="65" t="n"/>
      <c r="D1" s="7" t="n"/>
    </row>
    <row r="2">
      <c r="A2" s="33" t="n">
        <v>45192</v>
      </c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1</v>
      </c>
      <c r="C4" s="10">
        <f>B4/B14</f>
        <v/>
      </c>
      <c r="D4" s="7" t="n"/>
    </row>
    <row r="5">
      <c r="A5" s="7" t="n">
        <v>202</v>
      </c>
      <c r="B5" s="7" t="n"/>
      <c r="C5" s="7" t="n"/>
      <c r="D5" s="7" t="n"/>
    </row>
    <row r="6">
      <c r="A6" s="7" t="n">
        <v>203</v>
      </c>
      <c r="B6" s="7" t="n">
        <v>307</v>
      </c>
      <c r="C6" s="10">
        <f>B6/B14</f>
        <v/>
      </c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D12" s="7" t="n"/>
    </row>
    <row r="13">
      <c r="A13" s="7" t="n">
        <v>231</v>
      </c>
      <c r="B13" s="7" t="n"/>
      <c r="C13" s="10">
        <f>B13/B14</f>
        <v/>
      </c>
      <c r="D13" s="7" t="n"/>
    </row>
    <row r="14">
      <c r="A14" s="12" t="inlineStr">
        <is>
          <t>TTL PAKGS</t>
        </is>
      </c>
      <c r="B14" s="7" t="n">
        <v>308</v>
      </c>
      <c r="C14" s="10">
        <f>SUM(C6:C13)</f>
        <v/>
      </c>
      <c r="D14" s="7" t="inlineStr">
        <is>
          <t>Total Finish</t>
        </is>
      </c>
      <c r="E14" s="7">
        <f>B6</f>
        <v/>
      </c>
      <c r="F14" s="38" t="inlineStr">
        <is>
          <t>Total Finish Rate</t>
        </is>
      </c>
      <c r="G14" s="10">
        <f>E14/B14</f>
        <v/>
      </c>
    </row>
    <row r="15">
      <c r="A15" s="14" t="inlineStr">
        <is>
          <t>PAKGS ANALYSIS</t>
        </is>
      </c>
      <c r="B15" s="7" t="n"/>
    </row>
    <row r="16">
      <c r="A16" s="15" t="inlineStr">
        <is>
          <t>1) one 211 for gate community with 2 attempt contact failed</t>
        </is>
      </c>
      <c r="B16" s="7" t="n"/>
    </row>
    <row r="17">
      <c r="A17" s="15" t="inlineStr">
        <is>
          <t>2) Three 231 for business close and gate community with no contact information</t>
        </is>
      </c>
      <c r="B17" s="7" t="n"/>
      <c r="C17" s="15" t="n"/>
      <c r="D17" s="15" t="n"/>
      <c r="E17" s="15" t="n"/>
    </row>
    <row r="18"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C14"/>
  <sheetViews>
    <sheetView workbookViewId="0">
      <selection activeCell="A1" sqref="A1"/>
    </sheetView>
  </sheetViews>
  <sheetFormatPr baseColWidth="8" defaultColWidth="12.6640625" defaultRowHeight="15.75" customHeight="1"/>
  <sheetData>
    <row r="1">
      <c r="A1" s="66" t="n">
        <v>45213</v>
      </c>
      <c r="B1" s="64" t="n"/>
      <c r="C1" s="65" t="n"/>
    </row>
    <row r="2">
      <c r="A2" s="9" t="inlineStr">
        <is>
          <t>Pakg Status</t>
        </is>
      </c>
      <c r="B2" s="9" t="inlineStr">
        <is>
          <t>Quantity</t>
        </is>
      </c>
      <c r="C2" s="9" t="inlineStr">
        <is>
          <t>Total Rate</t>
        </is>
      </c>
    </row>
    <row r="3">
      <c r="A3" s="7" t="n">
        <v>199</v>
      </c>
      <c r="B3" s="7" t="n">
        <v>5</v>
      </c>
      <c r="C3" s="10">
        <f>B3/B14</f>
        <v/>
      </c>
    </row>
    <row r="4">
      <c r="A4" s="7" t="n">
        <v>195</v>
      </c>
      <c r="B4" s="7" t="n"/>
      <c r="C4" s="10">
        <f>B4/B14</f>
        <v/>
      </c>
    </row>
    <row r="5">
      <c r="A5" s="7" t="n">
        <v>202</v>
      </c>
      <c r="B5" s="7" t="n">
        <v>31</v>
      </c>
      <c r="C5" s="10">
        <f>B5/B14</f>
        <v/>
      </c>
    </row>
    <row r="6">
      <c r="A6" s="7" t="n">
        <v>203</v>
      </c>
      <c r="B6" s="7" t="n">
        <v>443</v>
      </c>
      <c r="C6" s="10">
        <f>B6/B14</f>
        <v/>
      </c>
    </row>
    <row r="7">
      <c r="A7" s="7" t="n">
        <v>207</v>
      </c>
      <c r="B7" s="7" t="n"/>
      <c r="C7" s="10">
        <f>B7/B14</f>
        <v/>
      </c>
    </row>
    <row r="8">
      <c r="A8" s="7" t="n">
        <v>211</v>
      </c>
      <c r="B8" s="7" t="n">
        <v>5</v>
      </c>
      <c r="C8" s="10">
        <f>B8/B14</f>
        <v/>
      </c>
    </row>
    <row r="9">
      <c r="A9" s="7" t="n">
        <v>213</v>
      </c>
      <c r="B9" s="7" t="n"/>
      <c r="C9" s="10">
        <f>B9/B14</f>
        <v/>
      </c>
    </row>
    <row r="10">
      <c r="A10" s="7" t="n">
        <v>216</v>
      </c>
      <c r="B10" s="7" t="n"/>
      <c r="C10" s="10">
        <f>B10/B14</f>
        <v/>
      </c>
    </row>
    <row r="11">
      <c r="A11" s="7" t="n">
        <v>220</v>
      </c>
      <c r="B11" s="7" t="n"/>
      <c r="C11" s="10">
        <f>B11/B14</f>
        <v/>
      </c>
    </row>
    <row r="12">
      <c r="A12" s="7" t="n">
        <v>230</v>
      </c>
      <c r="B12" s="7" t="n"/>
      <c r="C12" s="10">
        <f>B12/B14</f>
        <v/>
      </c>
    </row>
    <row r="13">
      <c r="A13" s="7" t="n">
        <v>231</v>
      </c>
      <c r="B13" s="7" t="n">
        <v>9</v>
      </c>
      <c r="C13" s="10">
        <f>B13/B14</f>
        <v/>
      </c>
    </row>
    <row r="14">
      <c r="A14" s="7" t="inlineStr">
        <is>
          <t>TTL PAKGS</t>
        </is>
      </c>
      <c r="B14" s="7" t="n">
        <v>493</v>
      </c>
      <c r="C14" s="10">
        <f>SUM(C3:C13)</f>
        <v/>
      </c>
    </row>
  </sheetData>
  <mergeCells count="1">
    <mergeCell ref="A1:C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0" summaryRight="0"/>
    <pageSetUpPr/>
  </sheetPr>
  <dimension ref="A1:F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39.21875" customWidth="1" style="58" min="3" max="3"/>
    <col width="21.21875" customWidth="1" style="58" min="5" max="5"/>
  </cols>
  <sheetData>
    <row r="1">
      <c r="A1" s="11" t="inlineStr">
        <is>
          <t>BATCH</t>
        </is>
      </c>
      <c r="B1" s="7" t="inlineStr">
        <is>
          <t>PHSUB-202309210857,PHSUB-202309211121,PHSUB-202309210857</t>
        </is>
      </c>
      <c r="C1" s="65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2</v>
      </c>
      <c r="C4" s="10">
        <f>B4/B14</f>
        <v/>
      </c>
      <c r="D4" s="7" t="n"/>
    </row>
    <row r="5">
      <c r="A5" s="7" t="n">
        <v>202</v>
      </c>
      <c r="B5" s="7" t="n"/>
      <c r="C5" s="7" t="n"/>
      <c r="D5" s="7" t="n"/>
    </row>
    <row r="6">
      <c r="A6" s="7" t="n">
        <v>203</v>
      </c>
      <c r="B6" s="7" t="n">
        <v>302</v>
      </c>
      <c r="C6" s="10">
        <f>B6/B14</f>
        <v/>
      </c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>
        <v>1</v>
      </c>
      <c r="C13" s="10">
        <f>B13/B14</f>
        <v/>
      </c>
      <c r="D13" s="7" t="n"/>
    </row>
    <row r="14">
      <c r="A14" s="12" t="inlineStr">
        <is>
          <t>TTL PAKGS</t>
        </is>
      </c>
      <c r="B14" s="7">
        <f>B4+B6+B13</f>
        <v/>
      </c>
      <c r="C14" s="7" t="n"/>
      <c r="D14" s="7" t="inlineStr">
        <is>
          <t>Total Finish</t>
        </is>
      </c>
      <c r="E14" s="7">
        <f>B6</f>
        <v/>
      </c>
      <c r="F14" s="13">
        <f>E14/B14</f>
        <v/>
      </c>
    </row>
    <row r="15">
      <c r="A15" s="14" t="inlineStr">
        <is>
          <t>PAKGS ANALYSIS</t>
        </is>
      </c>
    </row>
    <row r="16">
      <c r="A16" s="15" t="inlineStr">
        <is>
          <t>1) 231 PACKAGE DRIVER MAY LOST WAITING FOR AGENT TO CONFIRM</t>
        </is>
      </c>
    </row>
    <row r="17">
      <c r="C17" s="15" t="n"/>
      <c r="D17" s="15" t="n"/>
      <c r="E17" s="15" t="n"/>
    </row>
    <row r="18"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mergeCells count="1">
    <mergeCell ref="B1:C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0" summaryRight="0"/>
    <pageSetUpPr/>
  </sheetPr>
  <dimension ref="A1:F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14" customWidth="1" style="58" min="3" max="3"/>
    <col width="21.21875" customWidth="1" style="58" min="5" max="5"/>
  </cols>
  <sheetData>
    <row r="1">
      <c r="A1" s="11" t="inlineStr">
        <is>
          <t>BATCH</t>
        </is>
      </c>
      <c r="B1" s="7" t="inlineStr">
        <is>
          <t>PHSUB-202309192121,LAX-YE-20230918,LAX-YE-20230919,PHSUB-202309182158</t>
        </is>
      </c>
      <c r="C1" s="65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>
        <f>B4/B15</f>
        <v/>
      </c>
      <c r="D4" s="7" t="n"/>
    </row>
    <row r="5">
      <c r="A5" s="7" t="n">
        <v>195</v>
      </c>
      <c r="B5" s="7" t="n"/>
      <c r="C5" s="10">
        <f>B5/B15</f>
        <v/>
      </c>
      <c r="D5" s="7" t="n"/>
    </row>
    <row r="6">
      <c r="A6" s="7" t="n">
        <v>202</v>
      </c>
      <c r="B6" s="7" t="n"/>
      <c r="C6" s="10">
        <f>B6/B15</f>
        <v/>
      </c>
      <c r="D6" s="7" t="n"/>
    </row>
    <row r="7">
      <c r="A7" s="7" t="n">
        <v>203</v>
      </c>
      <c r="B7" s="7" t="n">
        <v>585</v>
      </c>
      <c r="C7" s="10">
        <f>B7/B15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C9" s="10">
        <f>B9/$B$15</f>
        <v/>
      </c>
      <c r="D9" s="7" t="n"/>
    </row>
    <row r="10">
      <c r="A10" s="7" t="n">
        <v>213</v>
      </c>
      <c r="B10" s="7" t="n">
        <v>1</v>
      </c>
      <c r="C10" s="10">
        <f>B10/$B$15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>
        <v>5</v>
      </c>
      <c r="C14" s="10">
        <f>B14/B15</f>
        <v/>
      </c>
      <c r="D14" s="7" t="n"/>
    </row>
    <row r="15">
      <c r="A15" s="12" t="inlineStr">
        <is>
          <t>TTL PAKGS</t>
        </is>
      </c>
      <c r="B15" s="7" t="n">
        <v>591</v>
      </c>
      <c r="C15" s="7" t="n"/>
      <c r="D15" s="7" t="n"/>
      <c r="F15" s="13" t="n"/>
    </row>
    <row r="16">
      <c r="A16" s="14" t="inlineStr">
        <is>
          <t>PAKGS ANALYSIS</t>
        </is>
      </c>
    </row>
    <row r="17">
      <c r="A17" s="15" t="inlineStr">
        <is>
          <t>1）231 5pakgs same driver, who has emergency reason late for returning to the office, redeliver 9/23</t>
        </is>
      </c>
    </row>
    <row r="18"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autoFilter ref="A3:C17"/>
  <mergeCells count="1">
    <mergeCell ref="B1:C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0" summaryRight="0"/>
    <pageSetUpPr/>
  </sheetPr>
  <dimension ref="A1:G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21.21875" customWidth="1" style="58" min="5" max="5"/>
  </cols>
  <sheetData>
    <row r="1">
      <c r="A1" s="11" t="inlineStr">
        <is>
          <t>SUB-BATCH</t>
        </is>
      </c>
      <c r="B1" s="7" t="inlineStr">
        <is>
          <t>PHSUB-202309171020</t>
        </is>
      </c>
      <c r="C1" s="7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 t="n"/>
      <c r="D4" s="7" t="n"/>
    </row>
    <row r="5">
      <c r="A5" s="7" t="n">
        <v>202</v>
      </c>
      <c r="B5" s="7" t="n"/>
      <c r="C5" s="10" t="n"/>
      <c r="D5" s="7" t="n"/>
    </row>
    <row r="6">
      <c r="A6" s="7" t="n">
        <v>203</v>
      </c>
      <c r="B6" s="7" t="n"/>
      <c r="C6" s="10" t="n"/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/>
      <c r="C9" s="10" t="n"/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  <c r="G11" s="15" t="inlineStr">
        <is>
          <t>.</t>
        </is>
      </c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/>
      <c r="C13" s="10" t="n"/>
      <c r="D13" s="7" t="n"/>
    </row>
    <row r="14">
      <c r="A14" s="12" t="inlineStr">
        <is>
          <t>TTL PAKGS</t>
        </is>
      </c>
      <c r="B14" s="7" t="n"/>
      <c r="C14" s="10" t="n"/>
      <c r="D14" s="7" t="n"/>
    </row>
    <row r="15">
      <c r="A15" s="14" t="inlineStr">
        <is>
          <t>PAKGS ANALYSIS</t>
        </is>
      </c>
      <c r="C15" s="13" t="n"/>
    </row>
    <row r="16">
      <c r="A16" s="15" t="inlineStr">
        <is>
          <t xml:space="preserve">1) </t>
        </is>
      </c>
    </row>
    <row r="17">
      <c r="A17" s="15" t="inlineStr">
        <is>
          <t xml:space="preserve">2) </t>
        </is>
      </c>
      <c r="E17" s="15" t="n"/>
    </row>
    <row r="18">
      <c r="A18" s="15" t="inlineStr">
        <is>
          <t xml:space="preserve">3) </t>
        </is>
      </c>
      <c r="E18" s="15" t="n"/>
    </row>
    <row r="19">
      <c r="E19" s="15" t="n"/>
    </row>
    <row r="20"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0" summaryRight="0"/>
    <pageSetUpPr/>
  </sheetPr>
  <dimension ref="A1:H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21.21875" customWidth="1" style="58" min="5" max="5"/>
  </cols>
  <sheetData>
    <row r="1">
      <c r="A1" s="11" t="inlineStr">
        <is>
          <t>SUB-BATCH</t>
        </is>
      </c>
      <c r="B1" s="7" t="inlineStr">
        <is>
          <t>PHSUB-202309150933</t>
        </is>
      </c>
      <c r="C1" s="7" t="n"/>
      <c r="D1" s="7" t="n"/>
      <c r="G1" s="62" t="inlineStr">
        <is>
          <t>DO IT EVERY MORNING</t>
        </is>
      </c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 t="n"/>
      <c r="D4" s="7" t="n"/>
    </row>
    <row r="5">
      <c r="A5" s="7" t="n">
        <v>202</v>
      </c>
      <c r="B5" s="7" t="n">
        <v>99</v>
      </c>
      <c r="C5" s="10">
        <f>B5/$B$14</f>
        <v/>
      </c>
      <c r="D5" s="7" t="n"/>
    </row>
    <row r="6">
      <c r="A6" s="7" t="n">
        <v>203</v>
      </c>
      <c r="B6" s="7" t="n">
        <v>459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>
        <v>12</v>
      </c>
      <c r="C8" s="10">
        <f>B8/$B$14</f>
        <v/>
      </c>
      <c r="D8" s="7" t="n"/>
    </row>
    <row r="9">
      <c r="A9" s="7" t="n">
        <v>213</v>
      </c>
      <c r="B9" s="7" t="n"/>
      <c r="C9" s="10" t="n"/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  <c r="G11" s="15" t="inlineStr">
        <is>
          <t>.</t>
        </is>
      </c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>
        <v>7</v>
      </c>
      <c r="C13" s="10">
        <f>B13/$B$14</f>
        <v/>
      </c>
      <c r="D13" s="7" t="n"/>
    </row>
    <row r="14">
      <c r="A14" s="12" t="inlineStr">
        <is>
          <t>TTL PAKGS</t>
        </is>
      </c>
      <c r="B14" s="7" t="n">
        <v>577</v>
      </c>
      <c r="C14" s="10">
        <f>B6/B14</f>
        <v/>
      </c>
      <c r="D14" s="10">
        <f>SUM(C5:C13)</f>
        <v/>
      </c>
    </row>
    <row r="15">
      <c r="A15" s="14" t="inlineStr">
        <is>
          <t>PAKGS ANALYSIS</t>
        </is>
      </c>
      <c r="C15" s="13" t="n"/>
    </row>
    <row r="16">
      <c r="A16" s="15" t="inlineStr">
        <is>
          <t>1) 5 PAKG listed IN-TRANSIT contacted agent regarding Business Close(Driver ID 7025)</t>
        </is>
      </c>
    </row>
    <row r="17">
      <c r="A17" s="15" t="inlineStr">
        <is>
          <t>2) 8 GCU in 211 (Driver ID:7722)</t>
        </is>
      </c>
      <c r="E17" s="15" t="n"/>
    </row>
    <row r="18">
      <c r="A18" s="15" t="inlineStr">
        <is>
          <t>3) All 231 for Business Close</t>
        </is>
      </c>
      <c r="E18" s="15" t="n"/>
    </row>
    <row r="19">
      <c r="E19" s="15" t="n"/>
    </row>
    <row r="20"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mergeCells count="1">
    <mergeCell ref="G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0" summaryRight="0"/>
    <pageSetUpPr/>
  </sheetPr>
  <dimension ref="A1:G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21.21875" customWidth="1" style="58" min="5" max="5"/>
  </cols>
  <sheetData>
    <row r="1">
      <c r="A1" s="11" t="inlineStr">
        <is>
          <t>SUB-BATCH</t>
        </is>
      </c>
      <c r="B1" s="7" t="inlineStr">
        <is>
          <t>PHSUB-202309081240</t>
        </is>
      </c>
      <c r="C1" s="7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 t="n"/>
      <c r="D4" s="7" t="n"/>
    </row>
    <row r="5">
      <c r="A5" s="7" t="n">
        <v>202</v>
      </c>
      <c r="B5" s="7" t="n">
        <v>1</v>
      </c>
      <c r="C5" s="10">
        <f>B5/$B$14</f>
        <v/>
      </c>
      <c r="D5" s="7" t="n"/>
    </row>
    <row r="6">
      <c r="A6" s="7" t="n">
        <v>203</v>
      </c>
      <c r="B6" s="7" t="n">
        <v>548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>
        <v>3</v>
      </c>
      <c r="C8" s="10">
        <f>B8/$B$14</f>
        <v/>
      </c>
      <c r="D8" s="7" t="n"/>
    </row>
    <row r="9">
      <c r="A9" s="7" t="n">
        <v>213</v>
      </c>
      <c r="B9" s="7" t="n">
        <v>3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  <c r="G11" s="15" t="inlineStr">
        <is>
          <t>.</t>
        </is>
      </c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>
        <v>1</v>
      </c>
      <c r="C13" s="10">
        <f>B13/$B$14</f>
        <v/>
      </c>
      <c r="D13" s="7" t="n"/>
    </row>
    <row r="14">
      <c r="A14" s="12" t="inlineStr">
        <is>
          <t>TTL PAKGS</t>
        </is>
      </c>
      <c r="B14" s="7">
        <f>SUM(B4:B13)</f>
        <v/>
      </c>
      <c r="C14" s="10" t="n"/>
      <c r="D14" s="7" t="n"/>
    </row>
    <row r="15">
      <c r="A15" s="14" t="inlineStr">
        <is>
          <t>PAKGS ANALYSIS</t>
        </is>
      </c>
      <c r="C15" s="13" t="n"/>
    </row>
    <row r="16">
      <c r="A16" s="15" t="inlineStr">
        <is>
          <t>1) 1 PAKG listed IN-TRANSIT contacted agent regarding where-abouts</t>
        </is>
      </c>
    </row>
    <row r="17">
      <c r="A17" s="15" t="inlineStr">
        <is>
          <t>2) 3 PAKG RETURN-OFFICE located with driver to return 9/13</t>
        </is>
      </c>
      <c r="C17" s="15" t="n"/>
      <c r="D17" s="15" t="n"/>
      <c r="E17" s="15" t="n"/>
    </row>
    <row r="18">
      <c r="A18" s="15" t="inlineStr">
        <is>
          <t>3) 3 PAKG SENT-TO-STORAGE wrong delivery address</t>
        </is>
      </c>
      <c r="B18" s="15" t="n"/>
      <c r="C18" s="15" t="n"/>
      <c r="D18" s="15" t="n"/>
      <c r="E18" s="15" t="n"/>
    </row>
    <row r="19">
      <c r="A19" s="15" t="inlineStr">
        <is>
          <t>4) 1 PAKG FAILED-RETRY-1 contacted agent on PAKG status</t>
        </is>
      </c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0" summaryRight="0"/>
    <pageSetUpPr/>
  </sheetPr>
  <dimension ref="A1:E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20.88671875" customWidth="1" style="58" min="2" max="2"/>
    <col width="21.21875" customWidth="1" style="58" min="5" max="5"/>
  </cols>
  <sheetData>
    <row r="1">
      <c r="A1" s="11" t="inlineStr">
        <is>
          <t>SUB-BATCH</t>
        </is>
      </c>
      <c r="B1" s="7" t="inlineStr">
        <is>
          <t>PHSUB-202309071025</t>
        </is>
      </c>
      <c r="C1" s="7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1</v>
      </c>
      <c r="C4" s="10">
        <f>B4/B14</f>
        <v/>
      </c>
      <c r="D4" s="7" t="n"/>
    </row>
    <row r="5">
      <c r="A5" s="7" t="n">
        <v>202</v>
      </c>
      <c r="B5" s="7" t="n">
        <v>1</v>
      </c>
      <c r="C5" s="10">
        <f>B5/B14</f>
        <v/>
      </c>
      <c r="D5" s="7" t="n"/>
    </row>
    <row r="6">
      <c r="A6" s="7" t="n">
        <v>203</v>
      </c>
      <c r="B6" s="7" t="n">
        <v>689</v>
      </c>
      <c r="C6" s="10">
        <f>B6/B14</f>
        <v/>
      </c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7" t="n"/>
      <c r="D8" s="7" t="n"/>
    </row>
    <row r="9">
      <c r="A9" s="7" t="n">
        <v>213</v>
      </c>
      <c r="B9" s="7" t="n">
        <v>4</v>
      </c>
      <c r="C9" s="10">
        <f>B9/B14</f>
        <v/>
      </c>
      <c r="D9" s="7" t="n"/>
    </row>
    <row r="10">
      <c r="A10" s="7" t="n">
        <v>216</v>
      </c>
      <c r="B10" s="7" t="n"/>
      <c r="C10" s="7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/>
      <c r="C13" s="7" t="n"/>
      <c r="D13" s="7" t="n"/>
    </row>
    <row r="14">
      <c r="A14" s="12" t="inlineStr">
        <is>
          <t>TTL PAKGS</t>
        </is>
      </c>
      <c r="B14" s="7">
        <f>SUM(B4:B13)</f>
        <v/>
      </c>
      <c r="C14" s="7" t="n"/>
      <c r="D14" s="7" t="n"/>
    </row>
    <row r="15">
      <c r="A15" s="14" t="inlineStr">
        <is>
          <t>PAKGS ANALYSIS</t>
        </is>
      </c>
    </row>
    <row r="16">
      <c r="A16" s="15" t="inlineStr">
        <is>
          <t>1) One 199 package not at phx warehouse</t>
        </is>
      </c>
    </row>
    <row r="17">
      <c r="A17" s="15" t="inlineStr">
        <is>
          <t>2) Maybe lost by agent G&amp;S</t>
        </is>
      </c>
      <c r="C17" s="15" t="n"/>
      <c r="D17" s="15" t="n"/>
      <c r="E17" s="15" t="n"/>
    </row>
    <row r="18"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0" summaryRight="0"/>
    <pageSetUpPr/>
  </sheetPr>
  <dimension ref="A1:E23"/>
  <sheetViews>
    <sheetView workbookViewId="0">
      <selection activeCell="A1" sqref="A1"/>
    </sheetView>
  </sheetViews>
  <sheetFormatPr baseColWidth="8" defaultColWidth="12.6640625" defaultRowHeight="15.75" customHeight="1"/>
  <cols>
    <col width="18.21875" customWidth="1" style="58" min="1" max="1"/>
  </cols>
  <sheetData>
    <row r="1">
      <c r="A1" s="11" t="inlineStr">
        <is>
          <t>SUB-BATCH</t>
        </is>
      </c>
      <c r="B1" s="7" t="inlineStr">
        <is>
          <t>PHSUB-202309060855</t>
        </is>
      </c>
      <c r="C1" s="7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39" t="n">
        <v>1</v>
      </c>
      <c r="C4" s="10">
        <f>B4/B14</f>
        <v/>
      </c>
      <c r="D4" s="7" t="n"/>
    </row>
    <row r="5">
      <c r="A5" s="7" t="n">
        <v>202</v>
      </c>
      <c r="B5" s="39" t="n">
        <v>4</v>
      </c>
      <c r="C5" s="10">
        <f>B5/B14</f>
        <v/>
      </c>
      <c r="D5" s="7" t="n"/>
    </row>
    <row r="6">
      <c r="A6" s="7" t="n">
        <v>203</v>
      </c>
      <c r="B6" s="39" t="n">
        <v>434</v>
      </c>
      <c r="C6" s="10">
        <f>B6/B14</f>
        <v/>
      </c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7" t="n"/>
      <c r="D8" s="7" t="n"/>
    </row>
    <row r="9">
      <c r="A9" s="7" t="n">
        <v>213</v>
      </c>
      <c r="B9" s="7" t="n"/>
      <c r="C9" s="7" t="n"/>
      <c r="D9" s="7" t="n"/>
    </row>
    <row r="10">
      <c r="A10" s="7" t="n">
        <v>216</v>
      </c>
      <c r="B10" s="7" t="n"/>
      <c r="C10" s="7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/>
      <c r="C13" s="7" t="n"/>
      <c r="D13" s="7" t="n"/>
    </row>
    <row r="14">
      <c r="A14" s="12" t="inlineStr">
        <is>
          <t>TTL PAKGS</t>
        </is>
      </c>
      <c r="B14" s="7">
        <f>SUM(B4:B13)</f>
        <v/>
      </c>
      <c r="C14" s="7" t="n"/>
      <c r="D14" s="7" t="n"/>
    </row>
    <row r="15">
      <c r="A15" s="14" t="inlineStr">
        <is>
          <t>PAKGS ANALYSIS</t>
        </is>
      </c>
    </row>
    <row r="16">
      <c r="A16" s="15" t="inlineStr">
        <is>
          <t>1) One 199 package not at phx warehouse</t>
        </is>
      </c>
    </row>
    <row r="17">
      <c r="A17" s="15" t="inlineStr">
        <is>
          <t>2) 4 PAKGS transfer from 211 suspicious wrong address, redeliver next day</t>
        </is>
      </c>
    </row>
    <row r="18">
      <c r="C18" s="15" t="n"/>
      <c r="D18" s="15" t="n"/>
      <c r="E18" s="15" t="n"/>
    </row>
    <row r="19">
      <c r="B19" s="40" t="n"/>
      <c r="C19" s="15" t="n"/>
      <c r="D19" s="15" t="n"/>
      <c r="E19" s="15" t="n"/>
    </row>
    <row r="20"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F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39.21875" customWidth="1" style="58" min="3" max="3"/>
    <col width="21.21875" customWidth="1" style="58" min="5" max="5"/>
  </cols>
  <sheetData>
    <row r="1">
      <c r="A1" s="11" t="n"/>
      <c r="B1" s="67" t="n"/>
      <c r="C1" s="67" t="n"/>
      <c r="D1" s="68" t="n"/>
    </row>
    <row r="2">
      <c r="A2" s="69" t="n"/>
      <c r="B2" s="70" t="n"/>
      <c r="C2" s="70" t="n"/>
      <c r="D2" s="71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7" t="n"/>
      <c r="D4" s="7" t="n"/>
    </row>
    <row r="5">
      <c r="A5" s="7" t="n">
        <v>202</v>
      </c>
      <c r="B5" s="7" t="n">
        <v>66</v>
      </c>
      <c r="C5" s="10">
        <f>B5/$B$14</f>
        <v/>
      </c>
      <c r="D5" s="7" t="n"/>
    </row>
    <row r="6">
      <c r="A6" s="7" t="n">
        <v>203</v>
      </c>
      <c r="B6" s="7" t="n">
        <v>704</v>
      </c>
      <c r="C6" s="10">
        <f>B6/$B$14</f>
        <v/>
      </c>
      <c r="D6" s="7" t="n"/>
    </row>
    <row r="7">
      <c r="A7" s="7" t="n">
        <v>207</v>
      </c>
      <c r="B7" s="7" t="n"/>
      <c r="C7" s="10">
        <f>B7/$B$14</f>
        <v/>
      </c>
      <c r="D7" s="7" t="n"/>
    </row>
    <row r="8">
      <c r="A8" s="7" t="n">
        <v>211</v>
      </c>
      <c r="B8" s="7" t="n">
        <v>9</v>
      </c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>
        <f>B10/$B$14</f>
        <v/>
      </c>
      <c r="D10" s="7" t="n"/>
    </row>
    <row r="11">
      <c r="A11" s="7" t="n">
        <v>220</v>
      </c>
      <c r="B11" s="7" t="n"/>
      <c r="C11" s="10">
        <f>B11/$B$14</f>
        <v/>
      </c>
      <c r="D11" s="7" t="n"/>
    </row>
    <row r="12">
      <c r="A12" s="7" t="n">
        <v>230</v>
      </c>
      <c r="B12" s="7" t="n"/>
      <c r="C12" s="10">
        <f>B12/$B$14</f>
        <v/>
      </c>
      <c r="D12" s="7" t="n"/>
    </row>
    <row r="13">
      <c r="A13" s="7" t="n">
        <v>231</v>
      </c>
      <c r="B13" s="7" t="n">
        <v>7</v>
      </c>
      <c r="C13" s="10">
        <f>B13/$B$14</f>
        <v/>
      </c>
      <c r="D13" s="7" t="n"/>
    </row>
    <row r="14">
      <c r="A14" s="12" t="inlineStr">
        <is>
          <t>TTL PAKGS</t>
        </is>
      </c>
      <c r="B14" s="7" t="n">
        <v>787</v>
      </c>
      <c r="C14" s="10">
        <f>B14/$B$14</f>
        <v/>
      </c>
      <c r="D14" s="7" t="inlineStr">
        <is>
          <t>Total Finish</t>
        </is>
      </c>
      <c r="E14" s="7" t="n">
        <v>704</v>
      </c>
      <c r="F14" s="13">
        <f>E14/B14</f>
        <v/>
      </c>
    </row>
    <row r="15">
      <c r="A15" s="14" t="inlineStr">
        <is>
          <t>PAKGS ANALYSIS</t>
        </is>
      </c>
    </row>
    <row r="16">
      <c r="A16" s="15" t="inlineStr">
        <is>
          <t>1) 9112 ww jeremy quit, 9111 girl can't finish</t>
        </is>
      </c>
    </row>
    <row r="17">
      <c r="A17" s="15" t="inlineStr">
        <is>
          <t>2) 9113 ww edward 6 211 need to figure out</t>
        </is>
      </c>
      <c r="D17" s="15" t="n"/>
      <c r="E17" s="15" t="n"/>
    </row>
    <row r="18">
      <c r="A18" s="15" t="inlineStr">
        <is>
          <t>3)</t>
        </is>
      </c>
      <c r="B18" s="15" t="n"/>
      <c r="D18" s="15" t="n"/>
      <c r="E18" s="15" t="n"/>
    </row>
    <row r="19">
      <c r="B19" s="15" t="n"/>
      <c r="D19" s="15" t="n"/>
      <c r="E19" s="15" t="n"/>
    </row>
    <row r="20">
      <c r="B20" s="15" t="n"/>
      <c r="D20" s="15" t="n"/>
      <c r="E20" s="15" t="n"/>
    </row>
    <row r="21">
      <c r="B21" s="15" t="n"/>
      <c r="D21" s="15" t="n"/>
      <c r="E21" s="15" t="n"/>
    </row>
    <row r="22">
      <c r="B22" s="15" t="n"/>
      <c r="D22" s="15" t="n"/>
      <c r="E22" s="15" t="n"/>
    </row>
  </sheetData>
  <mergeCells count="1">
    <mergeCell ref="A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F22"/>
  <sheetViews>
    <sheetView workbookViewId="0">
      <selection activeCell="A1" sqref="A1"/>
    </sheetView>
  </sheetViews>
  <sheetFormatPr baseColWidth="8" defaultColWidth="12.6640625" defaultRowHeight="15.75" customHeight="1"/>
  <cols>
    <col width="18.6640625" customWidth="1" style="58" min="1" max="1"/>
    <col width="39.21875" customWidth="1" style="58" min="3" max="3"/>
    <col width="13.33203125" customWidth="1" style="58" min="4" max="4"/>
    <col width="21.21875" customWidth="1" style="58" min="5" max="5"/>
  </cols>
  <sheetData>
    <row r="1">
      <c r="A1" s="72" t="inlineStr">
        <is>
          <t>PHSUB-202310070841,LAX-YE-20231007,ASUB-202310071242,PHSUB-202310071754</t>
        </is>
      </c>
      <c r="D1" s="73" t="n"/>
    </row>
    <row r="2">
      <c r="A2" s="70" t="n"/>
      <c r="B2" s="70" t="n"/>
      <c r="C2" s="70" t="n"/>
      <c r="D2" s="71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0</v>
      </c>
      <c r="C4" s="10">
        <f>B4/$B$14</f>
        <v/>
      </c>
      <c r="D4" s="7" t="n"/>
    </row>
    <row r="5">
      <c r="A5" s="7" t="n">
        <v>202</v>
      </c>
      <c r="B5" s="7" t="n">
        <v>0</v>
      </c>
      <c r="C5" s="10">
        <f>B5/$B$14</f>
        <v/>
      </c>
      <c r="D5" s="7" t="n"/>
    </row>
    <row r="6">
      <c r="A6" s="7" t="n">
        <v>203</v>
      </c>
      <c r="B6" s="7" t="n">
        <v>498</v>
      </c>
      <c r="C6" s="10">
        <f>B6/$B$14</f>
        <v/>
      </c>
      <c r="D6" s="7" t="n"/>
    </row>
    <row r="7">
      <c r="A7" s="7" t="n">
        <v>207</v>
      </c>
      <c r="B7" s="7" t="n">
        <v>0</v>
      </c>
      <c r="C7" s="10">
        <f>B7/$B$14</f>
        <v/>
      </c>
      <c r="D7" s="7" t="n"/>
    </row>
    <row r="8">
      <c r="A8" s="7" t="n">
        <v>211</v>
      </c>
      <c r="B8" s="7" t="n">
        <v>7</v>
      </c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>
        <f>B10/$B$14</f>
        <v/>
      </c>
      <c r="D10" s="7" t="n"/>
    </row>
    <row r="11">
      <c r="A11" s="7" t="n">
        <v>220</v>
      </c>
      <c r="B11" s="7" t="n"/>
      <c r="C11" s="10">
        <f>B11/$B$14</f>
        <v/>
      </c>
      <c r="D11" s="7" t="n"/>
    </row>
    <row r="12">
      <c r="A12" s="7" t="n">
        <v>230</v>
      </c>
      <c r="B12" s="7" t="n"/>
      <c r="C12" s="10">
        <f>B12/$B$14</f>
        <v/>
      </c>
      <c r="D12" s="7" t="n"/>
    </row>
    <row r="13">
      <c r="A13" s="7" t="n">
        <v>231</v>
      </c>
      <c r="B13" s="7" t="n">
        <v>6</v>
      </c>
      <c r="C13" s="10">
        <f>B13/$B$14</f>
        <v/>
      </c>
      <c r="D13" s="7" t="n"/>
    </row>
    <row r="14">
      <c r="A14" s="12" t="inlineStr">
        <is>
          <t>TTL PAKGS</t>
        </is>
      </c>
      <c r="B14" s="7">
        <f>SUM(B4:B13)</f>
        <v/>
      </c>
      <c r="C14" s="10">
        <f>SUM(C4:C13)</f>
        <v/>
      </c>
      <c r="D14" s="7" t="inlineStr">
        <is>
          <t>Total Finish</t>
        </is>
      </c>
      <c r="E14" s="7">
        <f>B6</f>
        <v/>
      </c>
      <c r="F14" s="13" t="n"/>
    </row>
    <row r="15">
      <c r="A15" s="14" t="inlineStr">
        <is>
          <t>PAKGS ANALYSIS</t>
        </is>
      </c>
      <c r="D15" s="7" t="inlineStr">
        <is>
          <t>Total Finish Rate</t>
        </is>
      </c>
      <c r="E15" s="10">
        <f>E14/B14</f>
        <v/>
      </c>
    </row>
    <row r="16">
      <c r="A16" s="15" t="inlineStr">
        <is>
          <t>1) 7 211s, new driver put business close return to the office, 6 can re-try next day</t>
        </is>
      </c>
    </row>
    <row r="17">
      <c r="A17" s="15" t="inlineStr">
        <is>
          <t xml:space="preserve">2) 6 231s Business building colsed </t>
        </is>
      </c>
      <c r="D17" s="15" t="n"/>
      <c r="E17" s="16" t="n"/>
    </row>
    <row r="18">
      <c r="A18" s="15" t="inlineStr">
        <is>
          <t>3) 18 202s, the driver got emergency (flat tire) who couldn't finish today, redeliver next day</t>
        </is>
      </c>
      <c r="B18" s="15" t="n"/>
      <c r="D18" s="15" t="n"/>
      <c r="E18" s="16" t="n"/>
    </row>
    <row r="19">
      <c r="B19" s="15" t="n"/>
      <c r="D19" s="15" t="n"/>
      <c r="E19" s="16" t="n"/>
    </row>
    <row r="20">
      <c r="B20" s="15" t="n"/>
      <c r="D20" s="15" t="n"/>
      <c r="E20" s="16" t="n"/>
    </row>
    <row r="21">
      <c r="B21" s="15" t="n"/>
      <c r="D21" s="15" t="n"/>
      <c r="E21" s="15" t="n"/>
    </row>
    <row r="22">
      <c r="A22" s="17" t="n"/>
      <c r="B22" s="15" t="n"/>
      <c r="D22" s="15" t="n"/>
      <c r="E22" s="15" t="n"/>
    </row>
  </sheetData>
  <mergeCells count="1">
    <mergeCell ref="A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F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39.21875" customWidth="1" style="58" min="3" max="3"/>
    <col width="21.21875" customWidth="1" style="58" min="5" max="5"/>
  </cols>
  <sheetData>
    <row r="1" ht="13.8" customHeight="1" s="58">
      <c r="A1" s="74" t="inlineStr">
        <is>
          <t>ASUB-202310051002,PHSUB-202310051730,PHSUB-202310050810</t>
        </is>
      </c>
      <c r="D1" s="73" t="n"/>
      <c r="E1" s="19" t="n"/>
      <c r="F1" s="19" t="n"/>
    </row>
    <row r="2" ht="13.8" customHeight="1" s="58">
      <c r="A2" s="70" t="n"/>
      <c r="B2" s="70" t="n"/>
      <c r="C2" s="70" t="n"/>
      <c r="D2" s="71" t="n"/>
      <c r="E2" s="19" t="n"/>
      <c r="F2" s="19" t="n"/>
    </row>
    <row r="3" ht="13.8" customHeight="1" s="58">
      <c r="A3" s="20" t="inlineStr">
        <is>
          <t>PAKG STATUS</t>
        </is>
      </c>
      <c r="B3" s="20" t="inlineStr">
        <is>
          <t>QUANTITY</t>
        </is>
      </c>
      <c r="C3" s="20" t="inlineStr">
        <is>
          <t>%</t>
        </is>
      </c>
      <c r="D3" s="21" t="n"/>
      <c r="E3" s="19" t="n"/>
      <c r="F3" s="19" t="n"/>
    </row>
    <row r="4" ht="13.8" customHeight="1" s="58">
      <c r="A4" s="21" t="n">
        <v>199</v>
      </c>
      <c r="B4" s="21" t="n">
        <v>7</v>
      </c>
      <c r="C4" s="22">
        <f>B4/$B$15</f>
        <v/>
      </c>
      <c r="D4" s="21" t="n"/>
      <c r="E4" s="19" t="n"/>
      <c r="F4" s="19" t="n"/>
    </row>
    <row r="5" ht="13.8" customHeight="1" s="58">
      <c r="A5" s="21" t="n">
        <v>202</v>
      </c>
      <c r="B5" s="21" t="n">
        <v>10</v>
      </c>
      <c r="C5" s="22">
        <f>B5/$B$15</f>
        <v/>
      </c>
      <c r="D5" s="21" t="n"/>
      <c r="E5" s="19" t="n"/>
      <c r="F5" s="19" t="n"/>
    </row>
    <row r="6" ht="13.8" customHeight="1" s="58">
      <c r="A6" s="21" t="n">
        <v>203</v>
      </c>
      <c r="B6" s="21" t="n">
        <v>581</v>
      </c>
      <c r="C6" s="22">
        <f>B6/$B$15</f>
        <v/>
      </c>
      <c r="D6" s="21" t="n"/>
      <c r="E6" s="19" t="n"/>
      <c r="F6" s="19" t="n"/>
    </row>
    <row r="7" ht="13.8" customHeight="1" s="58">
      <c r="A7" s="21" t="n">
        <v>206</v>
      </c>
      <c r="B7" s="21" t="n">
        <v>1</v>
      </c>
      <c r="C7" s="22">
        <f>B7/$B$15</f>
        <v/>
      </c>
      <c r="D7" s="21" t="n"/>
      <c r="E7" s="19" t="n"/>
      <c r="F7" s="19" t="n"/>
    </row>
    <row r="8" ht="13.8" customHeight="1" s="58">
      <c r="A8" s="21" t="n">
        <v>207</v>
      </c>
      <c r="B8" s="21" t="n"/>
      <c r="C8" s="22" t="n"/>
      <c r="D8" s="21" t="n"/>
      <c r="E8" s="19" t="n"/>
      <c r="F8" s="19" t="n"/>
    </row>
    <row r="9" ht="13.8" customHeight="1" s="58">
      <c r="A9" s="21" t="n">
        <v>211</v>
      </c>
      <c r="B9" s="21" t="n">
        <v>8</v>
      </c>
      <c r="C9" s="22">
        <f>B9/$B$15</f>
        <v/>
      </c>
      <c r="D9" s="21" t="n"/>
      <c r="E9" s="19" t="n"/>
      <c r="F9" s="19" t="n"/>
    </row>
    <row r="10" ht="13.8" customHeight="1" s="58">
      <c r="A10" s="21" t="n">
        <v>213</v>
      </c>
      <c r="B10" s="21" t="n"/>
      <c r="C10" s="22" t="n"/>
      <c r="D10" s="21" t="n"/>
      <c r="E10" s="19" t="n"/>
      <c r="F10" s="19" t="n"/>
    </row>
    <row r="11" ht="13.8" customHeight="1" s="58">
      <c r="A11" s="21" t="n">
        <v>216</v>
      </c>
      <c r="B11" s="21" t="n"/>
      <c r="C11" s="22" t="n"/>
      <c r="D11" s="21" t="n"/>
      <c r="E11" s="19" t="n"/>
      <c r="F11" s="19" t="n"/>
    </row>
    <row r="12" ht="13.8" customHeight="1" s="58">
      <c r="A12" s="21" t="n">
        <v>220</v>
      </c>
      <c r="B12" s="21" t="n"/>
      <c r="C12" s="22" t="n"/>
      <c r="D12" s="21" t="n"/>
      <c r="E12" s="19" t="n"/>
      <c r="F12" s="19" t="n"/>
    </row>
    <row r="13" ht="13.8" customHeight="1" s="58">
      <c r="A13" s="21" t="n">
        <v>230</v>
      </c>
      <c r="B13" s="21" t="n"/>
      <c r="C13" s="22" t="n"/>
      <c r="D13" s="21" t="n"/>
      <c r="E13" s="19" t="n"/>
      <c r="F13" s="19" t="n"/>
    </row>
    <row r="14" ht="13.8" customHeight="1" s="58">
      <c r="A14" s="21" t="n">
        <v>231</v>
      </c>
      <c r="B14" s="21" t="n">
        <v>2</v>
      </c>
      <c r="C14" s="22">
        <f>B14/$B$15</f>
        <v/>
      </c>
      <c r="D14" s="21" t="n"/>
      <c r="E14" s="19" t="n"/>
      <c r="F14" s="19" t="n"/>
    </row>
    <row r="15" ht="13.8" customHeight="1" s="58">
      <c r="A15" s="23" t="inlineStr">
        <is>
          <t>TTL PAKGS</t>
        </is>
      </c>
      <c r="B15" s="21">
        <f>SUM(B4:B14)</f>
        <v/>
      </c>
      <c r="C15" s="22">
        <f>SUM(C4:C14)</f>
        <v/>
      </c>
      <c r="D15" s="21" t="inlineStr">
        <is>
          <t>Total Finish</t>
        </is>
      </c>
      <c r="E15" s="21" t="n">
        <v>581</v>
      </c>
      <c r="F15" s="24">
        <f>E15/B15</f>
        <v/>
      </c>
    </row>
    <row r="16" ht="13.8" customHeight="1" s="58">
      <c r="A16" s="25" t="inlineStr">
        <is>
          <t>PAKGS ANALYSIS</t>
        </is>
      </c>
      <c r="B16" s="19" t="n"/>
      <c r="C16" s="19" t="n"/>
      <c r="D16" s="19" t="n"/>
      <c r="E16" s="19" t="n"/>
      <c r="F16" s="19" t="n"/>
    </row>
    <row r="17" ht="13.8" customHeight="1" s="58">
      <c r="A17" s="26" t="inlineStr">
        <is>
          <t>1) 10 202s In-Transit</t>
        </is>
      </c>
      <c r="B17" s="19" t="n"/>
      <c r="C17" s="19" t="n"/>
      <c r="D17" s="19" t="n"/>
      <c r="E17" s="19" t="n"/>
      <c r="F17" s="19" t="n"/>
    </row>
    <row r="18" ht="13.8" customHeight="1" s="58">
      <c r="A18" s="26" t="inlineStr">
        <is>
          <t>2) 7 199s Unrecevied</t>
        </is>
      </c>
      <c r="B18" s="19" t="n"/>
      <c r="C18" s="19" t="n"/>
      <c r="D18" s="19" t="n"/>
      <c r="E18" s="19" t="n"/>
      <c r="F18" s="19" t="n"/>
    </row>
    <row r="19" ht="13.8" customHeight="1" s="58">
      <c r="A19" s="26" t="inlineStr">
        <is>
          <t>3) 1 206s wrong address</t>
        </is>
      </c>
      <c r="B19" s="19" t="n"/>
      <c r="C19" s="19" t="n"/>
      <c r="D19" s="19" t="n"/>
      <c r="E19" s="19" t="n"/>
      <c r="F19" s="19" t="n"/>
    </row>
    <row r="20" ht="13.8" customHeight="1" s="58">
      <c r="A20" s="19" t="inlineStr">
        <is>
          <t>4) 8 211s Wrong Address</t>
        </is>
      </c>
      <c r="B20" s="19" t="n"/>
      <c r="C20" s="19" t="n"/>
      <c r="D20" s="19" t="n"/>
      <c r="E20" s="19" t="n"/>
      <c r="F20" s="19" t="n"/>
    </row>
    <row r="21" ht="13.8" customHeight="1" s="58">
      <c r="A21" s="19" t="inlineStr">
        <is>
          <t>5) 2 231s no access communicty</t>
        </is>
      </c>
      <c r="B21" s="19" t="n"/>
      <c r="C21" s="19" t="n"/>
      <c r="D21" s="19" t="n"/>
      <c r="E21" s="19" t="n"/>
      <c r="F21" s="19" t="n"/>
    </row>
    <row r="22" ht="15.75" customHeight="1" s="58">
      <c r="A22" s="19" t="n"/>
      <c r="B22" s="19" t="n"/>
      <c r="C22" s="27" t="n"/>
      <c r="D22" s="19" t="n"/>
      <c r="E22" s="19" t="n"/>
      <c r="F22" s="19" t="n"/>
    </row>
    <row r="23" ht="13.2" customHeight="1" s="58">
      <c r="B23" s="15" t="n"/>
      <c r="D23" s="15" t="n"/>
      <c r="E23" s="15" t="n"/>
    </row>
  </sheetData>
  <mergeCells count="1">
    <mergeCell ref="A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F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8" min="1" max="1"/>
    <col width="39.21875" customWidth="1" style="58" min="3" max="3"/>
    <col width="21.21875" customWidth="1" style="58" min="5" max="5"/>
  </cols>
  <sheetData>
    <row r="1">
      <c r="A1" s="11" t="n"/>
      <c r="B1" s="7" t="n"/>
      <c r="C1" s="65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7" t="n"/>
      <c r="D4" s="7" t="n"/>
    </row>
    <row r="5">
      <c r="A5" s="7" t="n">
        <v>202</v>
      </c>
      <c r="B5" s="7" t="n"/>
      <c r="C5" s="7" t="n"/>
      <c r="D5" s="7" t="n"/>
    </row>
    <row r="6">
      <c r="A6" s="7" t="n">
        <v>203</v>
      </c>
      <c r="B6" s="7" t="n"/>
      <c r="C6" s="7" t="n"/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/>
      <c r="C13" s="7" t="n"/>
      <c r="D13" s="7" t="n"/>
    </row>
    <row r="14">
      <c r="A14" s="12" t="inlineStr">
        <is>
          <t>TTL PAKGS</t>
        </is>
      </c>
      <c r="B14" s="7" t="n"/>
      <c r="C14" s="7" t="n"/>
      <c r="D14" s="7" t="n"/>
      <c r="E14" s="7" t="n"/>
      <c r="F14" s="13" t="n"/>
    </row>
    <row r="15">
      <c r="A15" s="14" t="inlineStr">
        <is>
          <t>PAKGS ANALYSIS</t>
        </is>
      </c>
    </row>
    <row r="16">
      <c r="A16" s="15" t="inlineStr">
        <is>
          <t>1)</t>
        </is>
      </c>
    </row>
    <row r="17">
      <c r="A17" s="15" t="inlineStr">
        <is>
          <t>2)</t>
        </is>
      </c>
      <c r="C17" s="15" t="n"/>
      <c r="D17" s="15" t="n"/>
      <c r="E17" s="15" t="n"/>
    </row>
    <row r="18">
      <c r="A18" s="15" t="inlineStr">
        <is>
          <t>3)</t>
        </is>
      </c>
      <c r="B18" s="15" t="n"/>
      <c r="C18" s="15" t="n"/>
      <c r="D18" s="15" t="n"/>
      <c r="E18" s="15" t="n"/>
    </row>
    <row r="19">
      <c r="B19" s="15" t="n"/>
      <c r="D19" s="15" t="n"/>
      <c r="E19" s="15" t="n"/>
    </row>
    <row r="20">
      <c r="B20" s="15" t="n"/>
      <c r="D20" s="15" t="n"/>
      <c r="E20" s="15" t="n"/>
    </row>
    <row r="21">
      <c r="B21" s="15" t="n"/>
      <c r="D21" s="15" t="n"/>
      <c r="E21" s="15" t="n"/>
    </row>
    <row r="22">
      <c r="B22" s="15" t="n"/>
      <c r="C22" s="15" t="n"/>
      <c r="D22" s="15" t="n"/>
      <c r="E22" s="15" t="n"/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F31"/>
  <sheetViews>
    <sheetView workbookViewId="0">
      <selection activeCell="A1" sqref="A1"/>
    </sheetView>
  </sheetViews>
  <sheetFormatPr baseColWidth="8" defaultColWidth="12.6640625" defaultRowHeight="15.75" customHeight="1"/>
  <cols>
    <col width="16.33203125" customWidth="1" style="58" min="5" max="5"/>
  </cols>
  <sheetData>
    <row r="1">
      <c r="A1" s="7" t="inlineStr">
        <is>
          <t>LAX-YE-20231002,ASUB-202310021148,PHSUB-202310021814,PHSUB-202310030831</t>
        </is>
      </c>
      <c r="B1" s="7" t="n"/>
      <c r="C1" s="7" t="n"/>
      <c r="D1" s="7" t="n"/>
    </row>
    <row r="2">
      <c r="A2" s="29" t="n">
        <v>45203</v>
      </c>
      <c r="B2" s="11" t="n"/>
      <c r="C2" s="11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1</v>
      </c>
      <c r="C4" s="10">
        <f>B4/C15</f>
        <v/>
      </c>
      <c r="D4" s="7" t="n"/>
    </row>
    <row r="5">
      <c r="A5" s="7" t="n">
        <v>195</v>
      </c>
      <c r="B5" s="7" t="n"/>
      <c r="C5" s="10" t="n"/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384</v>
      </c>
      <c r="C7" s="10">
        <f>B7/C15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>
        <v>4</v>
      </c>
      <c r="C9" s="10">
        <f>B9/C15</f>
        <v/>
      </c>
      <c r="D9" s="7" t="n"/>
    </row>
    <row r="10">
      <c r="A10" s="7" t="n">
        <v>213</v>
      </c>
      <c r="B10" s="7" t="n"/>
      <c r="C10" s="10" t="n"/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>
        <v>7</v>
      </c>
      <c r="C14" s="10">
        <f>B14/C15</f>
        <v/>
      </c>
      <c r="D14" s="7" t="n"/>
      <c r="E14" s="15" t="n"/>
      <c r="F14" s="15" t="n"/>
    </row>
    <row r="15">
      <c r="A15" s="12" t="inlineStr">
        <is>
          <t>TTL PAKGS</t>
        </is>
      </c>
      <c r="B15" s="7" t="n"/>
      <c r="C15" s="7" t="n">
        <v>395</v>
      </c>
      <c r="D15" s="7" t="n"/>
      <c r="E15" s="15" t="n"/>
      <c r="F15" s="13" t="n"/>
    </row>
    <row r="16">
      <c r="A16" s="14" t="inlineStr">
        <is>
          <t>PAKGS ANALYSIS</t>
        </is>
      </c>
    </row>
    <row r="17">
      <c r="A17" s="15" t="inlineStr">
        <is>
          <t>1)7 retrys gated community</t>
        </is>
      </c>
    </row>
    <row r="18">
      <c r="A18" s="15" t="inlineStr">
        <is>
          <t>2)1 suspicious wrong address redeliver tmr</t>
        </is>
      </c>
    </row>
    <row r="31">
      <c r="E31" s="15" t="inlineStr">
        <is>
          <t>PHSUB-202309291700,ASUB-202309291049,LAX-YE-20230929,PHSUB-202309300842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 fitToPage="1"/>
  </sheetPr>
  <dimension ref="A2:K45"/>
  <sheetViews>
    <sheetView workbookViewId="0">
      <selection activeCell="A1" sqref="A1"/>
    </sheetView>
  </sheetViews>
  <sheetFormatPr baseColWidth="8" defaultColWidth="12.6640625" defaultRowHeight="15.75" customHeight="1"/>
  <sheetData>
    <row r="2">
      <c r="A2" s="66" t="n">
        <v>45215</v>
      </c>
      <c r="B2" s="64" t="n"/>
      <c r="C2" s="65" t="n"/>
      <c r="E2" s="66" t="n">
        <v>45212</v>
      </c>
      <c r="F2" s="64" t="n"/>
      <c r="G2" s="65" t="n"/>
      <c r="I2" s="66" t="n">
        <v>45209</v>
      </c>
      <c r="J2" s="64" t="n"/>
      <c r="K2" s="65" t="n"/>
    </row>
    <row r="3">
      <c r="A3" s="9" t="inlineStr">
        <is>
          <t>Pakg Status</t>
        </is>
      </c>
      <c r="B3" s="9" t="inlineStr">
        <is>
          <t>Quantity</t>
        </is>
      </c>
      <c r="C3" s="9" t="inlineStr">
        <is>
          <t>Total Rate</t>
        </is>
      </c>
      <c r="E3" s="9" t="inlineStr">
        <is>
          <t>Pakg Status</t>
        </is>
      </c>
      <c r="F3" s="9" t="inlineStr">
        <is>
          <t>Quantity</t>
        </is>
      </c>
      <c r="G3" s="9" t="inlineStr">
        <is>
          <t>Total Rate</t>
        </is>
      </c>
      <c r="I3" s="9" t="inlineStr">
        <is>
          <t>Pakg Status</t>
        </is>
      </c>
      <c r="J3" s="9" t="inlineStr">
        <is>
          <t>Quantity</t>
        </is>
      </c>
      <c r="K3" s="9" t="inlineStr">
        <is>
          <t>Total Rate</t>
        </is>
      </c>
    </row>
    <row r="4">
      <c r="A4" s="7" t="n">
        <v>199</v>
      </c>
      <c r="B4" s="7" t="n"/>
      <c r="C4" s="10">
        <f>B4/B15</f>
        <v/>
      </c>
      <c r="E4" s="7" t="n">
        <v>199</v>
      </c>
      <c r="F4" s="7" t="n">
        <v>0</v>
      </c>
      <c r="G4" s="10" t="n">
        <v>0.002132196162046908</v>
      </c>
      <c r="I4" s="7" t="n">
        <v>199</v>
      </c>
      <c r="J4" s="7" t="n"/>
      <c r="K4" s="10" t="n"/>
    </row>
    <row r="5">
      <c r="A5" s="7" t="n">
        <v>195</v>
      </c>
      <c r="B5" s="7" t="n"/>
      <c r="C5" s="10">
        <f>B5/B15</f>
        <v/>
      </c>
      <c r="E5" s="7" t="n">
        <v>202</v>
      </c>
      <c r="F5" s="7" t="n"/>
      <c r="G5" s="10" t="n"/>
      <c r="I5" s="7" t="n">
        <v>202</v>
      </c>
      <c r="J5" s="7" t="n"/>
      <c r="K5" s="10" t="n"/>
    </row>
    <row r="6">
      <c r="A6" s="7" t="n">
        <v>202</v>
      </c>
      <c r="B6" s="7" t="n">
        <v>1</v>
      </c>
      <c r="C6" s="10">
        <f>B6/B15</f>
        <v/>
      </c>
      <c r="E6" s="7" t="n">
        <v>203</v>
      </c>
      <c r="F6" s="7" t="n">
        <v>254</v>
      </c>
      <c r="G6" s="10" t="n">
        <v>0.9936034115138592</v>
      </c>
      <c r="I6" s="7" t="n">
        <v>203</v>
      </c>
      <c r="J6" s="7" t="n">
        <v>453</v>
      </c>
      <c r="K6" s="10">
        <f>J6/J14</f>
        <v/>
      </c>
    </row>
    <row r="7">
      <c r="A7" s="7" t="n">
        <v>203</v>
      </c>
      <c r="B7" s="7" t="n">
        <v>474</v>
      </c>
      <c r="C7" s="10">
        <f>B7/B15</f>
        <v/>
      </c>
      <c r="E7" s="7" t="n">
        <v>207</v>
      </c>
      <c r="F7" s="7" t="n"/>
      <c r="G7" s="10" t="n"/>
      <c r="I7" s="7" t="n">
        <v>207</v>
      </c>
      <c r="J7" s="7" t="n">
        <v>2</v>
      </c>
      <c r="K7" s="10">
        <f>J7/J14</f>
        <v/>
      </c>
    </row>
    <row r="8">
      <c r="A8" s="7" t="n">
        <v>207</v>
      </c>
      <c r="B8" s="7" t="n"/>
      <c r="C8" s="10">
        <f>B8/B15</f>
        <v/>
      </c>
      <c r="E8" s="7" t="n">
        <v>211</v>
      </c>
      <c r="F8" s="7" t="n"/>
      <c r="G8" s="7" t="n"/>
      <c r="I8" s="7" t="n">
        <v>211</v>
      </c>
      <c r="J8" s="7" t="n"/>
      <c r="K8" s="10" t="n"/>
    </row>
    <row r="9">
      <c r="A9" s="7" t="n">
        <v>211</v>
      </c>
      <c r="B9" s="7" t="n"/>
      <c r="C9" s="10">
        <f>B9/B15</f>
        <v/>
      </c>
      <c r="E9" s="7" t="n">
        <v>213</v>
      </c>
      <c r="F9" s="7" t="n">
        <v>4</v>
      </c>
      <c r="G9" s="10" t="n">
        <v>0.004264392324093817</v>
      </c>
      <c r="I9" s="7" t="n">
        <v>213</v>
      </c>
      <c r="J9" s="7" t="n"/>
      <c r="K9" s="10" t="n"/>
    </row>
    <row r="10">
      <c r="A10" s="7" t="n">
        <v>213</v>
      </c>
      <c r="B10" s="7" t="n">
        <v>3</v>
      </c>
      <c r="C10" s="10">
        <f>B10/B15</f>
        <v/>
      </c>
      <c r="E10" s="7" t="n">
        <v>216</v>
      </c>
      <c r="F10" s="7" t="n"/>
      <c r="G10" s="10" t="n"/>
      <c r="I10" s="7" t="n">
        <v>216</v>
      </c>
      <c r="J10" s="7" t="n"/>
      <c r="K10" s="10" t="n"/>
    </row>
    <row r="11">
      <c r="A11" s="7" t="n">
        <v>216</v>
      </c>
      <c r="B11" s="7" t="n"/>
      <c r="C11" s="10">
        <f>B11/B15</f>
        <v/>
      </c>
      <c r="E11" s="7" t="n">
        <v>220</v>
      </c>
      <c r="F11" s="7" t="n"/>
      <c r="G11" s="10" t="n"/>
      <c r="I11" s="7" t="n">
        <v>220</v>
      </c>
      <c r="J11" s="7" t="n"/>
      <c r="K11" s="10" t="n"/>
    </row>
    <row r="12">
      <c r="A12" s="7" t="n">
        <v>220</v>
      </c>
      <c r="B12" s="7" t="n"/>
      <c r="C12" s="10">
        <f>B12/B15</f>
        <v/>
      </c>
      <c r="E12" s="7" t="n">
        <v>230</v>
      </c>
      <c r="F12" s="7" t="n"/>
      <c r="G12" s="10" t="n"/>
      <c r="I12" s="7" t="n">
        <v>230</v>
      </c>
      <c r="J12" s="7" t="n"/>
      <c r="K12" s="10" t="n"/>
    </row>
    <row r="13">
      <c r="A13" s="7" t="n">
        <v>230</v>
      </c>
      <c r="B13" s="7" t="n"/>
      <c r="C13" s="10">
        <f>B13/B15</f>
        <v/>
      </c>
      <c r="E13" s="7" t="n">
        <v>231</v>
      </c>
      <c r="F13" s="7" t="n"/>
      <c r="G13" s="10" t="n"/>
      <c r="I13" s="7" t="n">
        <v>231</v>
      </c>
      <c r="J13" s="7" t="n"/>
      <c r="K13" s="10" t="n"/>
    </row>
    <row r="14">
      <c r="A14" s="7" t="n">
        <v>231</v>
      </c>
      <c r="B14" s="7" t="n">
        <v>1</v>
      </c>
      <c r="C14" s="10">
        <f>B14/B15</f>
        <v/>
      </c>
      <c r="E14" s="12" t="inlineStr">
        <is>
          <t>TTL PAKGS</t>
        </is>
      </c>
      <c r="F14" s="7">
        <f>SUM(F4:F13)</f>
        <v/>
      </c>
      <c r="G14" s="10" t="n">
        <v>1</v>
      </c>
      <c r="I14" s="12" t="inlineStr">
        <is>
          <t>TTL PAKGS</t>
        </is>
      </c>
      <c r="J14" s="7" t="n">
        <v>455</v>
      </c>
      <c r="K14" s="10">
        <f>SUM(K4:K13)</f>
        <v/>
      </c>
    </row>
    <row r="15">
      <c r="A15" s="7" t="inlineStr">
        <is>
          <t>TTL PAKGS</t>
        </is>
      </c>
      <c r="B15" s="7" t="n">
        <v>479</v>
      </c>
      <c r="C15" s="10">
        <f>SUM(C4:C14)</f>
        <v/>
      </c>
    </row>
    <row r="17">
      <c r="A17" s="66" t="n">
        <v>45216</v>
      </c>
      <c r="B17" s="64" t="n"/>
      <c r="C17" s="65" t="n"/>
      <c r="E17" s="66" t="n">
        <v>45213</v>
      </c>
      <c r="F17" s="64" t="n"/>
      <c r="G17" s="65" t="n"/>
      <c r="I17" s="66" t="n">
        <v>45210</v>
      </c>
      <c r="J17" s="64" t="n"/>
      <c r="K17" s="65" t="n"/>
    </row>
    <row r="18">
      <c r="A18" s="9" t="inlineStr">
        <is>
          <t>Pakg Status</t>
        </is>
      </c>
      <c r="B18" s="9" t="inlineStr">
        <is>
          <t>Quantity</t>
        </is>
      </c>
      <c r="C18" s="9" t="inlineStr">
        <is>
          <t>Total Rate</t>
        </is>
      </c>
      <c r="E18" s="9" t="inlineStr">
        <is>
          <t>Pakg Status</t>
        </is>
      </c>
      <c r="F18" s="9" t="inlineStr">
        <is>
          <t>Quantity</t>
        </is>
      </c>
      <c r="G18" s="9" t="inlineStr">
        <is>
          <t>Total Rate</t>
        </is>
      </c>
      <c r="I18" s="9" t="inlineStr">
        <is>
          <t>Pakg Status</t>
        </is>
      </c>
      <c r="J18" s="9" t="inlineStr">
        <is>
          <t>Quantity</t>
        </is>
      </c>
      <c r="K18" s="9" t="inlineStr">
        <is>
          <t>Total Rate</t>
        </is>
      </c>
    </row>
    <row r="19">
      <c r="A19" s="7" t="n">
        <v>199</v>
      </c>
      <c r="B19" s="7" t="n"/>
      <c r="C19" s="10">
        <f>B19/B30</f>
        <v/>
      </c>
      <c r="E19" s="7" t="n">
        <v>199</v>
      </c>
      <c r="F19" s="7" t="n"/>
      <c r="G19" s="10">
        <f>F19/F30</f>
        <v/>
      </c>
      <c r="I19" s="7" t="n">
        <v>199</v>
      </c>
      <c r="J19" s="7" t="n">
        <v>1</v>
      </c>
      <c r="K19" s="10">
        <f>J19/J29</f>
        <v/>
      </c>
    </row>
    <row r="20">
      <c r="A20" s="7" t="n">
        <v>195</v>
      </c>
      <c r="B20" s="7" t="n"/>
      <c r="C20" s="10">
        <f>B20/B30</f>
        <v/>
      </c>
      <c r="E20" s="7" t="n">
        <v>195</v>
      </c>
      <c r="F20" s="7" t="n"/>
      <c r="G20" s="10">
        <f>F20/F30</f>
        <v/>
      </c>
      <c r="I20" s="7" t="n">
        <v>202</v>
      </c>
      <c r="J20" s="7" t="n"/>
      <c r="K20" s="10" t="n"/>
    </row>
    <row r="21">
      <c r="A21" s="7" t="n">
        <v>202</v>
      </c>
      <c r="B21" s="7" t="n">
        <v>1</v>
      </c>
      <c r="C21" s="10">
        <f>B21/B30</f>
        <v/>
      </c>
      <c r="E21" s="7" t="n">
        <v>202</v>
      </c>
      <c r="F21" s="7" t="n">
        <v>1</v>
      </c>
      <c r="G21" s="10">
        <f>F21/F30</f>
        <v/>
      </c>
      <c r="I21" s="7" t="n">
        <v>203</v>
      </c>
      <c r="J21" s="7" t="n">
        <v>453</v>
      </c>
      <c r="K21" s="10">
        <f>J21/J29</f>
        <v/>
      </c>
    </row>
    <row r="22">
      <c r="A22" s="7" t="n">
        <v>203</v>
      </c>
      <c r="B22" s="7" t="n">
        <v>388</v>
      </c>
      <c r="C22" s="10">
        <f>B22/B30</f>
        <v/>
      </c>
      <c r="E22" s="7" t="n">
        <v>203</v>
      </c>
      <c r="F22" s="7" t="n">
        <v>458</v>
      </c>
      <c r="G22" s="10">
        <f>F22/F30</f>
        <v/>
      </c>
      <c r="I22" s="7" t="n">
        <v>207</v>
      </c>
      <c r="J22" s="7" t="n">
        <v>2</v>
      </c>
      <c r="K22" s="10">
        <f>J22/J29</f>
        <v/>
      </c>
    </row>
    <row r="23">
      <c r="A23" s="7" t="n">
        <v>207</v>
      </c>
      <c r="B23" s="7" t="n"/>
      <c r="C23" s="10">
        <f>B23/B30</f>
        <v/>
      </c>
      <c r="E23" s="7" t="n">
        <v>207</v>
      </c>
      <c r="F23" s="7" t="n"/>
      <c r="G23" s="10">
        <f>F23/F30</f>
        <v/>
      </c>
      <c r="I23" s="7" t="n">
        <v>211</v>
      </c>
      <c r="J23" s="7" t="n"/>
      <c r="K23" s="10" t="n"/>
    </row>
    <row r="24">
      <c r="A24" s="7" t="n">
        <v>211</v>
      </c>
      <c r="B24" s="7" t="n"/>
      <c r="C24" s="10">
        <f>B24/B30</f>
        <v/>
      </c>
      <c r="E24" s="7" t="n">
        <v>211</v>
      </c>
      <c r="F24" s="7" t="n"/>
      <c r="G24" s="10">
        <f>F24/F30</f>
        <v/>
      </c>
      <c r="I24" s="7" t="n">
        <v>213</v>
      </c>
      <c r="J24" s="7" t="n"/>
      <c r="K24" s="10" t="n"/>
    </row>
    <row r="25">
      <c r="A25" s="7" t="n">
        <v>213</v>
      </c>
      <c r="B25" s="7" t="n"/>
      <c r="C25" s="10">
        <f>B25/B30</f>
        <v/>
      </c>
      <c r="E25" s="7" t="n">
        <v>213</v>
      </c>
      <c r="F25" s="7" t="n">
        <v>3</v>
      </c>
      <c r="G25" s="10">
        <f>F25/F30</f>
        <v/>
      </c>
      <c r="I25" s="7" t="n">
        <v>216</v>
      </c>
      <c r="J25" s="7" t="n"/>
      <c r="K25" s="10" t="n"/>
    </row>
    <row r="26">
      <c r="A26" s="7" t="n">
        <v>216</v>
      </c>
      <c r="B26" s="7" t="n"/>
      <c r="C26" s="10">
        <f>B26/B30</f>
        <v/>
      </c>
      <c r="E26" s="7" t="n">
        <v>216</v>
      </c>
      <c r="F26" s="7" t="n"/>
      <c r="G26" s="10">
        <f>F26/F30</f>
        <v/>
      </c>
      <c r="I26" s="7" t="n">
        <v>220</v>
      </c>
      <c r="J26" s="7" t="n"/>
      <c r="K26" s="10" t="n"/>
    </row>
    <row r="27">
      <c r="A27" s="7" t="n">
        <v>220</v>
      </c>
      <c r="B27" s="7" t="n"/>
      <c r="C27" s="10">
        <f>B27/B30</f>
        <v/>
      </c>
      <c r="E27" s="7" t="n">
        <v>220</v>
      </c>
      <c r="F27" s="7" t="n"/>
      <c r="G27" s="10">
        <f>F27/F30</f>
        <v/>
      </c>
      <c r="I27" s="7" t="n">
        <v>230</v>
      </c>
      <c r="J27" s="7" t="n"/>
      <c r="K27" s="10" t="n"/>
    </row>
    <row r="28">
      <c r="A28" s="7" t="n">
        <v>230</v>
      </c>
      <c r="B28" s="7" t="n"/>
      <c r="C28" s="10">
        <f>B28/B30</f>
        <v/>
      </c>
      <c r="E28" s="7" t="n">
        <v>230</v>
      </c>
      <c r="F28" s="7" t="n"/>
      <c r="G28" s="10">
        <f>F28/F30</f>
        <v/>
      </c>
      <c r="I28" s="7" t="n">
        <v>231</v>
      </c>
      <c r="J28" s="7" t="n"/>
      <c r="K28" s="10" t="n"/>
    </row>
    <row r="29">
      <c r="A29" s="7" t="n">
        <v>231</v>
      </c>
      <c r="B29" s="7" t="n"/>
      <c r="C29" s="10">
        <f>B29/B30</f>
        <v/>
      </c>
      <c r="E29" s="7" t="n">
        <v>231</v>
      </c>
      <c r="F29" s="7" t="n"/>
      <c r="G29" s="10">
        <f>F29/F30</f>
        <v/>
      </c>
      <c r="I29" s="12" t="inlineStr">
        <is>
          <t>TTL PAKGS</t>
        </is>
      </c>
      <c r="J29" s="7" t="n">
        <v>456</v>
      </c>
      <c r="K29" s="10">
        <f>SUM(K19:K28)</f>
        <v/>
      </c>
    </row>
    <row r="30">
      <c r="A30" s="7" t="inlineStr">
        <is>
          <t>TTL PAKGS</t>
        </is>
      </c>
      <c r="B30" s="7" t="n">
        <v>389</v>
      </c>
      <c r="C30" s="10">
        <f>SUM(C19:C29)</f>
        <v/>
      </c>
      <c r="E30" s="7" t="inlineStr">
        <is>
          <t>TTL PAKGS</t>
        </is>
      </c>
      <c r="F30" s="7">
        <f>SUM(F19:F29)</f>
        <v/>
      </c>
      <c r="G30" s="10">
        <f>SUM(G19:G29)</f>
        <v/>
      </c>
    </row>
    <row r="32">
      <c r="A32" s="8" t="n"/>
      <c r="E32" s="66" t="n">
        <v>45214</v>
      </c>
      <c r="F32" s="64" t="n"/>
      <c r="G32" s="65" t="n"/>
      <c r="I32" s="66" t="n">
        <v>45211</v>
      </c>
      <c r="J32" s="64" t="n"/>
      <c r="K32" s="65" t="n"/>
    </row>
    <row r="33">
      <c r="A33" s="15" t="n"/>
      <c r="B33" s="15" t="n"/>
      <c r="C33" s="15" t="n"/>
      <c r="E33" s="9" t="inlineStr">
        <is>
          <t>Pakg Status</t>
        </is>
      </c>
      <c r="F33" s="9" t="inlineStr">
        <is>
          <t>Quantity</t>
        </is>
      </c>
      <c r="G33" s="9" t="inlineStr">
        <is>
          <t>Total Rate</t>
        </is>
      </c>
      <c r="I33" s="9" t="inlineStr">
        <is>
          <t>Pakg Status</t>
        </is>
      </c>
      <c r="J33" s="9" t="inlineStr">
        <is>
          <t>Quantity</t>
        </is>
      </c>
      <c r="K33" s="9" t="inlineStr">
        <is>
          <t>Total Rate</t>
        </is>
      </c>
    </row>
    <row r="34">
      <c r="A34" s="15" t="n"/>
      <c r="B34" s="15" t="n"/>
      <c r="C34" s="13" t="n"/>
      <c r="E34" s="7" t="n">
        <v>199</v>
      </c>
      <c r="F34" s="7" t="n"/>
      <c r="G34" s="10">
        <f>F34/F45</f>
        <v/>
      </c>
      <c r="I34" s="7" t="n">
        <v>199</v>
      </c>
      <c r="J34" s="7" t="n">
        <v>0</v>
      </c>
      <c r="K34" s="10">
        <f>J34/J45</f>
        <v/>
      </c>
    </row>
    <row r="35">
      <c r="A35" s="15" t="n"/>
      <c r="E35" s="7" t="n">
        <v>195</v>
      </c>
      <c r="F35" s="7" t="n"/>
      <c r="G35" s="10">
        <f>F35/F45</f>
        <v/>
      </c>
      <c r="I35" s="7" t="n">
        <v>195</v>
      </c>
      <c r="J35" s="7" t="n"/>
      <c r="K35" s="10">
        <f>J35/J45</f>
        <v/>
      </c>
    </row>
    <row r="36">
      <c r="A36" s="15" t="n"/>
      <c r="B36" s="15" t="n"/>
      <c r="C36" s="13" t="n"/>
      <c r="E36" s="7" t="n">
        <v>202</v>
      </c>
      <c r="F36" s="7" t="n"/>
      <c r="G36" s="10">
        <f>F36/F45</f>
        <v/>
      </c>
      <c r="I36" s="7" t="n">
        <v>202</v>
      </c>
      <c r="J36" s="7" t="n"/>
      <c r="K36" s="10">
        <f>J36/J45</f>
        <v/>
      </c>
    </row>
    <row r="37">
      <c r="A37" s="15" t="n"/>
      <c r="E37" s="7" t="n">
        <v>203</v>
      </c>
      <c r="F37" s="7" t="n">
        <v>433</v>
      </c>
      <c r="G37" s="10">
        <f>F37/F45</f>
        <v/>
      </c>
      <c r="I37" s="7" t="n">
        <v>203</v>
      </c>
      <c r="J37" s="7" t="n">
        <v>443</v>
      </c>
      <c r="K37" s="10">
        <f>J37/J45</f>
        <v/>
      </c>
    </row>
    <row r="38">
      <c r="A38" s="15" t="n"/>
      <c r="B38" s="15" t="n"/>
      <c r="C38" s="13" t="n"/>
      <c r="E38" s="7" t="n">
        <v>207</v>
      </c>
      <c r="F38" s="7" t="n"/>
      <c r="G38" s="10">
        <f>F38/F45</f>
        <v/>
      </c>
      <c r="I38" s="7" t="n">
        <v>207</v>
      </c>
      <c r="J38" s="7" t="n"/>
      <c r="K38" s="10">
        <f>J38/J45</f>
        <v/>
      </c>
    </row>
    <row r="39">
      <c r="A39" s="15" t="n"/>
      <c r="B39" s="15" t="n"/>
      <c r="C39" s="13" t="n"/>
      <c r="E39" s="7" t="n">
        <v>211</v>
      </c>
      <c r="F39" s="7" t="n"/>
      <c r="G39" s="10">
        <f>F39/F45</f>
        <v/>
      </c>
      <c r="I39" s="7" t="n">
        <v>211</v>
      </c>
      <c r="J39" s="7" t="n"/>
      <c r="K39" s="10">
        <f>J39/J45</f>
        <v/>
      </c>
    </row>
    <row r="40">
      <c r="A40" s="15" t="n"/>
      <c r="C40" s="13" t="n"/>
      <c r="E40" s="7" t="n">
        <v>213</v>
      </c>
      <c r="F40" s="7" t="n">
        <v>5</v>
      </c>
      <c r="G40" s="10">
        <f>F40/F45</f>
        <v/>
      </c>
      <c r="I40" s="7" t="n">
        <v>213</v>
      </c>
      <c r="J40" s="7" t="n">
        <v>1</v>
      </c>
      <c r="K40" s="10">
        <f>J40/J45</f>
        <v/>
      </c>
    </row>
    <row r="41">
      <c r="A41" s="15" t="n"/>
      <c r="E41" s="7" t="n">
        <v>216</v>
      </c>
      <c r="F41" s="7" t="n"/>
      <c r="G41" s="10">
        <f>F41/F45</f>
        <v/>
      </c>
      <c r="I41" s="7" t="n">
        <v>216</v>
      </c>
      <c r="J41" s="7" t="n"/>
      <c r="K41" s="10">
        <f>J41/J45</f>
        <v/>
      </c>
    </row>
    <row r="42">
      <c r="A42" s="15" t="n"/>
      <c r="E42" s="7" t="n">
        <v>220</v>
      </c>
      <c r="F42" s="7" t="n"/>
      <c r="G42" s="10">
        <f>F42/F45</f>
        <v/>
      </c>
      <c r="I42" s="7" t="n">
        <v>220</v>
      </c>
      <c r="J42" s="7" t="n"/>
      <c r="K42" s="10">
        <f>J42/J45</f>
        <v/>
      </c>
    </row>
    <row r="43">
      <c r="A43" s="15" t="n"/>
      <c r="B43" s="15" t="n"/>
      <c r="C43" s="13" t="n"/>
      <c r="E43" s="7" t="n">
        <v>230</v>
      </c>
      <c r="F43" s="7" t="n"/>
      <c r="G43" s="10">
        <f>F43/F45</f>
        <v/>
      </c>
      <c r="I43" s="7" t="n">
        <v>230</v>
      </c>
      <c r="J43" s="7" t="n"/>
      <c r="K43" s="10">
        <f>J43/J45</f>
        <v/>
      </c>
    </row>
    <row r="44">
      <c r="A44" s="15" t="n"/>
      <c r="B44" s="15" t="n"/>
      <c r="C44" s="13" t="n"/>
      <c r="E44" s="7" t="n">
        <v>231</v>
      </c>
      <c r="F44" s="7" t="n"/>
      <c r="G44" s="10">
        <f>F44/F45</f>
        <v/>
      </c>
      <c r="I44" s="7" t="n">
        <v>231</v>
      </c>
      <c r="J44" s="7" t="n"/>
      <c r="K44" s="10">
        <f>J44/J45</f>
        <v/>
      </c>
    </row>
    <row r="45">
      <c r="E45" s="7" t="inlineStr">
        <is>
          <t>TTL PAKGS</t>
        </is>
      </c>
      <c r="F45" s="7" t="n">
        <v>438</v>
      </c>
      <c r="G45" s="10">
        <f>SUM(G34:G44)</f>
        <v/>
      </c>
      <c r="I45" s="7" t="inlineStr">
        <is>
          <t>TTL PAKGS</t>
        </is>
      </c>
      <c r="J45" s="7">
        <f>SUM(J34:J44)</f>
        <v/>
      </c>
      <c r="K45" s="10">
        <f>SUM(K34:K44)</f>
        <v/>
      </c>
    </row>
  </sheetData>
  <mergeCells count="8">
    <mergeCell ref="E32:G32"/>
    <mergeCell ref="I32:K32"/>
    <mergeCell ref="E2:G2"/>
    <mergeCell ref="I2:K2"/>
    <mergeCell ref="A17:C17"/>
    <mergeCell ref="E17:G17"/>
    <mergeCell ref="I17:K17"/>
    <mergeCell ref="A2:C2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I31"/>
  <sheetViews>
    <sheetView workbookViewId="0">
      <selection activeCell="A1" sqref="A1"/>
    </sheetView>
  </sheetViews>
  <sheetFormatPr baseColWidth="8" defaultColWidth="12.6640625" defaultRowHeight="15.75" customHeight="1"/>
  <cols>
    <col width="16.33203125" customWidth="1" style="58" min="5" max="5"/>
  </cols>
  <sheetData>
    <row r="1">
      <c r="A1" s="11" t="inlineStr">
        <is>
          <t>Batch</t>
        </is>
      </c>
      <c r="B1" s="60" t="inlineStr">
        <is>
          <t>PHSUB-202310021021</t>
        </is>
      </c>
      <c r="C1" s="7" t="n"/>
      <c r="D1" s="7" t="n"/>
    </row>
    <row r="2">
      <c r="A2" s="29" t="n">
        <v>45202</v>
      </c>
      <c r="B2" s="14" t="n"/>
      <c r="C2" s="11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2</v>
      </c>
      <c r="C4" s="10">
        <f>B4/$B$15</f>
        <v/>
      </c>
      <c r="D4" s="7" t="n"/>
    </row>
    <row r="5">
      <c r="A5" s="7" t="n">
        <v>195</v>
      </c>
      <c r="B5" s="7" t="n"/>
      <c r="C5" s="10" t="n"/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195</v>
      </c>
      <c r="C7" s="10">
        <f>B7/$B$15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C9" s="10" t="n"/>
      <c r="D9" s="7" t="n"/>
    </row>
    <row r="10">
      <c r="A10" s="7" t="n">
        <v>213</v>
      </c>
      <c r="B10" s="7" t="n">
        <v>1</v>
      </c>
      <c r="C10" s="10">
        <f>B10/B15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/>
      <c r="C14" s="10" t="n"/>
      <c r="D14" s="7" t="n"/>
      <c r="E14" s="7" t="n"/>
      <c r="F14" s="7" t="n"/>
    </row>
    <row r="15">
      <c r="A15" s="12" t="inlineStr">
        <is>
          <t>TTL PAKGS</t>
        </is>
      </c>
      <c r="B15" s="7">
        <f>SUM(B4:B14)</f>
        <v/>
      </c>
      <c r="C15" s="10">
        <f>SUM(C4:C14)</f>
        <v/>
      </c>
      <c r="D15" s="7" t="n"/>
      <c r="E15" s="7" t="n"/>
      <c r="F15" s="10" t="n"/>
    </row>
    <row r="16">
      <c r="A16" s="14" t="inlineStr">
        <is>
          <t>PAKGS ANALYSIS</t>
        </is>
      </c>
    </row>
    <row r="17">
      <c r="A17" s="15" t="inlineStr">
        <is>
          <t>1) two 211s wrong address</t>
        </is>
      </c>
    </row>
    <row r="18">
      <c r="A18" s="15" t="inlineStr">
        <is>
          <t>2) one 202s in-transit</t>
        </is>
      </c>
    </row>
    <row r="22">
      <c r="I22" s="30" t="n"/>
    </row>
    <row r="31">
      <c r="E31" s="15" t="inlineStr">
        <is>
          <t>PHSUB-202309291700,ASUB-202309291049,LAX-YE-20230929,PHSUB-202309300842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2024-01-20T04:26:39Z</dcterms:created>
  <dcterms:modified xmlns:dcterms="http://purl.org/dc/terms/" xmlns:xsi="http://www.w3.org/2001/XMLSchema-instance" xsi:type="dcterms:W3CDTF">2024-01-20T04:26:55Z</dcterms:modified>
  <cp:lastModifiedBy>Chengxu Liang</cp:lastModifiedBy>
</cp:coreProperties>
</file>