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EDUCYT\Downloads\CEPAV 2023\"/>
    </mc:Choice>
  </mc:AlternateContent>
  <xr:revisionPtr revIDLastSave="0" documentId="13_ncr:1_{42AFEB1F-7CF0-4F07-9025-52F53C3B45B5}" xr6:coauthVersionLast="47" xr6:coauthVersionMax="47" xr10:uidLastSave="{00000000-0000-0000-0000-000000000000}"/>
  <bookViews>
    <workbookView xWindow="-120" yWindow="-120" windowWidth="20730" windowHeight="11040" tabRatio="704" xr2:uid="{00000000-000D-0000-FFFF-FFFF00000000}"/>
  </bookViews>
  <sheets>
    <sheet name="1LG" sheetId="21" r:id="rId1"/>
    <sheet name="1ITSI" sheetId="20" r:id="rId2"/>
    <sheet name="2LG" sheetId="23" r:id="rId3"/>
    <sheet name="1AC" sheetId="22" r:id="rId4"/>
    <sheet name="2AC" sheetId="24" r:id="rId5"/>
    <sheet name="2ITSI" sheetId="17" r:id="rId6"/>
    <sheet name="Hoja1" sheetId="25" r:id="rId7"/>
  </sheets>
  <definedNames>
    <definedName name="_xlnm.Print_Area" localSheetId="3">'1AC'!$A$1:$R$28</definedName>
    <definedName name="_xlnm.Print_Area" localSheetId="4">'2AC'!$A$1:$R$33</definedName>
    <definedName name="_xlnm.Print_Area" localSheetId="2">'2LG'!$A$1:$R$42</definedName>
    <definedName name="_xlnm.Print_Titles" localSheetId="3">'1AC'!$1:$11</definedName>
    <definedName name="_xlnm.Print_Titles" localSheetId="1">'1ITSI'!$1:$11</definedName>
    <definedName name="_xlnm.Print_Titles" localSheetId="0">'1LG'!$1:$11</definedName>
    <definedName name="_xlnm.Print_Titles" localSheetId="4">'2AC'!$1:$11</definedName>
    <definedName name="_xlnm.Print_Titles" localSheetId="5">'2ITSI'!$1:$11</definedName>
    <definedName name="_xlnm.Print_Titles" localSheetId="2">'2LG'!$1:$11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3" l="1"/>
  <c r="Q38" i="17"/>
  <c r="P38" i="17"/>
  <c r="O38" i="17"/>
  <c r="Q35" i="23"/>
  <c r="Q36" i="23"/>
  <c r="P35" i="23"/>
  <c r="P36" i="23"/>
  <c r="O35" i="23"/>
  <c r="O36" i="23"/>
  <c r="N35" i="23"/>
  <c r="N36" i="23"/>
  <c r="N26" i="23"/>
  <c r="N27" i="23"/>
  <c r="N28" i="23"/>
  <c r="N29" i="23"/>
  <c r="N30" i="23"/>
  <c r="N31" i="23"/>
  <c r="N32" i="23"/>
  <c r="O26" i="23"/>
  <c r="O27" i="23"/>
  <c r="O28" i="23"/>
  <c r="O29" i="23"/>
  <c r="O30" i="23"/>
  <c r="O31" i="23"/>
  <c r="O32" i="23"/>
  <c r="P26" i="23"/>
  <c r="P27" i="23"/>
  <c r="P28" i="23"/>
  <c r="P29" i="23"/>
  <c r="P30" i="23"/>
  <c r="P31" i="23"/>
  <c r="P32" i="23"/>
  <c r="Q26" i="23"/>
  <c r="Q27" i="23"/>
  <c r="Q28" i="23"/>
  <c r="Q29" i="23"/>
  <c r="Q30" i="23"/>
  <c r="Q31" i="23"/>
  <c r="R31" i="23" s="1"/>
  <c r="Q32" i="23"/>
  <c r="Q41" i="20"/>
  <c r="O41" i="20"/>
  <c r="N41" i="20"/>
  <c r="P41" i="20"/>
  <c r="N38" i="17"/>
  <c r="R38" i="17" s="1"/>
  <c r="N36" i="21"/>
  <c r="O36" i="21"/>
  <c r="P36" i="21"/>
  <c r="Q36" i="21"/>
  <c r="N37" i="21"/>
  <c r="O37" i="21"/>
  <c r="P37" i="21"/>
  <c r="Q37" i="21"/>
  <c r="N38" i="21"/>
  <c r="O38" i="21"/>
  <c r="P38" i="21"/>
  <c r="Q38" i="21"/>
  <c r="N39" i="21"/>
  <c r="O39" i="21"/>
  <c r="P39" i="21"/>
  <c r="Q39" i="21"/>
  <c r="N40" i="21"/>
  <c r="O40" i="21"/>
  <c r="P40" i="21"/>
  <c r="Q40" i="21"/>
  <c r="N41" i="21"/>
  <c r="O41" i="21"/>
  <c r="P41" i="21"/>
  <c r="Q41" i="21"/>
  <c r="N42" i="21"/>
  <c r="O42" i="21"/>
  <c r="P42" i="21"/>
  <c r="Q42" i="21"/>
  <c r="N43" i="21"/>
  <c r="O43" i="21"/>
  <c r="P43" i="21"/>
  <c r="Q43" i="21"/>
  <c r="N42" i="17"/>
  <c r="N43" i="17"/>
  <c r="N44" i="17"/>
  <c r="O42" i="17"/>
  <c r="O43" i="17"/>
  <c r="O44" i="17"/>
  <c r="P42" i="17"/>
  <c r="P43" i="17"/>
  <c r="P44" i="17"/>
  <c r="Q42" i="17"/>
  <c r="Q43" i="17"/>
  <c r="Q44" i="17"/>
  <c r="Q27" i="24"/>
  <c r="P27" i="24"/>
  <c r="O27" i="24"/>
  <c r="N27" i="24"/>
  <c r="Q17" i="24"/>
  <c r="P17" i="24"/>
  <c r="O17" i="24"/>
  <c r="N17" i="24"/>
  <c r="Q16" i="24"/>
  <c r="P16" i="24"/>
  <c r="O16" i="24"/>
  <c r="N16" i="24"/>
  <c r="Q15" i="24"/>
  <c r="P15" i="24"/>
  <c r="O15" i="24"/>
  <c r="N15" i="24"/>
  <c r="Q14" i="24"/>
  <c r="P14" i="24"/>
  <c r="O14" i="24"/>
  <c r="N14" i="24"/>
  <c r="Q13" i="24"/>
  <c r="P13" i="24"/>
  <c r="O13" i="24"/>
  <c r="N13" i="24"/>
  <c r="Q12" i="24"/>
  <c r="P12" i="24"/>
  <c r="O12" i="24"/>
  <c r="N12" i="24"/>
  <c r="Q34" i="23"/>
  <c r="P34" i="23"/>
  <c r="O34" i="23"/>
  <c r="N34" i="23"/>
  <c r="Q33" i="23"/>
  <c r="P33" i="23"/>
  <c r="O33" i="23"/>
  <c r="N33" i="23"/>
  <c r="Q25" i="23"/>
  <c r="P25" i="23"/>
  <c r="O25" i="23"/>
  <c r="N25" i="23"/>
  <c r="Q24" i="23"/>
  <c r="P24" i="23"/>
  <c r="O24" i="23"/>
  <c r="N24" i="23"/>
  <c r="Q23" i="23"/>
  <c r="P23" i="23"/>
  <c r="O23" i="23"/>
  <c r="N23" i="23"/>
  <c r="Q22" i="23"/>
  <c r="P22" i="23"/>
  <c r="O22" i="23"/>
  <c r="N22" i="23"/>
  <c r="Q21" i="23"/>
  <c r="P21" i="23"/>
  <c r="O21" i="23"/>
  <c r="N21" i="23"/>
  <c r="Q20" i="23"/>
  <c r="P20" i="23"/>
  <c r="O20" i="23"/>
  <c r="N20" i="23"/>
  <c r="Q19" i="23"/>
  <c r="P19" i="23"/>
  <c r="O19" i="23"/>
  <c r="N19" i="23"/>
  <c r="Q18" i="23"/>
  <c r="P18" i="23"/>
  <c r="O18" i="23"/>
  <c r="N18" i="23"/>
  <c r="Q17" i="23"/>
  <c r="P17" i="23"/>
  <c r="O17" i="23"/>
  <c r="N17" i="23"/>
  <c r="Q16" i="23"/>
  <c r="P16" i="23"/>
  <c r="O16" i="23"/>
  <c r="N16" i="23"/>
  <c r="Q15" i="23"/>
  <c r="P15" i="23"/>
  <c r="O15" i="23"/>
  <c r="N15" i="23"/>
  <c r="Q14" i="23"/>
  <c r="P14" i="23"/>
  <c r="O14" i="23"/>
  <c r="N14" i="23"/>
  <c r="Q13" i="23"/>
  <c r="P13" i="23"/>
  <c r="O13" i="23"/>
  <c r="N13" i="23"/>
  <c r="Q12" i="23"/>
  <c r="P12" i="23"/>
  <c r="O12" i="23"/>
  <c r="N12" i="23"/>
  <c r="Q18" i="22"/>
  <c r="P18" i="22"/>
  <c r="O18" i="22"/>
  <c r="N18" i="22"/>
  <c r="Q17" i="22"/>
  <c r="P17" i="22"/>
  <c r="O17" i="22"/>
  <c r="N17" i="22"/>
  <c r="Q16" i="22"/>
  <c r="P16" i="22"/>
  <c r="O16" i="22"/>
  <c r="N16" i="22"/>
  <c r="Q15" i="22"/>
  <c r="P15" i="22"/>
  <c r="O15" i="22"/>
  <c r="N15" i="22"/>
  <c r="Q14" i="22"/>
  <c r="P14" i="22"/>
  <c r="O14" i="22"/>
  <c r="N14" i="22"/>
  <c r="Q13" i="22"/>
  <c r="P13" i="22"/>
  <c r="O13" i="22"/>
  <c r="N13" i="22"/>
  <c r="Q12" i="22"/>
  <c r="P12" i="22"/>
  <c r="O12" i="22"/>
  <c r="N12" i="22"/>
  <c r="Q35" i="21"/>
  <c r="P35" i="21"/>
  <c r="O35" i="21"/>
  <c r="N35" i="21"/>
  <c r="Q34" i="21"/>
  <c r="P34" i="21"/>
  <c r="O34" i="21"/>
  <c r="N34" i="21"/>
  <c r="Q33" i="21"/>
  <c r="P33" i="21"/>
  <c r="O33" i="21"/>
  <c r="N33" i="21"/>
  <c r="Q32" i="21"/>
  <c r="P32" i="21"/>
  <c r="O32" i="21"/>
  <c r="N32" i="21"/>
  <c r="Q31" i="21"/>
  <c r="P31" i="21"/>
  <c r="O31" i="21"/>
  <c r="N31" i="21"/>
  <c r="Q30" i="21"/>
  <c r="P30" i="21"/>
  <c r="O30" i="21"/>
  <c r="N30" i="21"/>
  <c r="Q29" i="21"/>
  <c r="P29" i="21"/>
  <c r="O29" i="21"/>
  <c r="N29" i="21"/>
  <c r="Q28" i="21"/>
  <c r="P28" i="21"/>
  <c r="O28" i="21"/>
  <c r="N28" i="21"/>
  <c r="Q27" i="21"/>
  <c r="P27" i="21"/>
  <c r="O27" i="21"/>
  <c r="N27" i="21"/>
  <c r="Q26" i="21"/>
  <c r="P26" i="21"/>
  <c r="O26" i="21"/>
  <c r="N26" i="21"/>
  <c r="Q25" i="21"/>
  <c r="P25" i="21"/>
  <c r="O25" i="21"/>
  <c r="N25" i="21"/>
  <c r="Q24" i="21"/>
  <c r="P24" i="21"/>
  <c r="O24" i="21"/>
  <c r="N24" i="21"/>
  <c r="Q23" i="21"/>
  <c r="P23" i="21"/>
  <c r="O23" i="21"/>
  <c r="N23" i="21"/>
  <c r="Q22" i="21"/>
  <c r="P22" i="21"/>
  <c r="O22" i="21"/>
  <c r="N22" i="21"/>
  <c r="Q21" i="21"/>
  <c r="P21" i="21"/>
  <c r="O21" i="21"/>
  <c r="N21" i="21"/>
  <c r="Q20" i="21"/>
  <c r="P20" i="21"/>
  <c r="O20" i="21"/>
  <c r="N20" i="21"/>
  <c r="Q19" i="21"/>
  <c r="P19" i="21"/>
  <c r="O19" i="21"/>
  <c r="N19" i="21"/>
  <c r="Q18" i="21"/>
  <c r="P18" i="21"/>
  <c r="O18" i="21"/>
  <c r="N18" i="21"/>
  <c r="Q17" i="21"/>
  <c r="P17" i="21"/>
  <c r="O17" i="21"/>
  <c r="N17" i="21"/>
  <c r="Q16" i="21"/>
  <c r="P16" i="21"/>
  <c r="O16" i="21"/>
  <c r="N16" i="21"/>
  <c r="Q15" i="21"/>
  <c r="P15" i="21"/>
  <c r="O15" i="21"/>
  <c r="N15" i="21"/>
  <c r="Q14" i="21"/>
  <c r="P14" i="21"/>
  <c r="O14" i="21"/>
  <c r="N14" i="21"/>
  <c r="Q13" i="21"/>
  <c r="P13" i="21"/>
  <c r="O13" i="21"/>
  <c r="N13" i="21"/>
  <c r="Q12" i="21"/>
  <c r="P12" i="21"/>
  <c r="O12" i="21"/>
  <c r="N12" i="21"/>
  <c r="N39" i="20"/>
  <c r="O39" i="20"/>
  <c r="P39" i="20"/>
  <c r="Q39" i="20"/>
  <c r="N40" i="20"/>
  <c r="O40" i="20"/>
  <c r="P40" i="20"/>
  <c r="Q40" i="20"/>
  <c r="N42" i="20"/>
  <c r="O42" i="20"/>
  <c r="P42" i="20"/>
  <c r="Q42" i="20"/>
  <c r="N43" i="20"/>
  <c r="O43" i="20"/>
  <c r="P43" i="20"/>
  <c r="Q43" i="20"/>
  <c r="N44" i="20"/>
  <c r="O44" i="20"/>
  <c r="P44" i="20"/>
  <c r="Q44" i="20"/>
  <c r="N45" i="20"/>
  <c r="O45" i="20"/>
  <c r="P45" i="20"/>
  <c r="Q45" i="20"/>
  <c r="N46" i="20"/>
  <c r="O46" i="20"/>
  <c r="P46" i="20"/>
  <c r="Q46" i="20"/>
  <c r="N47" i="20"/>
  <c r="O47" i="20"/>
  <c r="P47" i="20"/>
  <c r="Q47" i="20"/>
  <c r="Q38" i="20"/>
  <c r="P38" i="20"/>
  <c r="O38" i="20"/>
  <c r="N38" i="20"/>
  <c r="Q37" i="20"/>
  <c r="P37" i="20"/>
  <c r="O37" i="20"/>
  <c r="N37" i="20"/>
  <c r="Q36" i="20"/>
  <c r="P36" i="20"/>
  <c r="O36" i="20"/>
  <c r="N36" i="20"/>
  <c r="Q35" i="20"/>
  <c r="P35" i="20"/>
  <c r="O35" i="20"/>
  <c r="N35" i="20"/>
  <c r="Q34" i="20"/>
  <c r="P34" i="20"/>
  <c r="O34" i="20"/>
  <c r="N34" i="20"/>
  <c r="Q33" i="20"/>
  <c r="P33" i="20"/>
  <c r="O33" i="20"/>
  <c r="N33" i="20"/>
  <c r="Q32" i="20"/>
  <c r="P32" i="20"/>
  <c r="O32" i="20"/>
  <c r="N32" i="20"/>
  <c r="Q31" i="20"/>
  <c r="P31" i="20"/>
  <c r="O31" i="20"/>
  <c r="N31" i="20"/>
  <c r="Q30" i="20"/>
  <c r="P30" i="20"/>
  <c r="O30" i="20"/>
  <c r="N30" i="20"/>
  <c r="Q29" i="20"/>
  <c r="P29" i="20"/>
  <c r="O29" i="20"/>
  <c r="N29" i="20"/>
  <c r="Q28" i="20"/>
  <c r="P28" i="20"/>
  <c r="O28" i="20"/>
  <c r="N28" i="20"/>
  <c r="Q27" i="20"/>
  <c r="P27" i="20"/>
  <c r="O27" i="20"/>
  <c r="N27" i="20"/>
  <c r="Q26" i="20"/>
  <c r="P26" i="20"/>
  <c r="O26" i="20"/>
  <c r="N26" i="20"/>
  <c r="Q25" i="20"/>
  <c r="P25" i="20"/>
  <c r="O25" i="20"/>
  <c r="N25" i="20"/>
  <c r="Q24" i="20"/>
  <c r="P24" i="20"/>
  <c r="O24" i="20"/>
  <c r="N24" i="20"/>
  <c r="Q23" i="20"/>
  <c r="P23" i="20"/>
  <c r="O23" i="20"/>
  <c r="N23" i="20"/>
  <c r="Q22" i="20"/>
  <c r="P22" i="20"/>
  <c r="O22" i="20"/>
  <c r="N22" i="20"/>
  <c r="Q21" i="20"/>
  <c r="P21" i="20"/>
  <c r="O21" i="20"/>
  <c r="N21" i="20"/>
  <c r="Q20" i="20"/>
  <c r="P20" i="20"/>
  <c r="O20" i="20"/>
  <c r="N20" i="20"/>
  <c r="Q19" i="20"/>
  <c r="P19" i="20"/>
  <c r="O19" i="20"/>
  <c r="N19" i="20"/>
  <c r="Q18" i="20"/>
  <c r="P18" i="20"/>
  <c r="O18" i="20"/>
  <c r="N18" i="20"/>
  <c r="Q17" i="20"/>
  <c r="P17" i="20"/>
  <c r="O17" i="20"/>
  <c r="N17" i="20"/>
  <c r="Q16" i="20"/>
  <c r="P16" i="20"/>
  <c r="O16" i="20"/>
  <c r="N16" i="20"/>
  <c r="Q15" i="20"/>
  <c r="P15" i="20"/>
  <c r="O15" i="20"/>
  <c r="N15" i="20"/>
  <c r="Q14" i="20"/>
  <c r="P14" i="20"/>
  <c r="O14" i="20"/>
  <c r="N14" i="20"/>
  <c r="Q13" i="20"/>
  <c r="P13" i="20"/>
  <c r="O13" i="20"/>
  <c r="N13" i="20"/>
  <c r="Q12" i="20"/>
  <c r="P12" i="20"/>
  <c r="O12" i="20"/>
  <c r="N12" i="20"/>
  <c r="Q12" i="17"/>
  <c r="P12" i="17"/>
  <c r="R36" i="23" l="1"/>
  <c r="R38" i="21"/>
  <c r="R43" i="21"/>
  <c r="R42" i="21"/>
  <c r="R41" i="21"/>
  <c r="R40" i="21"/>
  <c r="R39" i="21"/>
  <c r="R37" i="21"/>
  <c r="R36" i="21"/>
  <c r="R35" i="23"/>
  <c r="R30" i="23"/>
  <c r="R27" i="23"/>
  <c r="R26" i="23"/>
  <c r="R29" i="23"/>
  <c r="R32" i="23"/>
  <c r="R28" i="23"/>
  <c r="R41" i="20"/>
  <c r="R44" i="17"/>
  <c r="R43" i="17"/>
  <c r="R42" i="17"/>
  <c r="R16" i="24"/>
  <c r="R46" i="20"/>
  <c r="R44" i="20"/>
  <c r="R42" i="20"/>
  <c r="R12" i="21"/>
  <c r="R33" i="23"/>
  <c r="R21" i="23"/>
  <c r="R20" i="23"/>
  <c r="R19" i="23"/>
  <c r="R34" i="21"/>
  <c r="R31" i="21"/>
  <c r="R28" i="21"/>
  <c r="R25" i="21"/>
  <c r="R24" i="21"/>
  <c r="R18" i="21"/>
  <c r="R14" i="23"/>
  <c r="R32" i="21"/>
  <c r="R30" i="21"/>
  <c r="R14" i="22"/>
  <c r="R14" i="20"/>
  <c r="R47" i="20"/>
  <c r="R43" i="20"/>
  <c r="R34" i="20"/>
  <c r="R13" i="20"/>
  <c r="R13" i="24"/>
  <c r="R12" i="24"/>
  <c r="R15" i="24"/>
  <c r="R17" i="24"/>
  <c r="R14" i="24"/>
  <c r="R27" i="24"/>
  <c r="R16" i="23"/>
  <c r="R17" i="23"/>
  <c r="R13" i="23"/>
  <c r="R15" i="23"/>
  <c r="R22" i="23"/>
  <c r="R23" i="23"/>
  <c r="R12" i="23"/>
  <c r="R25" i="23"/>
  <c r="R34" i="23"/>
  <c r="R18" i="23"/>
  <c r="R24" i="23"/>
  <c r="R12" i="22"/>
  <c r="R15" i="22"/>
  <c r="R18" i="22"/>
  <c r="R13" i="22"/>
  <c r="R17" i="22"/>
  <c r="R16" i="22"/>
  <c r="R15" i="21"/>
  <c r="R19" i="21"/>
  <c r="R22" i="21"/>
  <c r="R35" i="21"/>
  <c r="R21" i="21"/>
  <c r="R14" i="21"/>
  <c r="R17" i="21"/>
  <c r="R26" i="21"/>
  <c r="R27" i="21"/>
  <c r="R20" i="21"/>
  <c r="R23" i="21"/>
  <c r="R33" i="21"/>
  <c r="R13" i="21"/>
  <c r="R16" i="21"/>
  <c r="R29" i="21"/>
  <c r="R45" i="20"/>
  <c r="R16" i="20"/>
  <c r="R22" i="20"/>
  <c r="R28" i="20"/>
  <c r="R39" i="20"/>
  <c r="R24" i="20"/>
  <c r="R27" i="20"/>
  <c r="R40" i="20"/>
  <c r="R20" i="20"/>
  <c r="R23" i="20"/>
  <c r="R26" i="20"/>
  <c r="R36" i="20"/>
  <c r="R29" i="20"/>
  <c r="R31" i="20"/>
  <c r="R32" i="20"/>
  <c r="R12" i="20"/>
  <c r="R15" i="20"/>
  <c r="R35" i="20"/>
  <c r="R37" i="20"/>
  <c r="R38" i="20"/>
  <c r="R18" i="20"/>
  <c r="R21" i="20"/>
  <c r="R17" i="20"/>
  <c r="R33" i="20"/>
  <c r="R19" i="20"/>
  <c r="R25" i="20"/>
  <c r="R30" i="20"/>
  <c r="N13" i="17"/>
  <c r="O13" i="17"/>
  <c r="P13" i="17"/>
  <c r="Q13" i="17"/>
  <c r="N14" i="17"/>
  <c r="O14" i="17"/>
  <c r="P14" i="17"/>
  <c r="Q14" i="17"/>
  <c r="N15" i="17"/>
  <c r="O15" i="17"/>
  <c r="P15" i="17"/>
  <c r="Q15" i="17"/>
  <c r="N16" i="17"/>
  <c r="O16" i="17"/>
  <c r="P16" i="17"/>
  <c r="Q16" i="17"/>
  <c r="N17" i="17"/>
  <c r="O17" i="17"/>
  <c r="P17" i="17"/>
  <c r="Q17" i="17"/>
  <c r="N18" i="17"/>
  <c r="O18" i="17"/>
  <c r="P18" i="17"/>
  <c r="Q18" i="17"/>
  <c r="N19" i="17"/>
  <c r="O19" i="17"/>
  <c r="P19" i="17"/>
  <c r="Q19" i="17"/>
  <c r="N20" i="17"/>
  <c r="O20" i="17"/>
  <c r="P20" i="17"/>
  <c r="Q20" i="17"/>
  <c r="N21" i="17"/>
  <c r="O21" i="17"/>
  <c r="P21" i="17"/>
  <c r="Q21" i="17"/>
  <c r="N22" i="17"/>
  <c r="O22" i="17"/>
  <c r="P22" i="17"/>
  <c r="Q22" i="17"/>
  <c r="N23" i="17"/>
  <c r="O23" i="17"/>
  <c r="P23" i="17"/>
  <c r="Q23" i="17"/>
  <c r="N24" i="17"/>
  <c r="O24" i="17"/>
  <c r="P24" i="17"/>
  <c r="Q24" i="17"/>
  <c r="N25" i="17"/>
  <c r="O25" i="17"/>
  <c r="P25" i="17"/>
  <c r="Q25" i="17"/>
  <c r="N26" i="17"/>
  <c r="O26" i="17"/>
  <c r="P26" i="17"/>
  <c r="Q26" i="17"/>
  <c r="N27" i="17"/>
  <c r="O27" i="17"/>
  <c r="P27" i="17"/>
  <c r="Q27" i="17"/>
  <c r="N28" i="17"/>
  <c r="O28" i="17"/>
  <c r="P28" i="17"/>
  <c r="Q28" i="17"/>
  <c r="N29" i="17"/>
  <c r="O29" i="17"/>
  <c r="P29" i="17"/>
  <c r="Q29" i="17"/>
  <c r="N30" i="17"/>
  <c r="O30" i="17"/>
  <c r="P30" i="17"/>
  <c r="Q30" i="17"/>
  <c r="N31" i="17"/>
  <c r="O31" i="17"/>
  <c r="P31" i="17"/>
  <c r="Q31" i="17"/>
  <c r="N32" i="17"/>
  <c r="O32" i="17"/>
  <c r="P32" i="17"/>
  <c r="Q32" i="17"/>
  <c r="N33" i="17"/>
  <c r="O33" i="17"/>
  <c r="P33" i="17"/>
  <c r="Q33" i="17"/>
  <c r="O34" i="17"/>
  <c r="P34" i="17"/>
  <c r="Q34" i="17"/>
  <c r="N35" i="17"/>
  <c r="O35" i="17"/>
  <c r="P35" i="17"/>
  <c r="Q35" i="17"/>
  <c r="N36" i="17"/>
  <c r="O36" i="17"/>
  <c r="P36" i="17"/>
  <c r="Q36" i="17"/>
  <c r="N37" i="17"/>
  <c r="O37" i="17"/>
  <c r="P37" i="17"/>
  <c r="Q37" i="17"/>
  <c r="N39" i="17"/>
  <c r="O39" i="17"/>
  <c r="P39" i="17"/>
  <c r="Q39" i="17"/>
  <c r="N40" i="17"/>
  <c r="O40" i="17"/>
  <c r="P40" i="17"/>
  <c r="Q40" i="17"/>
  <c r="N41" i="17"/>
  <c r="O41" i="17"/>
  <c r="P41" i="17"/>
  <c r="Q41" i="17"/>
  <c r="D27" i="22" l="1"/>
  <c r="D32" i="24"/>
  <c r="R27" i="17"/>
  <c r="D41" i="23"/>
  <c r="D49" i="21"/>
  <c r="R19" i="17"/>
  <c r="R23" i="17"/>
  <c r="D26" i="22"/>
  <c r="D56" i="20"/>
  <c r="D31" i="24"/>
  <c r="D40" i="23"/>
  <c r="D48" i="21"/>
  <c r="D55" i="20"/>
  <c r="R40" i="17"/>
  <c r="R21" i="17"/>
  <c r="R13" i="17"/>
  <c r="R32" i="17"/>
  <c r="R35" i="17"/>
  <c r="R25" i="17"/>
  <c r="R15" i="17"/>
  <c r="R36" i="17"/>
  <c r="R29" i="17"/>
  <c r="R14" i="17"/>
  <c r="R41" i="17"/>
  <c r="R33" i="17"/>
  <c r="R28" i="17"/>
  <c r="R37" i="17"/>
  <c r="R31" i="17"/>
  <c r="R17" i="17"/>
  <c r="R39" i="17"/>
  <c r="R34" i="17"/>
  <c r="R30" i="17"/>
  <c r="R26" i="17"/>
  <c r="R22" i="17"/>
  <c r="R18" i="17"/>
  <c r="R24" i="17"/>
  <c r="R20" i="17"/>
  <c r="R16" i="17"/>
  <c r="O12" i="17" l="1"/>
  <c r="N12" i="17"/>
  <c r="R12" i="17" l="1"/>
  <c r="D49" i="17" s="1"/>
  <c r="D48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CC6B2A26-B6AD-470F-AAFC-B137B68C402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95E5D42E-9BDA-4C32-B996-B5BFB5B51F6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817E0D6D-3CCF-4AA4-927E-803CCE8169C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833E77EA-154D-46D5-A4B1-8397453FC87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312B8C48-CC50-4E03-AB62-DB7B3791876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tc={B06A3A41-F711-4185-8FA2-848999F8B6AE}</author>
    <author>pc</author>
  </authors>
  <commentList>
    <comment ref="E11" authorId="0" shapeId="0" xr:uid="{B06A3A41-F711-4185-8FA2-848999F8B6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DESCRIBING YOUR DAY EXERCISES</t>
      </text>
    </comment>
    <comment ref="M11" authorId="1" shapeId="0" xr:uid="{FF0A3FE9-074E-47FC-94DD-464438A864D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sharedStrings.xml><?xml version="1.0" encoding="utf-8"?>
<sst xmlns="http://schemas.openxmlformats.org/spreadsheetml/2006/main" count="364" uniqueCount="195">
  <si>
    <t xml:space="preserve">MATERIA: </t>
  </si>
  <si>
    <t xml:space="preserve">DOCENTE: </t>
  </si>
  <si>
    <t>#</t>
  </si>
  <si>
    <t>NIE</t>
  </si>
  <si>
    <t>PERÍODO:</t>
  </si>
  <si>
    <t>SC 10%</t>
  </si>
  <si>
    <t>SP 10%</t>
  </si>
  <si>
    <t>ACTIVIDAD COTIDIANA</t>
  </si>
  <si>
    <t>PRUEBAS</t>
  </si>
  <si>
    <t>EF 20%</t>
  </si>
  <si>
    <t>ACTIVIDAD INTEGRADORA</t>
  </si>
  <si>
    <t>AI</t>
  </si>
  <si>
    <t>AC</t>
  </si>
  <si>
    <t>AUTO Y COE</t>
  </si>
  <si>
    <t>TE 10%</t>
  </si>
  <si>
    <t>RC 10%</t>
  </si>
  <si>
    <t>TEX 10%</t>
  </si>
  <si>
    <t>SA 10%</t>
  </si>
  <si>
    <t>CoEval 5%</t>
  </si>
  <si>
    <t>AutoEval  5%</t>
  </si>
  <si>
    <t>PORCENTAJES</t>
  </si>
  <si>
    <t>APROBADOS</t>
  </si>
  <si>
    <t>REPROBADOS</t>
  </si>
  <si>
    <t>Lab 10%</t>
  </si>
  <si>
    <t>ESTADÍSTICAS</t>
  </si>
  <si>
    <t>Nota Final</t>
  </si>
  <si>
    <t>PARTICIPANTE</t>
  </si>
  <si>
    <t>COMPLEJO EDUCATIVO PROFESOR ALBERTO VARELA, SAN JUAN TALPA, LA PAZ (Cód. Infra. 11982)</t>
  </si>
  <si>
    <t>REGISTRO DE EVALUACIÓN POR PERÍODO</t>
  </si>
  <si>
    <r>
      <t xml:space="preserve">FAVOR </t>
    </r>
    <r>
      <rPr>
        <sz val="12"/>
        <rFont val="Arial"/>
        <family val="2"/>
      </rPr>
      <t>NO MOVER NOTAS (</t>
    </r>
    <r>
      <rPr>
        <b/>
        <sz val="12"/>
        <rFont val="Arial"/>
        <family val="2"/>
      </rPr>
      <t>MOVER O CORTAR CELDAS</t>
    </r>
    <r>
      <rPr>
        <sz val="12"/>
        <rFont val="Arial"/>
        <family val="2"/>
      </rPr>
      <t>) PORQUE</t>
    </r>
    <r>
      <rPr>
        <b/>
        <sz val="12"/>
        <rFont val="Arial"/>
        <family val="2"/>
      </rPr>
      <t xml:space="preserve"> DAÑA LA FÓRMULA</t>
    </r>
    <r>
      <rPr>
        <sz val="12"/>
        <rFont val="Arial"/>
        <family val="2"/>
      </rPr>
      <t>,</t>
    </r>
    <r>
      <rPr>
        <sz val="11"/>
        <rFont val="Arial"/>
        <family val="2"/>
      </rPr>
      <t xml:space="preserve"> DEBE INTRODUCIR DIRECTAMENTE EN CELDA LA NOTA.</t>
    </r>
  </si>
  <si>
    <t>AÑO: 2022</t>
  </si>
  <si>
    <t>SECCIÓN: PRIMER AÑO DE BTO. TÉC. VOC. EN INFRAESTRUCTURA TECNOLÓGICA Y SERVICIOS INFORMÁTICOS</t>
  </si>
  <si>
    <t>SECCIÓN: PRIMER AÑO DE BTO. TÉC. VOC. EN LOGÍSTICA GLOBAL (MEGATEC)</t>
  </si>
  <si>
    <t>SECCIÓN: PRIMER AÑO DE BTO. TÉC. VOC. ADMINISTRATIVO CONTABLE</t>
  </si>
  <si>
    <t>SECCIÓN: SEGUNDO AÑO DE BTO. TÉC. VOC. EN LOGÍSTICA GLOBAL (MEGATEC)</t>
  </si>
  <si>
    <t>SECCIÓN: SEGUNDO AÑO DE BTO. TÉC. VOC. ADMINISTRATIVO CONTABLE</t>
  </si>
  <si>
    <t>SECCIÓN: SEGUNDO AÑO DE BTO. TÉC. VOC. EN INFRAESTRUCTURA TECNOLÓGICA Y SERVICIOS INFORMÁTICOS</t>
  </si>
  <si>
    <t xml:space="preserve"> </t>
  </si>
  <si>
    <t>DURÁN VILLANUEVA, ALEXANDER ERNESTO</t>
  </si>
  <si>
    <t>1092202 FLORES LIMA, ARIEL STEVEN</t>
  </si>
  <si>
    <t>2009604 GÁLVEZ GÁLVEZ, ALBERTO ANTONIO</t>
  </si>
  <si>
    <t>1093409 HERNÁNDEZ BENÍTEZ, MELVIN ARMANDO</t>
  </si>
  <si>
    <t>2467879 RUANO CHÁVEZ, SAÚL ELÍAS</t>
  </si>
  <si>
    <t>2015206 ZAVALETA GÁMEZ, ÓSCAR GIOVANNI</t>
  </si>
  <si>
    <t>1116037 GARCÍA PEÑA, EDGAR ALEXANDER</t>
  </si>
  <si>
    <t>2468561 HERNÁNDEZ HERNÁNDEZ, CARLOS HUMBERTO</t>
  </si>
  <si>
    <t>2466064 LOBOS CERÓN, JULIO CÉSAR</t>
  </si>
  <si>
    <t>2466098 MARTÍNEZ MENA, NATALY CONCEPCIÓN</t>
  </si>
  <si>
    <t>4468243 RAMÍREZ CAYETANO, RICARDO FRANCISCO</t>
  </si>
  <si>
    <t>4468315 ROSA GONZÁLEZ, MIGUEL ÁNGEL</t>
  </si>
  <si>
    <t>6898077 ROSALES RENDEROS, FÁTIMA ALEJANDRA</t>
  </si>
  <si>
    <t>6928525 ÁLVAREZ ZAVALETA, GABRIELA AZUCENA</t>
  </si>
  <si>
    <t>2465870 AREVALO MARTÍNEZ, JUAN ANTONIO</t>
  </si>
  <si>
    <t>2145192 ESCALANTE MONTES, ANGEL ABISAÍ</t>
  </si>
  <si>
    <t>2465284 FLORES LÓPEZ, GERSON BLADIMIR</t>
  </si>
  <si>
    <t>2145195 FLORES MOLINA, MIRELLA VERALIS</t>
  </si>
  <si>
    <t>2145191 GÁLVEZ BLANCO, REINALDO JOSUÉ</t>
  </si>
  <si>
    <t>2016752 GAMEZ ROSALES, YAJAIRA YAMILETH</t>
  </si>
  <si>
    <t>2146454 GUTIÉRREZ MARTÍNEZ, ERICK JOSUÉ</t>
  </si>
  <si>
    <t>3217994 HENRÍQUEZ GARCÍA, RICARDO SAMUEL</t>
  </si>
  <si>
    <t>2009591 HERNANDEZ ESCOBAR, PEDRO DIDIER</t>
  </si>
  <si>
    <t>2009602 HERNANDEZ MARTINEZ, MISAEL ARIEL</t>
  </si>
  <si>
    <t>2466090 HERNÁNDEZ MENJÍVAR, BYRON STEVEN</t>
  </si>
  <si>
    <t>2467887 HERNÁNDEZ RIVERA, JOSÉ RODRIGO</t>
  </si>
  <si>
    <t>2099664 LEIVA SAMAYOA, BALMORE ALEXANDER</t>
  </si>
  <si>
    <t>2468563 LÓPEZ TAMACAS, HENRY BLADIMIR</t>
  </si>
  <si>
    <t>2467888 MARTÍNEZ CARRILLO, KATHERINE MAYELY</t>
  </si>
  <si>
    <t>4468319 MARTÍNEZ QUITERIO, GAMALIEL ANTONIO</t>
  </si>
  <si>
    <t>1092193 MEJÍA RAMÍREZ, HUGO EDUARDO</t>
  </si>
  <si>
    <t>1093118 MELARA LARA, ROBERTO ALEXANDER</t>
  </si>
  <si>
    <t>2014492 MÉNDEZ ESCOBAR, LISANDRO ISAAC</t>
  </si>
  <si>
    <t>2147821 MENJÍVAR MELARA, MELVIN RAMÓN</t>
  </si>
  <si>
    <t>2465877 MONTES HÉRNANDEZ, BRIZEYDA DALLANARA</t>
  </si>
  <si>
    <t>1089532 PINEDA CASTRO, FRANCISCO ERNESTO</t>
  </si>
  <si>
    <t>1089530 RENDEROS HERNÁNDEZ, LESLY ADAMARI</t>
  </si>
  <si>
    <t>6928518 REYES HERNÁNDEZ, CRISTIAN VLADIMIR</t>
  </si>
  <si>
    <t>6928522 REYES HERNÁNDEZ, MARÍA GUADALUPE</t>
  </si>
  <si>
    <t>2468572 ROJAS CARRILLO, GÉNESIS GICELA</t>
  </si>
  <si>
    <t>2008885 RUBIO HERNÁNDEZ, GERSON ALEXANDER</t>
  </si>
  <si>
    <t>2145207 RUBIO RIVERA, JENCY MARLENE</t>
  </si>
  <si>
    <t>6928521 SORIANO ROSALES, ÁNGEL DE JÉSUS</t>
  </si>
  <si>
    <t>6760837 TAMACAS LÓPEZ, MICHELL GUADALUPE</t>
  </si>
  <si>
    <t>1092206 VÁSQUEZ MARTÍNEZ, GENARO APARICIO</t>
  </si>
  <si>
    <t>ARÉVALO HERNÁNDEZ, JAQUELIN MADAI</t>
  </si>
  <si>
    <t>CASTRO ORTIZ, NATALY GABRIELA</t>
  </si>
  <si>
    <t>CRUZ BERNAL, STEVEN ADONAI</t>
  </si>
  <si>
    <t>FLORES CASTRO, ROBERTO ADONAY</t>
  </si>
  <si>
    <t>FLORES FRANCO, NOHELIA STEPHANY</t>
  </si>
  <si>
    <t>GÁLVEZ ROSALES, MARÍA FERNANDA</t>
  </si>
  <si>
    <t>GUTIÉRREZ HERNÁNDEZ, BRYAN ALEXANDER</t>
  </si>
  <si>
    <t>HERNANDEZ HERNANDEZ, JHONATHAN STIVEN</t>
  </si>
  <si>
    <t>HERNÁNDEZ CUBÍAS, STEISY ELIZABETH</t>
  </si>
  <si>
    <t>HERNÁNDEZ LOBO, ERNESTO EDENILSON</t>
  </si>
  <si>
    <t>HERRERA VILLALTA, KEYSSY MELISSA</t>
  </si>
  <si>
    <t>LOBO ORTIZ, ODALIS GISSELLE</t>
  </si>
  <si>
    <t>LÓPEZ ORDÓÑEZ, KEILY DAYANA</t>
  </si>
  <si>
    <t>MANCÍA ÁBREGO, ANDREA RAQUEL</t>
  </si>
  <si>
    <t>MARTÍNEZ DE LA CRUZ, JORGE ALBERTO</t>
  </si>
  <si>
    <t>MARTÍNEZ DE LA CRUZ, KARLA YARITZA</t>
  </si>
  <si>
    <t>MARTÍNEZ HUEZO, MELVIN RIGOBERTO</t>
  </si>
  <si>
    <t>MARTÍNEZ LÓPEZ, JOHANA BEATRIZ</t>
  </si>
  <si>
    <t>MARTÍNEZ MARTÍNEZ, GABRIELA ESTEFANY</t>
  </si>
  <si>
    <t>MELÉNDEZ CRUZ, JOSÉ ROBERTO</t>
  </si>
  <si>
    <t>NAVARRO HERNÁNDEZ, CARLOS BENJAMÍN</t>
  </si>
  <si>
    <t>NOYOLA HERNÁNDEZ, HASLY PAOLA</t>
  </si>
  <si>
    <t>OLIVA RAMÍREZ, ANGEL STANLEY</t>
  </si>
  <si>
    <t>ORDOÑEZ MONTES, JHOSSEMAR DE JESUS</t>
  </si>
  <si>
    <t>REYES BELLOSO, ELIEZER JOSUÉ</t>
  </si>
  <si>
    <t>REYES GARMENDIA, INGRID VANESSA</t>
  </si>
  <si>
    <t>REYES MARTÍNEZ, DIEGO ARMANDO</t>
  </si>
  <si>
    <t>REYES MARTÍNEZ, KEIRY DANIELA</t>
  </si>
  <si>
    <t>RODRÍGUEZ LEMUS, KEVIN ADÁN</t>
  </si>
  <si>
    <t>RODRÍGUEZ VÁSQUEZ, FERNANDO ALEXIS</t>
  </si>
  <si>
    <t>ROSALES ÁVALOS, EDWIN LEONEL</t>
  </si>
  <si>
    <t>ROSALES RAMOS, ALLISSON MICHELL</t>
  </si>
  <si>
    <t>SURIO MARTÍNEZ, JAIME ELÍAS</t>
  </si>
  <si>
    <t>TAMACAS GARCÍA, HAROLD ALESSANDRO</t>
  </si>
  <si>
    <t>ALAS SÁNCHEZ, REYNA GRACIELA</t>
  </si>
  <si>
    <t>AQUINO GRANDE, JEPHERSON AMÍLCAR</t>
  </si>
  <si>
    <t>AQUINO HERNÁNDEZ, BEQUER JARED</t>
  </si>
  <si>
    <t>AVILÉZ RODRÍGUEZ, EDWIN ORLANDO</t>
  </si>
  <si>
    <t>BENÍTEZ FLORES, ESTEYSI PATRICIA</t>
  </si>
  <si>
    <t>BRAN RAMÍREZ, JESÚS ERNESTO</t>
  </si>
  <si>
    <t>CARRILLO CRUZ, JOHANA MARISOL</t>
  </si>
  <si>
    <t>CRUZ FLORES, ERNESTO ALEXÁNDER</t>
  </si>
  <si>
    <t>DE PAZ FLORES, ANDREA MICHEL</t>
  </si>
  <si>
    <t>DE PAZ HERNÁNDEZ, ANDREA BERALY</t>
  </si>
  <si>
    <t>ESCOTO EVANGELISTA, PAMELA ALEXANDRA</t>
  </si>
  <si>
    <t>FLORES RODRÍGUEZ, DIEGO ALESSANDRO</t>
  </si>
  <si>
    <t>GALDAMEZ VILLALOBOS, JOCELYN ALEXANDRA</t>
  </si>
  <si>
    <t>GRANADOS SARAVIA, JOHANA ARACELY</t>
  </si>
  <si>
    <t>MANCÍA ESCALANTE, JULIO CESAR</t>
  </si>
  <si>
    <t>MARTÍNEZ DURÁN, ANDREA MICHELL</t>
  </si>
  <si>
    <t>MARTÍNEZ HERNÁNDEZ, JOSUÉ ADONAY</t>
  </si>
  <si>
    <t>MARTÍNEZ ROSALES, REYNA SARAÍ</t>
  </si>
  <si>
    <t>MARTÍNEZ SERRANO, JOSÉ ENRIQUE</t>
  </si>
  <si>
    <t>MOLINA FLORES, JAVIER EDUARDO</t>
  </si>
  <si>
    <t>MORALES CARRILLO, JOSÉ ARMANDO</t>
  </si>
  <si>
    <t>NAVIDAD RIVERA, ANDREA ESTEYSI</t>
  </si>
  <si>
    <t>NOYOLA RECINOS, KATHYA YANETH</t>
  </si>
  <si>
    <t>PORTAL ESPINOZA, ÁNGELA MARINA</t>
  </si>
  <si>
    <t>RIVAS AGUILAR, MELISA BETHZABÉ</t>
  </si>
  <si>
    <t>RODAS AGUILAR, ELÍ ISAAC</t>
  </si>
  <si>
    <t>RODAS GÓMEZ, GABRIEL JOSÍA</t>
  </si>
  <si>
    <t>RODAS VILLALTA, MARIBEL YAMILETH</t>
  </si>
  <si>
    <t>RODRÍGUEZ ORTIZ, ESTEFANY YAMILETH</t>
  </si>
  <si>
    <t>ROQUE GARCÍA, EVELYN SARAI</t>
  </si>
  <si>
    <t>VALDEZ HERNÁNDEZ, MARÍA ALEJANDRA</t>
  </si>
  <si>
    <t>AGUILAR DELGADO, ÁNGEL JEOVANY</t>
  </si>
  <si>
    <t>BELLOSO ALVAREZ, JAASIEL ORLANDO</t>
  </si>
  <si>
    <t>BRIZUELA LOBOS, ANDREA ABIGAIL</t>
  </si>
  <si>
    <t>CAMPOS VILLEGAS, JENNIFFER MISHAELL</t>
  </si>
  <si>
    <t>CORTEZ ROJAS, ANDREA VIRGINIA</t>
  </si>
  <si>
    <t>CRUZ BELTRÁN, MICHAEL STEVEN</t>
  </si>
  <si>
    <t>DURÁN VILLANUEVA, PAOLA ALEXANDRA</t>
  </si>
  <si>
    <t>ESCOBAR CASTILLO, DANIEL ORLANDO</t>
  </si>
  <si>
    <t>ESPERANZA ORELLANA, ANDREA STEFPANI</t>
  </si>
  <si>
    <t>HERNÁNDEZ CASTRO, EMELY ALESSANDRA</t>
  </si>
  <si>
    <t>HERNÁNDEZ GONZÁLEZ, DELMY MARGARITA</t>
  </si>
  <si>
    <t>LINARES MONTES, KEVIN RICARDO</t>
  </si>
  <si>
    <t>MARTÍNEZ FLORES, NÉSTOR IVAN</t>
  </si>
  <si>
    <t>MÉNDEZ PÉREZ, JENNY BEATRIZ</t>
  </si>
  <si>
    <t>MÉNDEZ PÉREZ, YANCI ESTEFANNY</t>
  </si>
  <si>
    <t>MENDOZA DURÁN, JOSÉ BENJAMÍN</t>
  </si>
  <si>
    <t>PÈREZ MONTES, HÈCTOR DANIEL</t>
  </si>
  <si>
    <t>RAMOS CRUZ, CARLOS GAMALIEL</t>
  </si>
  <si>
    <t>RIVAS CARTAGENA, EDGAR FRANCISCO</t>
  </si>
  <si>
    <t>RODRÍGUEZ GARCÍA, ANDREA MICHELLE</t>
  </si>
  <si>
    <t>RODRÍGUEZ NOLASCO, DAVID ALEXANDER</t>
  </si>
  <si>
    <t>ROSALES DÍAZ, DAMARIS DANIELA</t>
  </si>
  <si>
    <t>SERRANO ROSA, DANIEL ALEXANDER</t>
  </si>
  <si>
    <t>TAMACAS HERNÁNDEZ, GISELA CAROLINA</t>
  </si>
  <si>
    <t>VALLADARES MARTÍNEZ, DAVID ALEJANDRO</t>
  </si>
  <si>
    <t>ROMERO CASTRO, ESTER NAGAI</t>
  </si>
  <si>
    <t>HERNÁNDEZ CASTRO, FERNANDO ENRIQUE</t>
  </si>
  <si>
    <t>RIVAS GARMENDIA, KEVIN DAVID</t>
  </si>
  <si>
    <t>ROSALES CARRILLO, VALERIA NICOLE</t>
  </si>
  <si>
    <t>Agosto</t>
  </si>
  <si>
    <t>Septiembre</t>
  </si>
  <si>
    <t>Octubre</t>
  </si>
  <si>
    <t>PAGO DE REFRIGERIO</t>
  </si>
  <si>
    <t>A1 , 10</t>
  </si>
  <si>
    <t>5.7, A1, 10</t>
  </si>
  <si>
    <t>2.3, A0, 10</t>
  </si>
  <si>
    <t>7, 6, 10</t>
  </si>
  <si>
    <t>5.1, 6,  10</t>
  </si>
  <si>
    <t>3, 6, 10</t>
  </si>
  <si>
    <t>5.1, 10, 8</t>
  </si>
  <si>
    <t>3.9, 6, 8</t>
  </si>
  <si>
    <t>4.5, 6, 8</t>
  </si>
  <si>
    <t>10,7,5</t>
  </si>
  <si>
    <t>10, 4.1, 10</t>
  </si>
  <si>
    <t>10, 4,1, 10</t>
  </si>
  <si>
    <t>6, 6.1 , 10</t>
  </si>
  <si>
    <t>HERNANDEZ ESCOBAR, PEDRO DIDIER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</si>
</sst>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sz val="10"/>
      <color rgb="FF7030A0"/>
      <name val="Arial Black"/>
      <family val="2"/>
    </font>
    <font>
      <sz val="8"/>
      <name val="Arial"/>
      <family val="2"/>
    </font>
    <font>
      <sz val="11"/>
      <name val="Arial Black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4" fillId="0" borderId="3" xfId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2" fillId="0" borderId="3" xfId="0" applyFont="1" applyBorder="1"/>
    <xf numFmtId="0" fontId="5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6" fillId="0" borderId="3" xfId="0" applyNumberFormat="1" applyFont="1" applyBorder="1" applyAlignment="1" applyProtection="1">
      <alignment horizontal="center"/>
      <protection locked="0"/>
    </xf>
    <xf numFmtId="164" fontId="5" fillId="0" borderId="3" xfId="0" applyNumberFormat="1" applyFont="1" applyBorder="1" applyAlignment="1" applyProtection="1">
      <alignment horizontal="center"/>
      <protection locked="0"/>
    </xf>
    <xf numFmtId="164" fontId="11" fillId="2" borderId="3" xfId="0" applyNumberFormat="1" applyFont="1" applyFill="1" applyBorder="1" applyAlignment="1" applyProtection="1">
      <alignment horizontal="center"/>
      <protection hidden="1"/>
    </xf>
    <xf numFmtId="164" fontId="10" fillId="5" borderId="3" xfId="0" applyNumberFormat="1" applyFont="1" applyFill="1" applyBorder="1" applyAlignment="1" applyProtection="1">
      <alignment horizontal="center"/>
      <protection hidden="1"/>
    </xf>
    <xf numFmtId="0" fontId="9" fillId="4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9" fontId="5" fillId="7" borderId="3" xfId="0" applyNumberFormat="1" applyFont="1" applyFill="1" applyBorder="1" applyAlignment="1">
      <alignment horizontal="center"/>
    </xf>
    <xf numFmtId="9" fontId="5" fillId="3" borderId="3" xfId="0" applyNumberFormat="1" applyFont="1" applyFill="1" applyBorder="1" applyAlignment="1">
      <alignment horizontal="center"/>
    </xf>
    <xf numFmtId="9" fontId="5" fillId="6" borderId="3" xfId="0" applyNumberFormat="1" applyFont="1" applyFill="1" applyBorder="1" applyAlignment="1">
      <alignment horizontal="center"/>
    </xf>
    <xf numFmtId="9" fontId="5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wrapText="1"/>
    </xf>
    <xf numFmtId="0" fontId="13" fillId="0" borderId="3" xfId="0" applyFont="1" applyBorder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12" fillId="0" borderId="8" xfId="0" applyFont="1" applyBorder="1"/>
    <xf numFmtId="0" fontId="3" fillId="0" borderId="0" xfId="0" applyFont="1"/>
    <xf numFmtId="0" fontId="14" fillId="0" borderId="0" xfId="0" applyFont="1" applyAlignment="1">
      <alignment horizontal="righ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5" fillId="0" borderId="0" xfId="0" applyFont="1" applyAlignment="1">
      <alignment vertical="center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1" fontId="5" fillId="8" borderId="13" xfId="0" applyNumberFormat="1" applyFont="1" applyFill="1" applyBorder="1" applyAlignment="1" applyProtection="1">
      <alignment horizontal="center"/>
      <protection hidden="1"/>
    </xf>
    <xf numFmtId="1" fontId="5" fillId="8" borderId="15" xfId="0" applyNumberFormat="1" applyFont="1" applyFill="1" applyBorder="1" applyAlignment="1" applyProtection="1">
      <alignment horizontal="center"/>
      <protection hidden="1"/>
    </xf>
    <xf numFmtId="164" fontId="6" fillId="10" borderId="3" xfId="0" applyNumberFormat="1" applyFont="1" applyFill="1" applyBorder="1" applyAlignment="1" applyProtection="1">
      <alignment horizontal="center"/>
      <protection locked="0"/>
    </xf>
    <xf numFmtId="0" fontId="4" fillId="10" borderId="3" xfId="1" applyFill="1" applyBorder="1"/>
    <xf numFmtId="164" fontId="6" fillId="0" borderId="6" xfId="0" applyNumberFormat="1" applyFont="1" applyBorder="1" applyAlignment="1" applyProtection="1">
      <alignment horizontal="center"/>
      <protection locked="0"/>
    </xf>
    <xf numFmtId="164" fontId="10" fillId="5" borderId="6" xfId="0" applyNumberFormat="1" applyFont="1" applyFill="1" applyBorder="1" applyAlignment="1" applyProtection="1">
      <alignment horizontal="center"/>
      <protection hidden="1"/>
    </xf>
    <xf numFmtId="0" fontId="0" fillId="0" borderId="3" xfId="0" applyBorder="1"/>
    <xf numFmtId="0" fontId="5" fillId="0" borderId="4" xfId="0" applyFont="1" applyBorder="1"/>
    <xf numFmtId="0" fontId="4" fillId="0" borderId="4" xfId="1" applyBorder="1"/>
    <xf numFmtId="164" fontId="6" fillId="9" borderId="3" xfId="0" applyNumberFormat="1" applyFont="1" applyFill="1" applyBorder="1" applyAlignment="1" applyProtection="1">
      <alignment horizontal="center"/>
      <protection locked="0"/>
    </xf>
    <xf numFmtId="0" fontId="4" fillId="10" borderId="3" xfId="0" applyFont="1" applyFill="1" applyBorder="1" applyAlignment="1">
      <alignment horizontal="center"/>
    </xf>
    <xf numFmtId="0" fontId="13" fillId="10" borderId="3" xfId="0" applyFont="1" applyFill="1" applyBorder="1"/>
    <xf numFmtId="0" fontId="4" fillId="11" borderId="3" xfId="0" applyFont="1" applyFill="1" applyBorder="1" applyAlignment="1">
      <alignment horizontal="center"/>
    </xf>
    <xf numFmtId="0" fontId="13" fillId="11" borderId="3" xfId="0" applyFont="1" applyFill="1" applyBorder="1"/>
    <xf numFmtId="0" fontId="0" fillId="11" borderId="3" xfId="0" applyFill="1" applyBorder="1"/>
    <xf numFmtId="164" fontId="6" fillId="11" borderId="3" xfId="0" applyNumberFormat="1" applyFont="1" applyFill="1" applyBorder="1" applyAlignment="1" applyProtection="1">
      <alignment horizontal="center"/>
      <protection locked="0"/>
    </xf>
    <xf numFmtId="164" fontId="11" fillId="11" borderId="3" xfId="0" applyNumberFormat="1" applyFont="1" applyFill="1" applyBorder="1" applyAlignment="1" applyProtection="1">
      <alignment horizontal="center"/>
      <protection hidden="1"/>
    </xf>
    <xf numFmtId="164" fontId="10" fillId="11" borderId="3" xfId="0" applyNumberFormat="1" applyFont="1" applyFill="1" applyBorder="1" applyAlignment="1" applyProtection="1">
      <alignment horizontal="center"/>
      <protection hidden="1"/>
    </xf>
    <xf numFmtId="0" fontId="0" fillId="11" borderId="0" xfId="0" applyFill="1"/>
    <xf numFmtId="0" fontId="18" fillId="0" borderId="3" xfId="0" applyFont="1" applyBorder="1" applyAlignment="1">
      <alignment horizontal="center"/>
    </xf>
    <xf numFmtId="0" fontId="19" fillId="0" borderId="3" xfId="0" applyFont="1" applyBorder="1"/>
    <xf numFmtId="0" fontId="18" fillId="0" borderId="3" xfId="0" applyFont="1" applyBorder="1"/>
    <xf numFmtId="164" fontId="20" fillId="0" borderId="3" xfId="0" applyNumberFormat="1" applyFont="1" applyBorder="1" applyAlignment="1" applyProtection="1">
      <alignment horizontal="center"/>
      <protection locked="0"/>
    </xf>
    <xf numFmtId="164" fontId="21" fillId="2" borderId="3" xfId="0" applyNumberFormat="1" applyFont="1" applyFill="1" applyBorder="1" applyAlignment="1" applyProtection="1">
      <alignment horizontal="center"/>
      <protection hidden="1"/>
    </xf>
    <xf numFmtId="164" fontId="22" fillId="5" borderId="3" xfId="0" applyNumberFormat="1" applyFont="1" applyFill="1" applyBorder="1" applyAlignment="1" applyProtection="1">
      <alignment horizontal="center"/>
      <protection hidden="1"/>
    </xf>
    <xf numFmtId="0" fontId="18" fillId="0" borderId="0" xfId="0" applyFont="1"/>
    <xf numFmtId="0" fontId="18" fillId="0" borderId="3" xfId="1" applyFont="1" applyBorder="1"/>
    <xf numFmtId="164" fontId="10" fillId="0" borderId="3" xfId="0" applyNumberFormat="1" applyFont="1" applyBorder="1" applyAlignment="1" applyProtection="1">
      <alignment horizontal="center"/>
      <protection hidden="1"/>
    </xf>
    <xf numFmtId="164" fontId="11" fillId="12" borderId="3" xfId="0" applyNumberFormat="1" applyFont="1" applyFill="1" applyBorder="1" applyAlignment="1" applyProtection="1">
      <alignment horizontal="center"/>
      <protection hidden="1"/>
    </xf>
    <xf numFmtId="164" fontId="10" fillId="13" borderId="3" xfId="0" applyNumberFormat="1" applyFont="1" applyFill="1" applyBorder="1" applyAlignment="1" applyProtection="1">
      <alignment horizontal="center"/>
      <protection hidden="1"/>
    </xf>
    <xf numFmtId="164" fontId="5" fillId="2" borderId="3" xfId="0" applyNumberFormat="1" applyFont="1" applyFill="1" applyBorder="1" applyAlignment="1" applyProtection="1">
      <alignment horizontal="center"/>
      <protection hidden="1"/>
    </xf>
    <xf numFmtId="0" fontId="4" fillId="0" borderId="3" xfId="0" applyFont="1" applyBorder="1"/>
    <xf numFmtId="164" fontId="5" fillId="0" borderId="3" xfId="0" applyNumberFormat="1" applyFont="1" applyBorder="1" applyAlignment="1" applyProtection="1">
      <alignment horizontal="center"/>
      <protection hidden="1"/>
    </xf>
    <xf numFmtId="164" fontId="5" fillId="12" borderId="3" xfId="0" applyNumberFormat="1" applyFont="1" applyFill="1" applyBorder="1" applyAlignment="1" applyProtection="1">
      <alignment horizontal="center"/>
      <protection hidden="1"/>
    </xf>
    <xf numFmtId="0" fontId="4" fillId="10" borderId="3" xfId="0" applyFont="1" applyFill="1" applyBorder="1"/>
    <xf numFmtId="0" fontId="4" fillId="10" borderId="0" xfId="0" applyFont="1" applyFill="1"/>
    <xf numFmtId="0" fontId="4" fillId="11" borderId="3" xfId="0" applyFont="1" applyFill="1" applyBorder="1"/>
    <xf numFmtId="0" fontId="4" fillId="11" borderId="3" xfId="1" applyFill="1" applyBorder="1"/>
    <xf numFmtId="164" fontId="5" fillId="11" borderId="3" xfId="0" applyNumberFormat="1" applyFont="1" applyFill="1" applyBorder="1" applyAlignment="1" applyProtection="1">
      <alignment horizontal="center"/>
      <protection hidden="1"/>
    </xf>
    <xf numFmtId="164" fontId="5" fillId="2" borderId="6" xfId="0" applyNumberFormat="1" applyFont="1" applyFill="1" applyBorder="1" applyAlignment="1" applyProtection="1">
      <alignment horizontal="center"/>
      <protection hidden="1"/>
    </xf>
    <xf numFmtId="0" fontId="0" fillId="10" borderId="0" xfId="0" applyFill="1"/>
    <xf numFmtId="0" fontId="18" fillId="14" borderId="16" xfId="0" applyFont="1" applyFill="1" applyBorder="1" applyAlignment="1">
      <alignment horizontal="left" vertical="center" wrapText="1" indent="1"/>
    </xf>
    <xf numFmtId="0" fontId="18" fillId="14" borderId="16" xfId="0" applyFont="1" applyFill="1" applyBorder="1" applyAlignment="1">
      <alignment horizontal="right" vertical="center" wrapText="1" indent="1"/>
    </xf>
    <xf numFmtId="2" fontId="7" fillId="15" borderId="16" xfId="0" applyNumberFormat="1" applyFont="1" applyFill="1" applyBorder="1" applyAlignment="1">
      <alignment horizontal="right" vertical="center" wrapText="1" inden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8" borderId="9" xfId="1" applyFont="1" applyFill="1" applyBorder="1" applyAlignment="1" applyProtection="1">
      <alignment horizontal="center"/>
      <protection hidden="1"/>
    </xf>
    <xf numFmtId="0" fontId="2" fillId="8" borderId="11" xfId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textRotation="90" wrapText="1"/>
    </xf>
    <xf numFmtId="0" fontId="8" fillId="6" borderId="7" xfId="0" applyFont="1" applyFill="1" applyBorder="1" applyAlignment="1">
      <alignment horizontal="center" vertical="center" textRotation="90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ABF8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FFFFCC"/>
      <color rgb="FF533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3A46B70C-E108-447F-A986-EA8B63536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2</xdr:col>
      <xdr:colOff>389686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EDE4C5A5-9E1F-4265-8A93-5798FCE2D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425D7033-4E74-493F-814F-45544BA0B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2D196673-750E-4873-BE38-1F9A36AB1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3CFB94BA-1C4D-4668-ACCD-46F2B72F3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533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TRID LISSETTE CATIVO ALONZO" id="{2D4CFD14-D5BA-4FA3-9F84-30CB3A9308C2}" userId="S::astrid.lissette.cativo@docentes.mined.edu.sv::5d8eee0f-e5b0-4e37-9ef9-1966f6f20795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" dT="2023-07-26T03:02:43.23" personId="{2D4CFD14-D5BA-4FA3-9F84-30CB3A9308C2}" id="{B06A3A41-F711-4185-8FA2-848999F8B6AE}">
    <text>DESCRIBING YOUR DAY EXERCISES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46A-55F8-4E00-A287-04F1F092F56F}">
  <dimension ref="A1:U49"/>
  <sheetViews>
    <sheetView tabSelected="1" view="pageBreakPreview" topLeftCell="C11" zoomScale="127" zoomScaleNormal="88" zoomScaleSheetLayoutView="80" workbookViewId="0">
      <selection activeCell="N22" sqref="N22:Q22"/>
    </sheetView>
  </sheetViews>
  <sheetFormatPr baseColWidth="10" defaultColWidth="11.42578125" defaultRowHeight="12.75" x14ac:dyDescent="0.2"/>
  <cols>
    <col min="1" max="1" width="3.28515625" customWidth="1"/>
    <col min="2" max="2" width="7.7109375" customWidth="1"/>
    <col min="3" max="3" width="41.85546875" customWidth="1"/>
    <col min="4" max="8" width="7.85546875" customWidth="1"/>
    <col min="9" max="9" width="9" customWidth="1"/>
    <col min="10" max="13" width="5.7109375" customWidth="1"/>
    <col min="14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32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s="54" customFormat="1" ht="20.100000000000001" customHeight="1" x14ac:dyDescent="0.25">
      <c r="A12" s="48">
        <v>1</v>
      </c>
      <c r="B12" s="49"/>
      <c r="C12" s="50" t="s">
        <v>117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2">
        <f>D12*10%+E12*10%+F12*10%</f>
        <v>0</v>
      </c>
      <c r="O12" s="52">
        <f>G12*10%+H12*10%+I12*10%</f>
        <v>0</v>
      </c>
      <c r="P12" s="52">
        <f>J12*5%+K12*5%</f>
        <v>0</v>
      </c>
      <c r="Q12" s="52">
        <f>L12*10%+M12*20%</f>
        <v>0</v>
      </c>
      <c r="R12" s="53">
        <f>ROUND(Q12+P12+O12+N12,1)</f>
        <v>0</v>
      </c>
    </row>
    <row r="13" spans="1:21" ht="20.100000000000001" customHeight="1" x14ac:dyDescent="0.25">
      <c r="A13" s="9">
        <v>2</v>
      </c>
      <c r="B13" s="24"/>
      <c r="C13" s="42" t="s">
        <v>118</v>
      </c>
      <c r="D13" s="11">
        <v>10</v>
      </c>
      <c r="E13" s="11">
        <v>10</v>
      </c>
      <c r="F13" s="11">
        <v>10</v>
      </c>
      <c r="G13" s="11">
        <v>9.3000000000000007</v>
      </c>
      <c r="H13" s="11"/>
      <c r="I13" s="11">
        <v>10</v>
      </c>
      <c r="J13" s="11">
        <v>7</v>
      </c>
      <c r="K13" s="11">
        <v>8</v>
      </c>
      <c r="L13" s="11">
        <v>9.3000000000000007</v>
      </c>
      <c r="M13" s="11">
        <v>8</v>
      </c>
      <c r="N13" s="13">
        <f t="shared" ref="N13:N35" si="0">D13*10%+E13*10%+F13*10%</f>
        <v>3</v>
      </c>
      <c r="O13" s="13">
        <f t="shared" ref="O13:O35" si="1">G13*10%+H13*10%+I13*10%</f>
        <v>1.9300000000000002</v>
      </c>
      <c r="P13" s="13">
        <f t="shared" ref="P13:P35" si="2">J13*5%+K13*5%</f>
        <v>0.75</v>
      </c>
      <c r="Q13" s="13">
        <f t="shared" ref="Q13:Q35" si="3">L13*10%+M13*20%</f>
        <v>2.5300000000000002</v>
      </c>
      <c r="R13" s="14">
        <f t="shared" ref="R13:R35" si="4">ROUND(Q13+P13+O13+N13,1)</f>
        <v>8.1999999999999993</v>
      </c>
    </row>
    <row r="14" spans="1:21" ht="20.100000000000001" customHeight="1" x14ac:dyDescent="0.25">
      <c r="A14" s="9">
        <v>3</v>
      </c>
      <c r="B14" s="24"/>
      <c r="C14" s="42" t="s">
        <v>119</v>
      </c>
      <c r="D14" s="11">
        <v>10</v>
      </c>
      <c r="E14" s="11">
        <v>10</v>
      </c>
      <c r="F14" s="11">
        <v>10</v>
      </c>
      <c r="G14" s="11">
        <v>9.3000000000000007</v>
      </c>
      <c r="H14" s="11"/>
      <c r="I14" s="11">
        <v>10</v>
      </c>
      <c r="J14" s="11">
        <v>7</v>
      </c>
      <c r="K14" s="11">
        <v>8</v>
      </c>
      <c r="L14" s="11">
        <v>9.3000000000000007</v>
      </c>
      <c r="M14" s="11">
        <v>5.2</v>
      </c>
      <c r="N14" s="13">
        <f t="shared" si="0"/>
        <v>3</v>
      </c>
      <c r="O14" s="13">
        <f t="shared" si="1"/>
        <v>1.9300000000000002</v>
      </c>
      <c r="P14" s="13">
        <f t="shared" si="2"/>
        <v>0.75</v>
      </c>
      <c r="Q14" s="13">
        <f t="shared" si="3"/>
        <v>1.9700000000000002</v>
      </c>
      <c r="R14" s="14">
        <f t="shared" si="4"/>
        <v>7.7</v>
      </c>
    </row>
    <row r="15" spans="1:21" ht="20.100000000000001" customHeight="1" x14ac:dyDescent="0.25">
      <c r="A15" s="9">
        <v>4</v>
      </c>
      <c r="B15" s="24"/>
      <c r="C15" s="42" t="s">
        <v>120</v>
      </c>
      <c r="D15" s="11">
        <v>10</v>
      </c>
      <c r="E15" s="11">
        <v>10</v>
      </c>
      <c r="F15" s="11">
        <v>10</v>
      </c>
      <c r="G15" s="11">
        <v>9.3000000000000007</v>
      </c>
      <c r="H15" s="11"/>
      <c r="I15" s="11">
        <v>10</v>
      </c>
      <c r="J15" s="11">
        <v>9.5</v>
      </c>
      <c r="K15" s="11">
        <v>10</v>
      </c>
      <c r="L15" s="11">
        <v>9.3000000000000007</v>
      </c>
      <c r="M15" s="11">
        <v>7</v>
      </c>
      <c r="N15" s="13">
        <f t="shared" si="0"/>
        <v>3</v>
      </c>
      <c r="O15" s="13">
        <f t="shared" si="1"/>
        <v>1.9300000000000002</v>
      </c>
      <c r="P15" s="13">
        <f t="shared" si="2"/>
        <v>0.97500000000000009</v>
      </c>
      <c r="Q15" s="13">
        <f t="shared" si="3"/>
        <v>2.33</v>
      </c>
      <c r="R15" s="14">
        <f t="shared" si="4"/>
        <v>8.1999999999999993</v>
      </c>
    </row>
    <row r="16" spans="1:21" ht="20.100000000000001" customHeight="1" x14ac:dyDescent="0.25">
      <c r="A16" s="9">
        <v>5</v>
      </c>
      <c r="B16" s="24"/>
      <c r="C16" s="42" t="s">
        <v>121</v>
      </c>
      <c r="D16" s="11">
        <v>10</v>
      </c>
      <c r="E16" s="11">
        <v>10</v>
      </c>
      <c r="F16" s="11">
        <v>10</v>
      </c>
      <c r="G16" s="11">
        <v>9.3000000000000007</v>
      </c>
      <c r="H16" s="11"/>
      <c r="I16" s="11">
        <v>9</v>
      </c>
      <c r="J16" s="11">
        <v>9</v>
      </c>
      <c r="K16" s="11">
        <v>9</v>
      </c>
      <c r="L16" s="11">
        <v>9.3000000000000007</v>
      </c>
      <c r="M16" s="11">
        <v>7</v>
      </c>
      <c r="N16" s="13">
        <f t="shared" si="0"/>
        <v>3</v>
      </c>
      <c r="O16" s="13">
        <f t="shared" si="1"/>
        <v>1.83</v>
      </c>
      <c r="P16" s="13">
        <f t="shared" si="2"/>
        <v>0.9</v>
      </c>
      <c r="Q16" s="13">
        <f t="shared" si="3"/>
        <v>2.33</v>
      </c>
      <c r="R16" s="14">
        <f t="shared" si="4"/>
        <v>8.1</v>
      </c>
    </row>
    <row r="17" spans="1:18" ht="20.100000000000001" customHeight="1" x14ac:dyDescent="0.25">
      <c r="A17" s="9">
        <v>6</v>
      </c>
      <c r="B17" s="24"/>
      <c r="C17" s="42" t="s">
        <v>122</v>
      </c>
      <c r="D17" s="11">
        <v>10</v>
      </c>
      <c r="E17" s="11">
        <v>10</v>
      </c>
      <c r="F17" s="11">
        <v>10</v>
      </c>
      <c r="G17" s="11">
        <v>9.3000000000000007</v>
      </c>
      <c r="H17" s="11"/>
      <c r="I17" s="11">
        <v>8</v>
      </c>
      <c r="J17" s="11">
        <v>8</v>
      </c>
      <c r="K17" s="11">
        <v>8</v>
      </c>
      <c r="L17" s="11">
        <v>9.3000000000000007</v>
      </c>
      <c r="M17" s="11">
        <v>5.8</v>
      </c>
      <c r="N17" s="13">
        <f t="shared" si="0"/>
        <v>3</v>
      </c>
      <c r="O17" s="13">
        <f t="shared" si="1"/>
        <v>1.7300000000000002</v>
      </c>
      <c r="P17" s="13">
        <f t="shared" si="2"/>
        <v>0.8</v>
      </c>
      <c r="Q17" s="13">
        <f t="shared" si="3"/>
        <v>2.09</v>
      </c>
      <c r="R17" s="14">
        <f t="shared" si="4"/>
        <v>7.6</v>
      </c>
    </row>
    <row r="18" spans="1:18" ht="20.100000000000001" customHeight="1" x14ac:dyDescent="0.25">
      <c r="A18" s="9">
        <v>7</v>
      </c>
      <c r="B18" s="24"/>
      <c r="C18" s="42" t="s">
        <v>123</v>
      </c>
      <c r="D18" s="11">
        <v>10</v>
      </c>
      <c r="E18" s="11">
        <v>10</v>
      </c>
      <c r="F18" s="11">
        <v>10</v>
      </c>
      <c r="G18" s="11">
        <v>9.3000000000000007</v>
      </c>
      <c r="H18" s="11"/>
      <c r="I18" s="11">
        <v>9</v>
      </c>
      <c r="J18" s="11">
        <v>9</v>
      </c>
      <c r="K18" s="11">
        <v>8</v>
      </c>
      <c r="L18" s="11">
        <v>9.3000000000000007</v>
      </c>
      <c r="M18" s="11">
        <v>5</v>
      </c>
      <c r="N18" s="13">
        <f t="shared" si="0"/>
        <v>3</v>
      </c>
      <c r="O18" s="13">
        <f t="shared" si="1"/>
        <v>1.83</v>
      </c>
      <c r="P18" s="13">
        <f t="shared" si="2"/>
        <v>0.85000000000000009</v>
      </c>
      <c r="Q18" s="13">
        <f t="shared" si="3"/>
        <v>1.9300000000000002</v>
      </c>
      <c r="R18" s="14">
        <f t="shared" si="4"/>
        <v>7.6</v>
      </c>
    </row>
    <row r="19" spans="1:18" ht="20.100000000000001" customHeight="1" x14ac:dyDescent="0.25">
      <c r="A19" s="9">
        <v>8</v>
      </c>
      <c r="B19" s="56"/>
      <c r="C19" s="67" t="s">
        <v>124</v>
      </c>
      <c r="D19" s="11">
        <v>10</v>
      </c>
      <c r="E19" s="11">
        <v>10</v>
      </c>
      <c r="F19" s="11">
        <v>10</v>
      </c>
      <c r="G19" s="11">
        <v>9.3000000000000007</v>
      </c>
      <c r="H19" s="11"/>
      <c r="I19" s="11">
        <v>8</v>
      </c>
      <c r="J19" s="11">
        <v>8</v>
      </c>
      <c r="K19" s="11">
        <v>8</v>
      </c>
      <c r="L19" s="11">
        <v>9.3000000000000007</v>
      </c>
      <c r="M19" s="11">
        <v>5.6</v>
      </c>
      <c r="N19" s="66">
        <f t="shared" si="0"/>
        <v>3</v>
      </c>
      <c r="O19" s="66">
        <f t="shared" si="1"/>
        <v>1.7300000000000002</v>
      </c>
      <c r="P19" s="66">
        <f t="shared" si="2"/>
        <v>0.8</v>
      </c>
      <c r="Q19" s="66">
        <f t="shared" si="3"/>
        <v>2.0499999999999998</v>
      </c>
      <c r="R19" s="14">
        <f t="shared" si="4"/>
        <v>7.6</v>
      </c>
    </row>
    <row r="20" spans="1:18" ht="20.100000000000001" customHeight="1" x14ac:dyDescent="0.25">
      <c r="A20" s="9">
        <v>9</v>
      </c>
      <c r="B20" s="56"/>
      <c r="C20" s="67" t="s">
        <v>125</v>
      </c>
      <c r="D20" s="11">
        <v>10</v>
      </c>
      <c r="E20" s="11">
        <v>10</v>
      </c>
      <c r="F20" s="11">
        <v>10</v>
      </c>
      <c r="G20" s="11">
        <v>9.3000000000000007</v>
      </c>
      <c r="H20" s="11"/>
      <c r="I20" s="11">
        <v>8</v>
      </c>
      <c r="J20" s="11">
        <v>6</v>
      </c>
      <c r="K20" s="11">
        <v>7</v>
      </c>
      <c r="L20" s="11">
        <v>9.3000000000000007</v>
      </c>
      <c r="M20" s="11">
        <v>6</v>
      </c>
      <c r="N20" s="66">
        <f t="shared" si="0"/>
        <v>3</v>
      </c>
      <c r="O20" s="66">
        <f t="shared" si="1"/>
        <v>1.7300000000000002</v>
      </c>
      <c r="P20" s="66">
        <f t="shared" si="2"/>
        <v>0.65000000000000013</v>
      </c>
      <c r="Q20" s="66">
        <f t="shared" si="3"/>
        <v>2.1300000000000003</v>
      </c>
      <c r="R20" s="14">
        <f t="shared" si="4"/>
        <v>7.5</v>
      </c>
    </row>
    <row r="21" spans="1:18" ht="20.100000000000001" customHeight="1" x14ac:dyDescent="0.25">
      <c r="A21" s="9">
        <v>10</v>
      </c>
      <c r="B21" s="24"/>
      <c r="C21" s="42" t="s">
        <v>126</v>
      </c>
      <c r="D21" s="11">
        <v>10</v>
      </c>
      <c r="E21" s="11">
        <v>10</v>
      </c>
      <c r="F21" s="11">
        <v>10</v>
      </c>
      <c r="G21" s="11">
        <v>9.3000000000000007</v>
      </c>
      <c r="H21" s="11"/>
      <c r="I21" s="11">
        <v>8</v>
      </c>
      <c r="J21" s="11">
        <v>7</v>
      </c>
      <c r="K21" s="11">
        <v>8</v>
      </c>
      <c r="L21" s="11">
        <v>9.3000000000000007</v>
      </c>
      <c r="M21" s="11">
        <v>4.2</v>
      </c>
      <c r="N21" s="13">
        <f t="shared" si="0"/>
        <v>3</v>
      </c>
      <c r="O21" s="13">
        <f t="shared" si="1"/>
        <v>1.7300000000000002</v>
      </c>
      <c r="P21" s="13">
        <f t="shared" si="2"/>
        <v>0.75</v>
      </c>
      <c r="Q21" s="66">
        <f t="shared" si="3"/>
        <v>1.7700000000000002</v>
      </c>
      <c r="R21" s="14">
        <f t="shared" si="4"/>
        <v>7.3</v>
      </c>
    </row>
    <row r="22" spans="1:18" s="61" customFormat="1" ht="19.5" customHeight="1" x14ac:dyDescent="0.25">
      <c r="A22" s="55">
        <v>11</v>
      </c>
      <c r="B22" s="56"/>
      <c r="C22" s="57" t="s">
        <v>127</v>
      </c>
      <c r="D22" s="11"/>
      <c r="E22" s="11"/>
      <c r="F22" s="11"/>
      <c r="G22" s="11"/>
      <c r="H22" s="58"/>
      <c r="I22" s="58"/>
      <c r="J22" s="58"/>
      <c r="K22" s="58"/>
      <c r="L22" s="11"/>
      <c r="M22" s="58"/>
      <c r="N22" s="66">
        <f t="shared" si="0"/>
        <v>0</v>
      </c>
      <c r="O22" s="66">
        <f t="shared" si="1"/>
        <v>0</v>
      </c>
      <c r="P22" s="66">
        <f t="shared" si="2"/>
        <v>0</v>
      </c>
      <c r="Q22" s="66">
        <f t="shared" si="3"/>
        <v>0</v>
      </c>
      <c r="R22" s="14">
        <f t="shared" si="4"/>
        <v>0</v>
      </c>
    </row>
    <row r="23" spans="1:18" ht="19.5" customHeight="1" x14ac:dyDescent="0.25">
      <c r="A23" s="9">
        <v>12</v>
      </c>
      <c r="B23" s="24"/>
      <c r="C23" s="42" t="s">
        <v>128</v>
      </c>
      <c r="D23" s="11">
        <v>10</v>
      </c>
      <c r="E23" s="11">
        <v>10</v>
      </c>
      <c r="F23" s="11">
        <v>10</v>
      </c>
      <c r="G23" s="11">
        <v>9.3000000000000007</v>
      </c>
      <c r="H23" s="11"/>
      <c r="I23" s="11">
        <v>7</v>
      </c>
      <c r="J23" s="11">
        <v>8</v>
      </c>
      <c r="K23" s="11">
        <v>7</v>
      </c>
      <c r="L23" s="11">
        <v>9.3000000000000007</v>
      </c>
      <c r="M23" s="11">
        <v>5</v>
      </c>
      <c r="N23" s="13">
        <f t="shared" si="0"/>
        <v>3</v>
      </c>
      <c r="O23" s="13">
        <f t="shared" si="1"/>
        <v>1.6300000000000003</v>
      </c>
      <c r="P23" s="13">
        <f t="shared" si="2"/>
        <v>0.75</v>
      </c>
      <c r="Q23" s="13">
        <f t="shared" si="3"/>
        <v>1.9300000000000002</v>
      </c>
      <c r="R23" s="14">
        <f t="shared" si="4"/>
        <v>7.3</v>
      </c>
    </row>
    <row r="24" spans="1:18" ht="19.5" customHeight="1" x14ac:dyDescent="0.25">
      <c r="A24" s="9">
        <v>13</v>
      </c>
      <c r="B24" s="24"/>
      <c r="C24" s="42" t="s">
        <v>129</v>
      </c>
      <c r="D24" s="11">
        <v>10</v>
      </c>
      <c r="E24" s="11">
        <v>10</v>
      </c>
      <c r="F24" s="11">
        <v>10</v>
      </c>
      <c r="G24" s="11">
        <v>9.3000000000000007</v>
      </c>
      <c r="H24" s="11"/>
      <c r="I24" s="11"/>
      <c r="J24" s="11">
        <v>7</v>
      </c>
      <c r="K24" s="11">
        <v>7</v>
      </c>
      <c r="L24" s="11">
        <v>9.3000000000000007</v>
      </c>
      <c r="M24" s="11">
        <v>3</v>
      </c>
      <c r="N24" s="13">
        <f t="shared" si="0"/>
        <v>3</v>
      </c>
      <c r="O24" s="13">
        <f t="shared" si="1"/>
        <v>0.93000000000000016</v>
      </c>
      <c r="P24" s="13">
        <f t="shared" si="2"/>
        <v>0.70000000000000007</v>
      </c>
      <c r="Q24" s="13">
        <f t="shared" si="3"/>
        <v>1.5300000000000002</v>
      </c>
      <c r="R24" s="14">
        <f t="shared" si="4"/>
        <v>6.2</v>
      </c>
    </row>
    <row r="25" spans="1:18" ht="19.5" customHeight="1" x14ac:dyDescent="0.25">
      <c r="A25" s="9">
        <v>14</v>
      </c>
      <c r="B25" s="24"/>
      <c r="C25" s="42" t="s">
        <v>130</v>
      </c>
      <c r="D25" s="11">
        <v>10</v>
      </c>
      <c r="E25" s="11">
        <v>10</v>
      </c>
      <c r="F25" s="11">
        <v>10</v>
      </c>
      <c r="G25" s="11">
        <v>9.3000000000000007</v>
      </c>
      <c r="H25" s="11"/>
      <c r="I25" s="11">
        <v>8</v>
      </c>
      <c r="J25" s="11">
        <v>7</v>
      </c>
      <c r="K25" s="11">
        <v>7.6</v>
      </c>
      <c r="L25" s="11">
        <v>9.3000000000000007</v>
      </c>
      <c r="M25" s="11">
        <v>7</v>
      </c>
      <c r="N25" s="13">
        <f t="shared" si="0"/>
        <v>3</v>
      </c>
      <c r="O25" s="13">
        <f t="shared" si="1"/>
        <v>1.7300000000000002</v>
      </c>
      <c r="P25" s="13">
        <f t="shared" si="2"/>
        <v>0.73</v>
      </c>
      <c r="Q25" s="13">
        <f t="shared" si="3"/>
        <v>2.33</v>
      </c>
      <c r="R25" s="14">
        <f t="shared" si="4"/>
        <v>7.8</v>
      </c>
    </row>
    <row r="26" spans="1:18" ht="20.100000000000001" customHeight="1" x14ac:dyDescent="0.25">
      <c r="A26" s="9">
        <v>15</v>
      </c>
      <c r="B26" s="24"/>
      <c r="C26" s="42" t="s">
        <v>131</v>
      </c>
      <c r="D26" s="11">
        <v>10</v>
      </c>
      <c r="E26" s="11">
        <v>10</v>
      </c>
      <c r="F26" s="11">
        <v>10</v>
      </c>
      <c r="G26" s="11">
        <v>9.3000000000000007</v>
      </c>
      <c r="H26" s="11"/>
      <c r="I26" s="11">
        <v>8</v>
      </c>
      <c r="J26" s="11">
        <v>8</v>
      </c>
      <c r="K26" s="11">
        <v>6</v>
      </c>
      <c r="L26" s="11">
        <v>9.3000000000000007</v>
      </c>
      <c r="M26" s="11">
        <v>6.6</v>
      </c>
      <c r="N26" s="13">
        <f t="shared" si="0"/>
        <v>3</v>
      </c>
      <c r="O26" s="13">
        <f t="shared" si="1"/>
        <v>1.7300000000000002</v>
      </c>
      <c r="P26" s="13">
        <f t="shared" si="2"/>
        <v>0.70000000000000007</v>
      </c>
      <c r="Q26" s="13">
        <f t="shared" si="3"/>
        <v>2.25</v>
      </c>
      <c r="R26" s="14">
        <f t="shared" si="4"/>
        <v>7.7</v>
      </c>
    </row>
    <row r="27" spans="1:18" ht="20.100000000000001" customHeight="1" x14ac:dyDescent="0.25">
      <c r="A27" s="9">
        <v>16</v>
      </c>
      <c r="B27" s="24"/>
      <c r="C27" s="42" t="s">
        <v>132</v>
      </c>
      <c r="D27" s="11">
        <v>10</v>
      </c>
      <c r="E27" s="11">
        <v>10</v>
      </c>
      <c r="F27" s="11">
        <v>10</v>
      </c>
      <c r="G27" s="11">
        <v>9.3000000000000007</v>
      </c>
      <c r="H27" s="11"/>
      <c r="I27" s="11">
        <v>8</v>
      </c>
      <c r="J27" s="11">
        <v>7</v>
      </c>
      <c r="K27" s="11">
        <v>6</v>
      </c>
      <c r="L27" s="11">
        <v>9.3000000000000007</v>
      </c>
      <c r="M27" s="11">
        <v>5.4</v>
      </c>
      <c r="N27" s="13">
        <f t="shared" si="0"/>
        <v>3</v>
      </c>
      <c r="O27" s="13">
        <f t="shared" si="1"/>
        <v>1.7300000000000002</v>
      </c>
      <c r="P27" s="13">
        <f t="shared" si="2"/>
        <v>0.65000000000000013</v>
      </c>
      <c r="Q27" s="13">
        <f t="shared" si="3"/>
        <v>2.0100000000000002</v>
      </c>
      <c r="R27" s="14">
        <f t="shared" si="4"/>
        <v>7.4</v>
      </c>
    </row>
    <row r="28" spans="1:18" ht="20.100000000000001" customHeight="1" x14ac:dyDescent="0.25">
      <c r="A28" s="9">
        <v>17</v>
      </c>
      <c r="B28" s="56"/>
      <c r="C28" s="67" t="s">
        <v>133</v>
      </c>
      <c r="D28" s="11">
        <v>10</v>
      </c>
      <c r="E28" s="11">
        <v>10</v>
      </c>
      <c r="F28" s="11">
        <v>10</v>
      </c>
      <c r="G28" s="11">
        <v>9.3000000000000007</v>
      </c>
      <c r="H28" s="11"/>
      <c r="I28" s="11">
        <v>8</v>
      </c>
      <c r="J28" s="11">
        <v>8</v>
      </c>
      <c r="K28" s="11">
        <v>7</v>
      </c>
      <c r="L28" s="11">
        <v>9.3000000000000007</v>
      </c>
      <c r="M28" s="11">
        <v>4.2</v>
      </c>
      <c r="N28" s="66">
        <f t="shared" si="0"/>
        <v>3</v>
      </c>
      <c r="O28" s="66">
        <f t="shared" si="1"/>
        <v>1.7300000000000002</v>
      </c>
      <c r="P28" s="66">
        <f t="shared" si="2"/>
        <v>0.75</v>
      </c>
      <c r="Q28" s="66">
        <f t="shared" si="3"/>
        <v>1.7700000000000002</v>
      </c>
      <c r="R28" s="14">
        <f t="shared" si="4"/>
        <v>7.3</v>
      </c>
    </row>
    <row r="29" spans="1:18" s="54" customFormat="1" ht="20.100000000000001" customHeight="1" x14ac:dyDescent="0.25">
      <c r="A29" s="48">
        <v>18</v>
      </c>
      <c r="B29" s="49"/>
      <c r="C29" s="50" t="s">
        <v>134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>
        <f t="shared" si="0"/>
        <v>0</v>
      </c>
      <c r="O29" s="52">
        <f t="shared" si="1"/>
        <v>0</v>
      </c>
      <c r="P29" s="52">
        <f t="shared" si="2"/>
        <v>0</v>
      </c>
      <c r="Q29" s="52">
        <f t="shared" si="3"/>
        <v>0</v>
      </c>
      <c r="R29" s="53">
        <f t="shared" si="4"/>
        <v>0</v>
      </c>
    </row>
    <row r="30" spans="1:18" ht="20.100000000000001" customHeight="1" x14ac:dyDescent="0.25">
      <c r="A30" s="9">
        <v>19</v>
      </c>
      <c r="B30" s="24"/>
      <c r="C30" s="42" t="s">
        <v>135</v>
      </c>
      <c r="D30" s="11">
        <v>10</v>
      </c>
      <c r="E30" s="11">
        <v>10</v>
      </c>
      <c r="F30" s="11">
        <v>10</v>
      </c>
      <c r="G30" s="11">
        <v>9.3000000000000007</v>
      </c>
      <c r="H30" s="11"/>
      <c r="I30" s="11">
        <v>8</v>
      </c>
      <c r="J30" s="11">
        <v>7.8</v>
      </c>
      <c r="K30" s="11">
        <v>7</v>
      </c>
      <c r="L30" s="11">
        <v>9.3000000000000007</v>
      </c>
      <c r="M30" s="11">
        <v>6</v>
      </c>
      <c r="N30" s="13">
        <f t="shared" si="0"/>
        <v>3</v>
      </c>
      <c r="O30" s="13">
        <f t="shared" si="1"/>
        <v>1.7300000000000002</v>
      </c>
      <c r="P30" s="13">
        <f t="shared" si="2"/>
        <v>0.74</v>
      </c>
      <c r="Q30" s="13">
        <f t="shared" si="3"/>
        <v>2.1300000000000003</v>
      </c>
      <c r="R30" s="14">
        <f t="shared" si="4"/>
        <v>7.6</v>
      </c>
    </row>
    <row r="31" spans="1:18" ht="20.100000000000001" customHeight="1" x14ac:dyDescent="0.25">
      <c r="A31" s="9">
        <v>20</v>
      </c>
      <c r="B31" s="56"/>
      <c r="C31" s="67" t="s">
        <v>136</v>
      </c>
      <c r="D31" s="11">
        <v>10</v>
      </c>
      <c r="E31" s="11">
        <v>10</v>
      </c>
      <c r="F31" s="11">
        <v>10</v>
      </c>
      <c r="G31" s="11">
        <v>9.3000000000000007</v>
      </c>
      <c r="H31" s="11">
        <v>8</v>
      </c>
      <c r="I31" s="11">
        <v>8</v>
      </c>
      <c r="J31" s="11">
        <v>7</v>
      </c>
      <c r="K31" s="11">
        <v>8</v>
      </c>
      <c r="L31" s="11">
        <v>9.3000000000000007</v>
      </c>
      <c r="M31" s="11">
        <v>5.8</v>
      </c>
      <c r="N31" s="66">
        <f t="shared" si="0"/>
        <v>3</v>
      </c>
      <c r="O31" s="66">
        <f t="shared" si="1"/>
        <v>2.5300000000000002</v>
      </c>
      <c r="P31" s="66">
        <f t="shared" si="2"/>
        <v>0.75</v>
      </c>
      <c r="Q31" s="66">
        <f t="shared" si="3"/>
        <v>2.09</v>
      </c>
      <c r="R31" s="14">
        <f t="shared" si="4"/>
        <v>8.4</v>
      </c>
    </row>
    <row r="32" spans="1:18" ht="20.100000000000001" customHeight="1" x14ac:dyDescent="0.25">
      <c r="A32" s="9">
        <v>21</v>
      </c>
      <c r="B32" s="24"/>
      <c r="C32" s="67" t="s">
        <v>137</v>
      </c>
      <c r="D32" s="11">
        <v>10</v>
      </c>
      <c r="E32" s="11">
        <v>10</v>
      </c>
      <c r="F32" s="11">
        <v>10</v>
      </c>
      <c r="G32" s="11">
        <v>9.3000000000000007</v>
      </c>
      <c r="H32" s="11"/>
      <c r="I32" s="11">
        <v>9</v>
      </c>
      <c r="J32" s="11">
        <v>6</v>
      </c>
      <c r="K32" s="11">
        <v>7</v>
      </c>
      <c r="L32" s="11">
        <v>9.3000000000000007</v>
      </c>
      <c r="M32" s="11">
        <v>4.5999999999999996</v>
      </c>
      <c r="N32" s="66">
        <f t="shared" si="0"/>
        <v>3</v>
      </c>
      <c r="O32" s="66">
        <f t="shared" si="1"/>
        <v>1.83</v>
      </c>
      <c r="P32" s="66">
        <f t="shared" si="2"/>
        <v>0.65000000000000013</v>
      </c>
      <c r="Q32" s="66">
        <f t="shared" si="3"/>
        <v>1.85</v>
      </c>
      <c r="R32" s="14">
        <f t="shared" si="4"/>
        <v>7.3</v>
      </c>
    </row>
    <row r="33" spans="1:18" ht="20.100000000000001" customHeight="1" x14ac:dyDescent="0.25">
      <c r="A33" s="9">
        <v>22</v>
      </c>
      <c r="B33" s="24"/>
      <c r="C33" s="67" t="s">
        <v>138</v>
      </c>
      <c r="D33" s="11">
        <v>10</v>
      </c>
      <c r="E33" s="11">
        <v>10</v>
      </c>
      <c r="F33" s="11">
        <v>10</v>
      </c>
      <c r="G33" s="11">
        <v>9.3000000000000007</v>
      </c>
      <c r="H33" s="11"/>
      <c r="I33" s="11">
        <v>8</v>
      </c>
      <c r="J33" s="11">
        <v>6</v>
      </c>
      <c r="K33" s="11">
        <v>7</v>
      </c>
      <c r="L33" s="11">
        <v>9.3000000000000007</v>
      </c>
      <c r="M33" s="11">
        <v>5.8</v>
      </c>
      <c r="N33" s="66">
        <f t="shared" si="0"/>
        <v>3</v>
      </c>
      <c r="O33" s="66">
        <f t="shared" si="1"/>
        <v>1.7300000000000002</v>
      </c>
      <c r="P33" s="66">
        <f t="shared" si="2"/>
        <v>0.65000000000000013</v>
      </c>
      <c r="Q33" s="66">
        <f t="shared" si="3"/>
        <v>2.09</v>
      </c>
      <c r="R33" s="14">
        <f t="shared" si="4"/>
        <v>7.5</v>
      </c>
    </row>
    <row r="34" spans="1:18" ht="20.100000000000001" customHeight="1" x14ac:dyDescent="0.25">
      <c r="A34" s="9">
        <v>23</v>
      </c>
      <c r="B34" s="24"/>
      <c r="C34" s="42" t="s">
        <v>139</v>
      </c>
      <c r="D34" s="11">
        <v>10</v>
      </c>
      <c r="E34" s="11">
        <v>10</v>
      </c>
      <c r="F34" s="11">
        <v>10</v>
      </c>
      <c r="G34" s="11">
        <v>9.3000000000000007</v>
      </c>
      <c r="H34" s="11"/>
      <c r="I34" s="11">
        <v>9</v>
      </c>
      <c r="J34" s="11">
        <v>9</v>
      </c>
      <c r="K34" s="11">
        <v>10</v>
      </c>
      <c r="L34" s="11">
        <v>9.3000000000000007</v>
      </c>
      <c r="M34" s="11">
        <v>7.5</v>
      </c>
      <c r="N34" s="13">
        <f t="shared" si="0"/>
        <v>3</v>
      </c>
      <c r="O34" s="13">
        <f t="shared" si="1"/>
        <v>1.83</v>
      </c>
      <c r="P34" s="13">
        <f t="shared" si="2"/>
        <v>0.95</v>
      </c>
      <c r="Q34" s="13">
        <f t="shared" si="3"/>
        <v>2.4300000000000002</v>
      </c>
      <c r="R34" s="14">
        <f t="shared" si="4"/>
        <v>8.1999999999999993</v>
      </c>
    </row>
    <row r="35" spans="1:18" ht="20.100000000000001" customHeight="1" x14ac:dyDescent="0.25">
      <c r="A35" s="9">
        <v>24</v>
      </c>
      <c r="B35" s="24"/>
      <c r="C35" s="42" t="s">
        <v>140</v>
      </c>
      <c r="D35" s="11">
        <v>10</v>
      </c>
      <c r="E35" s="11">
        <v>10</v>
      </c>
      <c r="F35" s="11">
        <v>10</v>
      </c>
      <c r="G35" s="11">
        <v>9.3000000000000007</v>
      </c>
      <c r="H35" s="11"/>
      <c r="I35" s="11">
        <v>10</v>
      </c>
      <c r="J35" s="11">
        <v>8.6</v>
      </c>
      <c r="K35" s="11">
        <v>8</v>
      </c>
      <c r="L35" s="11">
        <v>9.3000000000000007</v>
      </c>
      <c r="M35" s="11">
        <v>5.8</v>
      </c>
      <c r="N35" s="13">
        <f t="shared" si="0"/>
        <v>3</v>
      </c>
      <c r="O35" s="13">
        <f t="shared" si="1"/>
        <v>1.9300000000000002</v>
      </c>
      <c r="P35" s="13">
        <f t="shared" si="2"/>
        <v>0.83000000000000007</v>
      </c>
      <c r="Q35" s="13">
        <f t="shared" si="3"/>
        <v>2.09</v>
      </c>
      <c r="R35" s="14">
        <f t="shared" si="4"/>
        <v>7.9</v>
      </c>
    </row>
    <row r="36" spans="1:18" ht="20.100000000000001" customHeight="1" x14ac:dyDescent="0.25">
      <c r="A36" s="9">
        <v>25</v>
      </c>
      <c r="B36" s="24"/>
      <c r="C36" s="42" t="s">
        <v>141</v>
      </c>
      <c r="D36" s="11">
        <v>10</v>
      </c>
      <c r="E36" s="11">
        <v>10</v>
      </c>
      <c r="F36" s="11">
        <v>10</v>
      </c>
      <c r="G36" s="11">
        <v>9.3000000000000007</v>
      </c>
      <c r="H36" s="11"/>
      <c r="I36" s="11">
        <v>10</v>
      </c>
      <c r="J36" s="11">
        <v>9</v>
      </c>
      <c r="K36" s="11">
        <v>8.5</v>
      </c>
      <c r="L36" s="11">
        <v>9.3000000000000007</v>
      </c>
      <c r="M36" s="11">
        <v>6.4</v>
      </c>
      <c r="N36" s="13">
        <f t="shared" ref="N36:N43" si="5">D36*10%+E36*10%+F36*10%</f>
        <v>3</v>
      </c>
      <c r="O36" s="13">
        <f t="shared" ref="O36:O43" si="6">G36*10%+H36*10%+I36*10%</f>
        <v>1.9300000000000002</v>
      </c>
      <c r="P36" s="13">
        <f t="shared" ref="P36:P43" si="7">J36*5%+K36*5%</f>
        <v>0.875</v>
      </c>
      <c r="Q36" s="13">
        <f t="shared" ref="Q36:Q43" si="8">L36*10%+M36*20%</f>
        <v>2.2100000000000004</v>
      </c>
      <c r="R36" s="14">
        <f t="shared" ref="R36:R43" si="9">ROUND(Q36+P36+O36+N36,1)</f>
        <v>8</v>
      </c>
    </row>
    <row r="37" spans="1:18" ht="20.100000000000001" customHeight="1" x14ac:dyDescent="0.25">
      <c r="A37" s="9">
        <v>26</v>
      </c>
      <c r="B37" s="24"/>
      <c r="C37" s="42" t="s">
        <v>142</v>
      </c>
      <c r="D37" s="11">
        <v>10</v>
      </c>
      <c r="E37" s="11">
        <v>10</v>
      </c>
      <c r="F37" s="11">
        <v>10</v>
      </c>
      <c r="G37" s="11">
        <v>9.3000000000000007</v>
      </c>
      <c r="H37" s="11"/>
      <c r="I37" s="11">
        <v>9</v>
      </c>
      <c r="J37" s="11">
        <v>9</v>
      </c>
      <c r="K37" s="11">
        <v>8</v>
      </c>
      <c r="L37" s="11">
        <v>9.3000000000000007</v>
      </c>
      <c r="M37" s="11">
        <v>5.2</v>
      </c>
      <c r="N37" s="13">
        <f t="shared" si="5"/>
        <v>3</v>
      </c>
      <c r="O37" s="13">
        <f t="shared" si="6"/>
        <v>1.83</v>
      </c>
      <c r="P37" s="13">
        <f t="shared" si="7"/>
        <v>0.85000000000000009</v>
      </c>
      <c r="Q37" s="13">
        <f t="shared" si="8"/>
        <v>1.9700000000000002</v>
      </c>
      <c r="R37" s="14">
        <f t="shared" si="9"/>
        <v>7.7</v>
      </c>
    </row>
    <row r="38" spans="1:18" ht="20.100000000000001" customHeight="1" x14ac:dyDescent="0.25">
      <c r="A38" s="9">
        <v>27</v>
      </c>
      <c r="B38" s="24"/>
      <c r="C38" s="67" t="s">
        <v>143</v>
      </c>
      <c r="D38" s="11">
        <v>10</v>
      </c>
      <c r="E38" s="11">
        <v>10</v>
      </c>
      <c r="F38" s="11">
        <v>10</v>
      </c>
      <c r="G38" s="11">
        <v>9.3000000000000007</v>
      </c>
      <c r="H38" s="11"/>
      <c r="I38" s="11">
        <v>8</v>
      </c>
      <c r="J38" s="11">
        <v>8</v>
      </c>
      <c r="K38" s="11">
        <v>7</v>
      </c>
      <c r="L38" s="11">
        <v>9.3000000000000007</v>
      </c>
      <c r="M38" s="11">
        <v>7.2</v>
      </c>
      <c r="N38" s="66">
        <f t="shared" si="5"/>
        <v>3</v>
      </c>
      <c r="O38" s="66">
        <f t="shared" si="6"/>
        <v>1.7300000000000002</v>
      </c>
      <c r="P38" s="66">
        <f t="shared" si="7"/>
        <v>0.75</v>
      </c>
      <c r="Q38" s="66">
        <f t="shared" si="8"/>
        <v>2.37</v>
      </c>
      <c r="R38" s="14">
        <f t="shared" si="9"/>
        <v>7.9</v>
      </c>
    </row>
    <row r="39" spans="1:18" ht="20.100000000000001" customHeight="1" x14ac:dyDescent="0.25">
      <c r="A39" s="9">
        <v>28</v>
      </c>
      <c r="B39" s="24"/>
      <c r="C39" s="42" t="s">
        <v>144</v>
      </c>
      <c r="D39" s="11">
        <v>10</v>
      </c>
      <c r="E39" s="11">
        <v>10</v>
      </c>
      <c r="F39" s="11">
        <v>10</v>
      </c>
      <c r="G39" s="11">
        <v>9.3000000000000007</v>
      </c>
      <c r="H39" s="11"/>
      <c r="I39" s="11">
        <v>8</v>
      </c>
      <c r="J39" s="11">
        <v>9</v>
      </c>
      <c r="K39" s="11">
        <v>10</v>
      </c>
      <c r="L39" s="11">
        <v>9.3000000000000007</v>
      </c>
      <c r="M39" s="11">
        <v>5.8</v>
      </c>
      <c r="N39" s="13">
        <f t="shared" si="5"/>
        <v>3</v>
      </c>
      <c r="O39" s="13">
        <f t="shared" si="6"/>
        <v>1.7300000000000002</v>
      </c>
      <c r="P39" s="13">
        <f t="shared" si="7"/>
        <v>0.95</v>
      </c>
      <c r="Q39" s="13">
        <f t="shared" si="8"/>
        <v>2.09</v>
      </c>
      <c r="R39" s="14">
        <f t="shared" si="9"/>
        <v>7.8</v>
      </c>
    </row>
    <row r="40" spans="1:18" ht="20.100000000000001" customHeight="1" x14ac:dyDescent="0.25">
      <c r="A40" s="9">
        <v>29</v>
      </c>
      <c r="B40" s="24"/>
      <c r="C40" s="42" t="s">
        <v>145</v>
      </c>
      <c r="D40" s="11">
        <v>10</v>
      </c>
      <c r="E40" s="11">
        <v>10</v>
      </c>
      <c r="F40" s="11">
        <v>10</v>
      </c>
      <c r="G40" s="11">
        <v>9.3000000000000007</v>
      </c>
      <c r="H40" s="11"/>
      <c r="I40" s="11">
        <v>8</v>
      </c>
      <c r="J40" s="11">
        <v>7</v>
      </c>
      <c r="K40" s="11">
        <v>9</v>
      </c>
      <c r="L40" s="11">
        <v>9.3000000000000007</v>
      </c>
      <c r="M40" s="11">
        <v>5.8</v>
      </c>
      <c r="N40" s="13">
        <f t="shared" si="5"/>
        <v>3</v>
      </c>
      <c r="O40" s="13">
        <f t="shared" si="6"/>
        <v>1.7300000000000002</v>
      </c>
      <c r="P40" s="13">
        <f t="shared" si="7"/>
        <v>0.8</v>
      </c>
      <c r="Q40" s="13">
        <f t="shared" si="8"/>
        <v>2.09</v>
      </c>
      <c r="R40" s="14">
        <f t="shared" si="9"/>
        <v>7.6</v>
      </c>
    </row>
    <row r="41" spans="1:18" ht="20.100000000000001" customHeight="1" x14ac:dyDescent="0.25">
      <c r="A41" s="9">
        <v>30</v>
      </c>
      <c r="B41" s="24"/>
      <c r="C41" s="42" t="s">
        <v>173</v>
      </c>
      <c r="D41" s="11">
        <v>10</v>
      </c>
      <c r="E41" s="11">
        <v>10</v>
      </c>
      <c r="F41" s="11">
        <v>10</v>
      </c>
      <c r="G41" s="11">
        <v>9.3000000000000007</v>
      </c>
      <c r="H41" s="11"/>
      <c r="I41" s="11">
        <v>8</v>
      </c>
      <c r="J41" s="11">
        <v>8</v>
      </c>
      <c r="K41" s="11">
        <v>7</v>
      </c>
      <c r="L41" s="11">
        <v>9.3000000000000007</v>
      </c>
      <c r="M41" s="11">
        <v>5.8</v>
      </c>
      <c r="N41" s="13">
        <f t="shared" si="5"/>
        <v>3</v>
      </c>
      <c r="O41" s="13">
        <f t="shared" si="6"/>
        <v>1.7300000000000002</v>
      </c>
      <c r="P41" s="13">
        <f t="shared" si="7"/>
        <v>0.75</v>
      </c>
      <c r="Q41" s="13">
        <f t="shared" si="8"/>
        <v>2.09</v>
      </c>
      <c r="R41" s="14">
        <f t="shared" si="9"/>
        <v>7.6</v>
      </c>
    </row>
    <row r="42" spans="1:18" ht="20.100000000000001" customHeight="1" x14ac:dyDescent="0.25">
      <c r="A42" s="9">
        <v>31</v>
      </c>
      <c r="B42" s="24"/>
      <c r="C42" s="42" t="s">
        <v>146</v>
      </c>
      <c r="D42" s="11">
        <v>10</v>
      </c>
      <c r="E42" s="11">
        <v>10</v>
      </c>
      <c r="F42" s="11">
        <v>10</v>
      </c>
      <c r="G42" s="11">
        <v>9.3000000000000007</v>
      </c>
      <c r="H42" s="11"/>
      <c r="I42" s="11">
        <v>10</v>
      </c>
      <c r="J42" s="11">
        <v>7</v>
      </c>
      <c r="K42" s="11">
        <v>9</v>
      </c>
      <c r="L42" s="11">
        <v>9.3000000000000007</v>
      </c>
      <c r="M42" s="11">
        <v>7.6</v>
      </c>
      <c r="N42" s="13">
        <f t="shared" si="5"/>
        <v>3</v>
      </c>
      <c r="O42" s="13">
        <f t="shared" si="6"/>
        <v>1.9300000000000002</v>
      </c>
      <c r="P42" s="13">
        <f t="shared" si="7"/>
        <v>0.8</v>
      </c>
      <c r="Q42" s="13">
        <f t="shared" si="8"/>
        <v>2.4500000000000002</v>
      </c>
      <c r="R42" s="14">
        <f t="shared" si="9"/>
        <v>8.1999999999999993</v>
      </c>
    </row>
    <row r="43" spans="1:18" ht="20.100000000000001" customHeight="1" x14ac:dyDescent="0.25">
      <c r="A43" s="9">
        <v>32</v>
      </c>
      <c r="B43" s="24"/>
      <c r="C43" s="42" t="s">
        <v>147</v>
      </c>
      <c r="D43" s="11">
        <v>10</v>
      </c>
      <c r="E43" s="11">
        <v>10</v>
      </c>
      <c r="F43" s="11">
        <v>10</v>
      </c>
      <c r="G43" s="11">
        <v>9.3000000000000007</v>
      </c>
      <c r="H43" s="11"/>
      <c r="I43" s="11">
        <v>9</v>
      </c>
      <c r="J43" s="11">
        <v>7</v>
      </c>
      <c r="K43" s="11">
        <v>7.5</v>
      </c>
      <c r="L43" s="11">
        <v>9.3000000000000007</v>
      </c>
      <c r="M43" s="11">
        <v>2.6</v>
      </c>
      <c r="N43" s="13">
        <f t="shared" si="5"/>
        <v>3</v>
      </c>
      <c r="O43" s="13">
        <f t="shared" si="6"/>
        <v>1.83</v>
      </c>
      <c r="P43" s="13">
        <f t="shared" si="7"/>
        <v>0.72500000000000009</v>
      </c>
      <c r="Q43" s="13">
        <f t="shared" si="8"/>
        <v>1.4500000000000002</v>
      </c>
      <c r="R43" s="14">
        <f t="shared" si="9"/>
        <v>7</v>
      </c>
    </row>
    <row r="44" spans="1:18" ht="20.100000000000001" customHeight="1" x14ac:dyDescent="0.25">
      <c r="A44" s="9"/>
      <c r="B44" s="24"/>
      <c r="C44" s="4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3"/>
      <c r="O44" s="13"/>
      <c r="P44" s="13"/>
      <c r="Q44" s="13"/>
      <c r="R44" s="14"/>
    </row>
    <row r="46" spans="1:18" ht="13.5" thickBot="1" x14ac:dyDescent="0.25"/>
    <row r="47" spans="1:18" ht="18" customHeight="1" thickBot="1" x14ac:dyDescent="0.25">
      <c r="C47" s="82" t="s">
        <v>24</v>
      </c>
      <c r="D47" s="83"/>
    </row>
    <row r="48" spans="1:18" ht="18" customHeight="1" x14ac:dyDescent="0.25">
      <c r="C48" s="34" t="s">
        <v>21</v>
      </c>
      <c r="D48" s="36">
        <f>COUNTIF(R12:R44, "&gt;=5.95")</f>
        <v>29</v>
      </c>
    </row>
    <row r="49" spans="3:4" ht="18" customHeight="1" thickBot="1" x14ac:dyDescent="0.3">
      <c r="C49" s="35" t="s">
        <v>22</v>
      </c>
      <c r="D49" s="37">
        <f>COUNTIF(R12:R44, "&lt;5.95")</f>
        <v>3</v>
      </c>
    </row>
  </sheetData>
  <sheetProtection selectLockedCells="1"/>
  <mergeCells count="11">
    <mergeCell ref="R10:R11"/>
    <mergeCell ref="C47:D47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47">
    <cfRule type="expression" dxfId="8" priority="2">
      <formula>AND($B$5&lt;&gt;"",FIND($B$5,C47))</formula>
    </cfRule>
  </conditionalFormatting>
  <dataValidations count="2">
    <dataValidation type="decimal" allowBlank="1" showInputMessage="1" showErrorMessage="1" errorTitle="Error" error="Digitar un número entre 0 y 10, puede incluir decimales." sqref="Q12:Q44" xr:uid="{7AD08858-9A43-4B19-891F-B36CBE5D5E03}">
      <formula1>0</formula1>
      <formula2>10</formula2>
    </dataValidation>
    <dataValidation type="decimal" allowBlank="1" showInputMessage="1" showErrorMessage="1" sqref="D12:M44" xr:uid="{C8080B23-C5F1-44AF-893A-68E4B9CE732D}">
      <formula1>0</formula1>
      <formula2>10</formula2>
    </dataValidation>
  </dataValidations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headerFooter alignWithMargins="0"/>
  <rowBreaks count="1" manualBreakCount="1">
    <brk id="3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ABC3-E59B-4BD9-A994-05BD4AEBAD91}">
  <dimension ref="A1:U56"/>
  <sheetViews>
    <sheetView view="pageBreakPreview" topLeftCell="C7" zoomScale="110" zoomScaleNormal="116" workbookViewId="0">
      <pane ySplit="1" topLeftCell="A31" activePane="bottomLeft" state="frozen"/>
      <selection activeCell="A7" sqref="A7"/>
      <selection pane="bottomLeft" activeCell="T8" sqref="T8"/>
    </sheetView>
  </sheetViews>
  <sheetFormatPr baseColWidth="10" defaultColWidth="11.42578125" defaultRowHeight="12.75" x14ac:dyDescent="0.2"/>
  <cols>
    <col min="1" max="1" width="3.28515625" customWidth="1"/>
    <col min="2" max="2" width="13.85546875" hidden="1" customWidth="1"/>
    <col min="3" max="3" width="48.5703125" customWidth="1"/>
    <col min="4" max="8" width="7.85546875" hidden="1" customWidth="1"/>
    <col min="9" max="9" width="9" hidden="1" customWidth="1"/>
    <col min="10" max="13" width="5.7109375" hidden="1" customWidth="1"/>
    <col min="14" max="17" width="7.7109375" hidden="1" customWidth="1"/>
    <col min="18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31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s="5" customFormat="1" ht="20.100000000000001" customHeight="1" x14ac:dyDescent="0.25">
      <c r="A12" s="9">
        <v>1</v>
      </c>
      <c r="B12" s="24"/>
      <c r="C12" s="67" t="s">
        <v>83</v>
      </c>
      <c r="D12" s="11">
        <v>8.6</v>
      </c>
      <c r="E12" s="11">
        <v>8.6</v>
      </c>
      <c r="F12" s="11">
        <v>8.6</v>
      </c>
      <c r="G12" s="11">
        <v>10</v>
      </c>
      <c r="H12" s="11">
        <v>8.6</v>
      </c>
      <c r="I12" s="11">
        <v>6.2</v>
      </c>
      <c r="J12" s="11">
        <v>8</v>
      </c>
      <c r="K12" s="11">
        <v>8</v>
      </c>
      <c r="L12" s="11">
        <v>8.6</v>
      </c>
      <c r="M12" s="11">
        <v>6.2</v>
      </c>
      <c r="N12" s="66">
        <f>D12*10%+E12*10%+F12*10%</f>
        <v>2.58</v>
      </c>
      <c r="O12" s="66">
        <f>G12*10%+H12*10%+I12*10%</f>
        <v>2.48</v>
      </c>
      <c r="P12" s="66">
        <f>J12*5%+K12*5%</f>
        <v>0.8</v>
      </c>
      <c r="Q12" s="66">
        <f>L12*10%+M12*20%</f>
        <v>2.1</v>
      </c>
      <c r="R12" s="14">
        <f>ROUND(Q12+P12+O12+N12,1)</f>
        <v>8</v>
      </c>
    </row>
    <row r="13" spans="1:21" s="5" customFormat="1" ht="20.100000000000001" customHeight="1" x14ac:dyDescent="0.25">
      <c r="A13" s="9">
        <v>2</v>
      </c>
      <c r="B13" s="24"/>
      <c r="C13" s="67" t="s">
        <v>84</v>
      </c>
      <c r="D13" s="11">
        <v>8.6</v>
      </c>
      <c r="E13" s="11">
        <v>8.6</v>
      </c>
      <c r="F13" s="11">
        <v>8.6</v>
      </c>
      <c r="G13" s="11">
        <v>10</v>
      </c>
      <c r="H13" s="11">
        <v>8.6</v>
      </c>
      <c r="I13" s="11">
        <v>10</v>
      </c>
      <c r="J13" s="11">
        <v>10</v>
      </c>
      <c r="K13" s="11">
        <v>9</v>
      </c>
      <c r="L13" s="11">
        <v>8.6</v>
      </c>
      <c r="M13" s="11">
        <v>8.1999999999999993</v>
      </c>
      <c r="N13" s="66">
        <f t="shared" ref="N13:N38" si="0">D13*10%+E13*10%+F13*10%</f>
        <v>2.58</v>
      </c>
      <c r="O13" s="66">
        <f t="shared" ref="O13:O38" si="1">G13*10%+H13*10%+I13*10%</f>
        <v>2.86</v>
      </c>
      <c r="P13" s="66">
        <f t="shared" ref="P13:P38" si="2">J13*5%+K13*5%</f>
        <v>0.95</v>
      </c>
      <c r="Q13" s="66">
        <f t="shared" ref="Q13:Q38" si="3">L13*10%+M13*20%</f>
        <v>2.5</v>
      </c>
      <c r="R13" s="14">
        <f t="shared" ref="R13:R38" si="4">ROUND(Q13+P13+O13+N13,1)</f>
        <v>8.9</v>
      </c>
    </row>
    <row r="14" spans="1:21" s="5" customFormat="1" ht="20.100000000000001" customHeight="1" x14ac:dyDescent="0.25">
      <c r="A14" s="9">
        <v>3</v>
      </c>
      <c r="B14" s="24"/>
      <c r="C14" s="67" t="s">
        <v>85</v>
      </c>
      <c r="D14" s="11">
        <v>8.6</v>
      </c>
      <c r="E14" s="11">
        <v>8.6</v>
      </c>
      <c r="F14" s="11">
        <v>8.6</v>
      </c>
      <c r="G14" s="11">
        <v>10</v>
      </c>
      <c r="H14" s="11">
        <v>8.6</v>
      </c>
      <c r="I14" s="11">
        <v>5</v>
      </c>
      <c r="J14" s="11">
        <v>6</v>
      </c>
      <c r="K14" s="11">
        <v>7</v>
      </c>
      <c r="L14" s="11">
        <v>8.6</v>
      </c>
      <c r="M14" s="11">
        <v>5.8</v>
      </c>
      <c r="N14" s="68">
        <f t="shared" si="0"/>
        <v>2.58</v>
      </c>
      <c r="O14" s="68">
        <f t="shared" si="1"/>
        <v>2.36</v>
      </c>
      <c r="P14" s="68">
        <f t="shared" si="2"/>
        <v>0.65000000000000013</v>
      </c>
      <c r="Q14" s="68">
        <f t="shared" si="3"/>
        <v>2.02</v>
      </c>
      <c r="R14" s="63">
        <f t="shared" si="4"/>
        <v>7.6</v>
      </c>
    </row>
    <row r="15" spans="1:21" s="5" customFormat="1" ht="20.100000000000001" customHeight="1" x14ac:dyDescent="0.25">
      <c r="A15" s="9">
        <v>4</v>
      </c>
      <c r="B15" s="24"/>
      <c r="C15" s="67" t="s">
        <v>86</v>
      </c>
      <c r="D15" s="11">
        <v>8.6</v>
      </c>
      <c r="E15" s="11">
        <v>8.6</v>
      </c>
      <c r="F15" s="11">
        <v>8.6</v>
      </c>
      <c r="G15" s="11">
        <v>10</v>
      </c>
      <c r="H15" s="11">
        <v>8.6</v>
      </c>
      <c r="I15" s="11">
        <v>6</v>
      </c>
      <c r="J15" s="11">
        <v>7</v>
      </c>
      <c r="K15" s="11">
        <v>6</v>
      </c>
      <c r="L15" s="11">
        <v>8.6</v>
      </c>
      <c r="M15" s="11">
        <v>6</v>
      </c>
      <c r="N15" s="66">
        <f t="shared" si="0"/>
        <v>2.58</v>
      </c>
      <c r="O15" s="66">
        <f t="shared" si="1"/>
        <v>2.46</v>
      </c>
      <c r="P15" s="66">
        <f t="shared" si="2"/>
        <v>0.65000000000000013</v>
      </c>
      <c r="Q15" s="66">
        <f t="shared" si="3"/>
        <v>2.06</v>
      </c>
      <c r="R15" s="14">
        <f t="shared" si="4"/>
        <v>7.8</v>
      </c>
    </row>
    <row r="16" spans="1:21" s="5" customFormat="1" ht="20.100000000000001" customHeight="1" x14ac:dyDescent="0.25">
      <c r="A16" s="9">
        <v>5</v>
      </c>
      <c r="B16" s="24"/>
      <c r="C16" s="67" t="s">
        <v>87</v>
      </c>
      <c r="D16" s="11">
        <v>9.3000000000000007</v>
      </c>
      <c r="E16" s="11">
        <v>9.3000000000000007</v>
      </c>
      <c r="F16" s="11">
        <v>9.3000000000000007</v>
      </c>
      <c r="G16" s="11">
        <v>10</v>
      </c>
      <c r="H16" s="11">
        <v>8.6</v>
      </c>
      <c r="I16" s="11">
        <v>6</v>
      </c>
      <c r="J16" s="11">
        <v>6</v>
      </c>
      <c r="K16" s="11">
        <v>7</v>
      </c>
      <c r="L16" s="11">
        <v>8.6</v>
      </c>
      <c r="M16" s="45">
        <v>9</v>
      </c>
      <c r="N16" s="68">
        <f t="shared" si="0"/>
        <v>2.7900000000000005</v>
      </c>
      <c r="O16" s="68">
        <f t="shared" si="1"/>
        <v>2.46</v>
      </c>
      <c r="P16" s="68">
        <f t="shared" si="2"/>
        <v>0.65000000000000013</v>
      </c>
      <c r="Q16" s="68">
        <f t="shared" si="3"/>
        <v>2.66</v>
      </c>
      <c r="R16" s="63">
        <f t="shared" si="4"/>
        <v>8.6</v>
      </c>
    </row>
    <row r="17" spans="1:18" s="5" customFormat="1" ht="20.100000000000001" customHeight="1" x14ac:dyDescent="0.25">
      <c r="A17" s="9">
        <v>6</v>
      </c>
      <c r="B17" s="24"/>
      <c r="C17" s="67" t="s">
        <v>88</v>
      </c>
      <c r="D17" s="11">
        <v>8.6</v>
      </c>
      <c r="E17" s="11">
        <v>8.6</v>
      </c>
      <c r="F17" s="11">
        <v>8.6</v>
      </c>
      <c r="G17" s="11">
        <v>10</v>
      </c>
      <c r="H17" s="11">
        <v>8.6</v>
      </c>
      <c r="I17" s="11">
        <v>7.2</v>
      </c>
      <c r="J17" s="11">
        <v>6</v>
      </c>
      <c r="K17" s="11">
        <v>7</v>
      </c>
      <c r="L17" s="11">
        <v>8.6</v>
      </c>
      <c r="M17" s="11">
        <v>7.2</v>
      </c>
      <c r="N17" s="66">
        <f t="shared" si="0"/>
        <v>2.58</v>
      </c>
      <c r="O17" s="66">
        <f t="shared" si="1"/>
        <v>2.58</v>
      </c>
      <c r="P17" s="66">
        <f t="shared" si="2"/>
        <v>0.65000000000000013</v>
      </c>
      <c r="Q17" s="66">
        <f t="shared" si="3"/>
        <v>2.3000000000000003</v>
      </c>
      <c r="R17" s="14">
        <f t="shared" si="4"/>
        <v>8.1</v>
      </c>
    </row>
    <row r="18" spans="1:18" s="5" customFormat="1" ht="20.100000000000001" customHeight="1" x14ac:dyDescent="0.25">
      <c r="A18" s="9">
        <v>7</v>
      </c>
      <c r="B18" s="24"/>
      <c r="C18" s="67" t="s">
        <v>89</v>
      </c>
      <c r="D18" s="11">
        <v>8.6</v>
      </c>
      <c r="E18" s="11">
        <v>8.6</v>
      </c>
      <c r="F18" s="11">
        <v>8.6</v>
      </c>
      <c r="G18" s="11">
        <v>10</v>
      </c>
      <c r="H18" s="11">
        <v>8.6</v>
      </c>
      <c r="I18" s="11">
        <v>7.2</v>
      </c>
      <c r="J18" s="11">
        <v>6</v>
      </c>
      <c r="K18" s="11">
        <v>8</v>
      </c>
      <c r="L18" s="11">
        <v>8.6</v>
      </c>
      <c r="M18" s="11">
        <v>7.2</v>
      </c>
      <c r="N18" s="68">
        <f t="shared" si="0"/>
        <v>2.58</v>
      </c>
      <c r="O18" s="68">
        <f t="shared" si="1"/>
        <v>2.58</v>
      </c>
      <c r="P18" s="68">
        <f t="shared" si="2"/>
        <v>0.70000000000000007</v>
      </c>
      <c r="Q18" s="68">
        <f t="shared" si="3"/>
        <v>2.3000000000000003</v>
      </c>
      <c r="R18" s="63">
        <f t="shared" si="4"/>
        <v>8.1999999999999993</v>
      </c>
    </row>
    <row r="19" spans="1:18" s="5" customFormat="1" ht="20.100000000000001" customHeight="1" x14ac:dyDescent="0.25">
      <c r="A19" s="9">
        <v>8</v>
      </c>
      <c r="B19" s="24"/>
      <c r="C19" s="67" t="s">
        <v>90</v>
      </c>
      <c r="D19" s="11">
        <v>8.6</v>
      </c>
      <c r="E19" s="11">
        <v>8.6</v>
      </c>
      <c r="F19" s="11">
        <v>8.6</v>
      </c>
      <c r="G19" s="11">
        <v>10</v>
      </c>
      <c r="H19" s="11">
        <v>8.6</v>
      </c>
      <c r="I19" s="11">
        <v>3.6</v>
      </c>
      <c r="J19" s="11">
        <v>6</v>
      </c>
      <c r="K19" s="11">
        <v>6</v>
      </c>
      <c r="L19" s="11">
        <v>8.6</v>
      </c>
      <c r="M19" s="11">
        <v>3.4</v>
      </c>
      <c r="N19" s="68">
        <f t="shared" si="0"/>
        <v>2.58</v>
      </c>
      <c r="O19" s="68">
        <f t="shared" si="1"/>
        <v>2.2199999999999998</v>
      </c>
      <c r="P19" s="68">
        <f t="shared" si="2"/>
        <v>0.60000000000000009</v>
      </c>
      <c r="Q19" s="68">
        <f t="shared" si="3"/>
        <v>1.54</v>
      </c>
      <c r="R19" s="63">
        <f t="shared" si="4"/>
        <v>6.9</v>
      </c>
    </row>
    <row r="20" spans="1:18" s="5" customFormat="1" ht="20.100000000000001" customHeight="1" x14ac:dyDescent="0.25">
      <c r="A20" s="9">
        <v>9</v>
      </c>
      <c r="B20" s="24"/>
      <c r="C20" s="67" t="s">
        <v>174</v>
      </c>
      <c r="D20" s="11">
        <v>8.6</v>
      </c>
      <c r="E20" s="11">
        <v>8.6</v>
      </c>
      <c r="F20" s="11">
        <v>8.6</v>
      </c>
      <c r="G20" s="11">
        <v>10</v>
      </c>
      <c r="H20" s="11">
        <v>8.6</v>
      </c>
      <c r="I20" s="11">
        <v>6</v>
      </c>
      <c r="J20" s="11">
        <v>6</v>
      </c>
      <c r="K20" s="11">
        <v>6</v>
      </c>
      <c r="L20" s="11">
        <v>8.6</v>
      </c>
      <c r="M20" s="11">
        <v>8.8000000000000007</v>
      </c>
      <c r="N20" s="68">
        <f t="shared" si="0"/>
        <v>2.58</v>
      </c>
      <c r="O20" s="68">
        <f t="shared" si="1"/>
        <v>2.46</v>
      </c>
      <c r="P20" s="68">
        <f t="shared" si="2"/>
        <v>0.60000000000000009</v>
      </c>
      <c r="Q20" s="68">
        <f t="shared" si="3"/>
        <v>2.62</v>
      </c>
      <c r="R20" s="63">
        <f t="shared" si="4"/>
        <v>8.3000000000000007</v>
      </c>
    </row>
    <row r="21" spans="1:18" s="5" customFormat="1" ht="20.100000000000001" customHeight="1" x14ac:dyDescent="0.25">
      <c r="A21" s="9">
        <v>10</v>
      </c>
      <c r="B21" s="24"/>
      <c r="C21" s="67" t="s">
        <v>91</v>
      </c>
      <c r="D21" s="11">
        <v>8.6</v>
      </c>
      <c r="E21" s="11">
        <v>8.6</v>
      </c>
      <c r="F21" s="11">
        <v>8.6</v>
      </c>
      <c r="G21" s="11">
        <v>10</v>
      </c>
      <c r="H21" s="11">
        <v>8.6</v>
      </c>
      <c r="I21" s="11">
        <v>8.1999999999999993</v>
      </c>
      <c r="J21" s="11">
        <v>10</v>
      </c>
      <c r="K21" s="11">
        <v>8</v>
      </c>
      <c r="L21" s="11">
        <v>8.6</v>
      </c>
      <c r="M21" s="11">
        <v>8.1999999999999993</v>
      </c>
      <c r="N21" s="66">
        <f t="shared" si="0"/>
        <v>2.58</v>
      </c>
      <c r="O21" s="66">
        <f t="shared" si="1"/>
        <v>2.6799999999999997</v>
      </c>
      <c r="P21" s="66">
        <f t="shared" si="2"/>
        <v>0.9</v>
      </c>
      <c r="Q21" s="66">
        <f t="shared" si="3"/>
        <v>2.5</v>
      </c>
      <c r="R21" s="14">
        <f t="shared" si="4"/>
        <v>8.6999999999999993</v>
      </c>
    </row>
    <row r="22" spans="1:18" s="5" customFormat="1" ht="20.100000000000001" customHeight="1" x14ac:dyDescent="0.25">
      <c r="A22" s="9">
        <v>11</v>
      </c>
      <c r="B22" s="24"/>
      <c r="C22" s="67" t="s">
        <v>92</v>
      </c>
      <c r="D22" s="11">
        <v>8.6</v>
      </c>
      <c r="E22" s="11">
        <v>8.6</v>
      </c>
      <c r="F22" s="11">
        <v>8.6</v>
      </c>
      <c r="G22" s="11">
        <v>10</v>
      </c>
      <c r="H22" s="11">
        <v>8.6</v>
      </c>
      <c r="I22" s="11">
        <v>7.2</v>
      </c>
      <c r="J22" s="11">
        <v>6</v>
      </c>
      <c r="K22" s="11">
        <v>6</v>
      </c>
      <c r="L22" s="11">
        <v>8.6</v>
      </c>
      <c r="M22" s="11">
        <v>7.2</v>
      </c>
      <c r="N22" s="68">
        <f t="shared" si="0"/>
        <v>2.58</v>
      </c>
      <c r="O22" s="68">
        <f t="shared" si="1"/>
        <v>2.58</v>
      </c>
      <c r="P22" s="68">
        <f t="shared" si="2"/>
        <v>0.60000000000000009</v>
      </c>
      <c r="Q22" s="68">
        <f t="shared" si="3"/>
        <v>2.3000000000000003</v>
      </c>
      <c r="R22" s="63">
        <f t="shared" si="4"/>
        <v>8.1</v>
      </c>
    </row>
    <row r="23" spans="1:18" s="5" customFormat="1" ht="20.100000000000001" customHeight="1" x14ac:dyDescent="0.25">
      <c r="A23" s="9">
        <v>12</v>
      </c>
      <c r="B23" s="24"/>
      <c r="C23" s="67" t="s">
        <v>93</v>
      </c>
      <c r="D23" s="11">
        <v>8.6</v>
      </c>
      <c r="E23" s="11">
        <v>8.6</v>
      </c>
      <c r="F23" s="11">
        <v>8.6</v>
      </c>
      <c r="G23" s="11">
        <v>10</v>
      </c>
      <c r="H23" s="11">
        <v>8.6</v>
      </c>
      <c r="I23" s="11">
        <v>6</v>
      </c>
      <c r="J23" s="11">
        <v>6</v>
      </c>
      <c r="K23" s="11">
        <v>7</v>
      </c>
      <c r="L23" s="11">
        <v>8.6</v>
      </c>
      <c r="M23" s="11">
        <v>6.6</v>
      </c>
      <c r="N23" s="68">
        <f t="shared" si="0"/>
        <v>2.58</v>
      </c>
      <c r="O23" s="68">
        <f t="shared" si="1"/>
        <v>2.46</v>
      </c>
      <c r="P23" s="68">
        <f t="shared" si="2"/>
        <v>0.65000000000000013</v>
      </c>
      <c r="Q23" s="68">
        <f t="shared" si="3"/>
        <v>2.1800000000000002</v>
      </c>
      <c r="R23" s="63">
        <f t="shared" si="4"/>
        <v>7.9</v>
      </c>
    </row>
    <row r="24" spans="1:18" s="5" customFormat="1" ht="20.100000000000001" customHeight="1" x14ac:dyDescent="0.25">
      <c r="A24" s="9">
        <v>13</v>
      </c>
      <c r="B24" s="24"/>
      <c r="C24" s="67" t="s">
        <v>94</v>
      </c>
      <c r="D24" s="11">
        <v>8.6</v>
      </c>
      <c r="E24" s="11">
        <v>8.6</v>
      </c>
      <c r="F24" s="11">
        <v>8.6</v>
      </c>
      <c r="G24" s="11">
        <v>10</v>
      </c>
      <c r="H24" s="11">
        <v>8.6</v>
      </c>
      <c r="I24" s="11">
        <v>6</v>
      </c>
      <c r="J24" s="11">
        <v>7</v>
      </c>
      <c r="K24" s="11">
        <v>7</v>
      </c>
      <c r="L24" s="11">
        <v>8.6</v>
      </c>
      <c r="M24" s="11">
        <v>4.4000000000000004</v>
      </c>
      <c r="N24" s="68">
        <f t="shared" si="0"/>
        <v>2.58</v>
      </c>
      <c r="O24" s="68">
        <f t="shared" si="1"/>
        <v>2.46</v>
      </c>
      <c r="P24" s="68">
        <f t="shared" si="2"/>
        <v>0.70000000000000007</v>
      </c>
      <c r="Q24" s="68">
        <f t="shared" si="3"/>
        <v>1.7400000000000002</v>
      </c>
      <c r="R24" s="63">
        <f t="shared" si="4"/>
        <v>7.5</v>
      </c>
    </row>
    <row r="25" spans="1:18" s="5" customFormat="1" ht="20.100000000000001" customHeight="1" x14ac:dyDescent="0.25">
      <c r="A25" s="9">
        <v>14</v>
      </c>
      <c r="B25" s="24"/>
      <c r="C25" s="67" t="s">
        <v>95</v>
      </c>
      <c r="D25" s="11">
        <v>8.6</v>
      </c>
      <c r="E25" s="11">
        <v>8.6</v>
      </c>
      <c r="F25" s="11">
        <v>8.6</v>
      </c>
      <c r="G25" s="11">
        <v>10</v>
      </c>
      <c r="H25" s="11">
        <v>8.6</v>
      </c>
      <c r="I25" s="11">
        <v>6</v>
      </c>
      <c r="J25" s="11">
        <v>8</v>
      </c>
      <c r="K25" s="11">
        <v>8</v>
      </c>
      <c r="L25" s="11">
        <v>8.6</v>
      </c>
      <c r="M25" s="11">
        <v>6</v>
      </c>
      <c r="N25" s="66">
        <f t="shared" si="0"/>
        <v>2.58</v>
      </c>
      <c r="O25" s="66">
        <f t="shared" si="1"/>
        <v>2.46</v>
      </c>
      <c r="P25" s="66">
        <f t="shared" si="2"/>
        <v>0.8</v>
      </c>
      <c r="Q25" s="66">
        <f t="shared" si="3"/>
        <v>2.06</v>
      </c>
      <c r="R25" s="14">
        <f t="shared" si="4"/>
        <v>7.9</v>
      </c>
    </row>
    <row r="26" spans="1:18" s="5" customFormat="1" ht="20.100000000000001" customHeight="1" x14ac:dyDescent="0.25">
      <c r="A26" s="9">
        <v>15</v>
      </c>
      <c r="B26" s="24"/>
      <c r="C26" s="67" t="s">
        <v>96</v>
      </c>
      <c r="D26" s="11">
        <v>8.6</v>
      </c>
      <c r="E26" s="11">
        <v>8.6</v>
      </c>
      <c r="F26" s="11">
        <v>8.6</v>
      </c>
      <c r="G26" s="11">
        <v>10</v>
      </c>
      <c r="H26" s="11">
        <v>8.6</v>
      </c>
      <c r="I26" s="11">
        <v>6</v>
      </c>
      <c r="J26" s="11">
        <v>6</v>
      </c>
      <c r="K26" s="11">
        <v>6</v>
      </c>
      <c r="L26" s="11">
        <v>8.6</v>
      </c>
      <c r="M26" s="11">
        <v>3.8</v>
      </c>
      <c r="N26" s="68">
        <f t="shared" si="0"/>
        <v>2.58</v>
      </c>
      <c r="O26" s="68">
        <f t="shared" si="1"/>
        <v>2.46</v>
      </c>
      <c r="P26" s="68">
        <f t="shared" si="2"/>
        <v>0.60000000000000009</v>
      </c>
      <c r="Q26" s="68">
        <f t="shared" si="3"/>
        <v>1.62</v>
      </c>
      <c r="R26" s="63">
        <f t="shared" si="4"/>
        <v>7.3</v>
      </c>
    </row>
    <row r="27" spans="1:18" s="5" customFormat="1" ht="20.100000000000001" customHeight="1" x14ac:dyDescent="0.25">
      <c r="A27" s="9">
        <v>16</v>
      </c>
      <c r="B27" s="24"/>
      <c r="C27" s="67" t="s">
        <v>97</v>
      </c>
      <c r="D27" s="11">
        <v>8.6</v>
      </c>
      <c r="E27" s="11">
        <v>8.6</v>
      </c>
      <c r="F27" s="11">
        <v>8.6</v>
      </c>
      <c r="G27" s="11">
        <v>10</v>
      </c>
      <c r="H27" s="11">
        <v>8.6</v>
      </c>
      <c r="I27" s="11">
        <v>5</v>
      </c>
      <c r="J27" s="11">
        <v>6</v>
      </c>
      <c r="K27" s="11">
        <v>5</v>
      </c>
      <c r="L27" s="11">
        <v>8.6</v>
      </c>
      <c r="M27" s="11">
        <v>6.6</v>
      </c>
      <c r="N27" s="68">
        <f t="shared" si="0"/>
        <v>2.58</v>
      </c>
      <c r="O27" s="68">
        <f t="shared" si="1"/>
        <v>2.36</v>
      </c>
      <c r="P27" s="68">
        <f t="shared" si="2"/>
        <v>0.55000000000000004</v>
      </c>
      <c r="Q27" s="68">
        <f t="shared" si="3"/>
        <v>2.1800000000000002</v>
      </c>
      <c r="R27" s="63">
        <f t="shared" si="4"/>
        <v>7.7</v>
      </c>
    </row>
    <row r="28" spans="1:18" s="5" customFormat="1" ht="20.100000000000001" customHeight="1" x14ac:dyDescent="0.25">
      <c r="A28" s="9">
        <v>17</v>
      </c>
      <c r="B28" s="24"/>
      <c r="C28" s="67" t="s">
        <v>98</v>
      </c>
      <c r="D28" s="11">
        <v>8.6</v>
      </c>
      <c r="E28" s="11">
        <v>8.6</v>
      </c>
      <c r="F28" s="11">
        <v>8.6</v>
      </c>
      <c r="G28" s="11">
        <v>10</v>
      </c>
      <c r="H28" s="11">
        <v>8.6</v>
      </c>
      <c r="I28" s="11">
        <v>5</v>
      </c>
      <c r="J28" s="11">
        <v>7</v>
      </c>
      <c r="K28" s="11">
        <v>7</v>
      </c>
      <c r="L28" s="11">
        <v>8.6</v>
      </c>
      <c r="M28" s="11">
        <v>5.8</v>
      </c>
      <c r="N28" s="68">
        <f t="shared" si="0"/>
        <v>2.58</v>
      </c>
      <c r="O28" s="68">
        <f t="shared" si="1"/>
        <v>2.36</v>
      </c>
      <c r="P28" s="68">
        <f t="shared" si="2"/>
        <v>0.70000000000000007</v>
      </c>
      <c r="Q28" s="68">
        <f t="shared" si="3"/>
        <v>2.02</v>
      </c>
      <c r="R28" s="63">
        <f t="shared" si="4"/>
        <v>7.7</v>
      </c>
    </row>
    <row r="29" spans="1:18" s="5" customFormat="1" ht="20.100000000000001" customHeight="1" x14ac:dyDescent="0.25">
      <c r="A29" s="9">
        <v>18</v>
      </c>
      <c r="B29" s="24"/>
      <c r="C29" s="67" t="s">
        <v>99</v>
      </c>
      <c r="D29" s="11">
        <v>8.6</v>
      </c>
      <c r="E29" s="11">
        <v>8.6</v>
      </c>
      <c r="F29" s="11">
        <v>8.6</v>
      </c>
      <c r="G29" s="11">
        <v>10</v>
      </c>
      <c r="H29" s="11">
        <v>8.6</v>
      </c>
      <c r="I29" s="11">
        <v>5</v>
      </c>
      <c r="J29" s="11">
        <v>7</v>
      </c>
      <c r="K29" s="11">
        <v>7</v>
      </c>
      <c r="L29" s="11">
        <v>8.6</v>
      </c>
      <c r="M29" s="11">
        <v>2.8</v>
      </c>
      <c r="N29" s="66">
        <f t="shared" si="0"/>
        <v>2.58</v>
      </c>
      <c r="O29" s="66">
        <f t="shared" si="1"/>
        <v>2.36</v>
      </c>
      <c r="P29" s="66">
        <f t="shared" si="2"/>
        <v>0.70000000000000007</v>
      </c>
      <c r="Q29" s="66">
        <f t="shared" si="3"/>
        <v>1.42</v>
      </c>
      <c r="R29" s="14">
        <f t="shared" si="4"/>
        <v>7.1</v>
      </c>
    </row>
    <row r="30" spans="1:18" s="5" customFormat="1" ht="20.100000000000001" customHeight="1" x14ac:dyDescent="0.25">
      <c r="A30" s="9">
        <v>19</v>
      </c>
      <c r="B30" s="24"/>
      <c r="C30" s="67" t="s">
        <v>100</v>
      </c>
      <c r="D30" s="11">
        <v>8.6</v>
      </c>
      <c r="E30" s="11">
        <v>8.6</v>
      </c>
      <c r="F30" s="11">
        <v>8.6</v>
      </c>
      <c r="G30" s="11">
        <v>10</v>
      </c>
      <c r="H30" s="11">
        <v>8.6</v>
      </c>
      <c r="I30" s="11">
        <v>6</v>
      </c>
      <c r="J30" s="11">
        <v>9</v>
      </c>
      <c r="K30" s="11">
        <v>8</v>
      </c>
      <c r="L30" s="11">
        <v>8.6</v>
      </c>
      <c r="M30" s="11"/>
      <c r="N30" s="66">
        <f t="shared" si="0"/>
        <v>2.58</v>
      </c>
      <c r="O30" s="66">
        <f t="shared" si="1"/>
        <v>2.46</v>
      </c>
      <c r="P30" s="66">
        <f t="shared" si="2"/>
        <v>0.85000000000000009</v>
      </c>
      <c r="Q30" s="66">
        <f t="shared" si="3"/>
        <v>0.86</v>
      </c>
      <c r="R30" s="14">
        <f t="shared" si="4"/>
        <v>6.8</v>
      </c>
    </row>
    <row r="31" spans="1:18" s="5" customFormat="1" ht="20.100000000000001" customHeight="1" x14ac:dyDescent="0.25">
      <c r="A31" s="9">
        <v>20</v>
      </c>
      <c r="B31" s="24"/>
      <c r="C31" s="67" t="s">
        <v>101</v>
      </c>
      <c r="D31" s="11">
        <v>8.6</v>
      </c>
      <c r="E31" s="11">
        <v>8.6</v>
      </c>
      <c r="F31" s="11">
        <v>8.6</v>
      </c>
      <c r="G31" s="11">
        <v>10</v>
      </c>
      <c r="H31" s="11">
        <v>8.6</v>
      </c>
      <c r="I31" s="11">
        <v>7</v>
      </c>
      <c r="J31" s="11">
        <v>7</v>
      </c>
      <c r="K31" s="11">
        <v>6</v>
      </c>
      <c r="L31" s="11">
        <v>8.6</v>
      </c>
      <c r="M31" s="11">
        <v>6.8</v>
      </c>
      <c r="N31" s="69">
        <f t="shared" si="0"/>
        <v>2.58</v>
      </c>
      <c r="O31" s="69">
        <f t="shared" si="1"/>
        <v>2.56</v>
      </c>
      <c r="P31" s="69">
        <f t="shared" si="2"/>
        <v>0.65000000000000013</v>
      </c>
      <c r="Q31" s="69">
        <f t="shared" si="3"/>
        <v>2.2200000000000002</v>
      </c>
      <c r="R31" s="14">
        <f t="shared" si="4"/>
        <v>8</v>
      </c>
    </row>
    <row r="32" spans="1:18" s="5" customFormat="1" ht="20.100000000000001" customHeight="1" x14ac:dyDescent="0.25">
      <c r="A32" s="9">
        <v>21</v>
      </c>
      <c r="B32" s="24"/>
      <c r="C32" s="67" t="s">
        <v>102</v>
      </c>
      <c r="D32" s="11">
        <v>8.6</v>
      </c>
      <c r="E32" s="11">
        <v>8.6</v>
      </c>
      <c r="F32" s="11">
        <v>8.6</v>
      </c>
      <c r="G32" s="11">
        <v>10</v>
      </c>
      <c r="H32" s="11">
        <v>8.6</v>
      </c>
      <c r="I32" s="11">
        <v>9</v>
      </c>
      <c r="J32" s="11">
        <v>10</v>
      </c>
      <c r="K32" s="11">
        <v>9</v>
      </c>
      <c r="L32" s="11">
        <v>8.6</v>
      </c>
      <c r="M32" s="11">
        <v>9</v>
      </c>
      <c r="N32" s="66">
        <f t="shared" si="0"/>
        <v>2.58</v>
      </c>
      <c r="O32" s="66">
        <f t="shared" si="1"/>
        <v>2.76</v>
      </c>
      <c r="P32" s="66">
        <f t="shared" si="2"/>
        <v>0.95</v>
      </c>
      <c r="Q32" s="66">
        <f t="shared" si="3"/>
        <v>2.66</v>
      </c>
      <c r="R32" s="14">
        <f t="shared" si="4"/>
        <v>9</v>
      </c>
    </row>
    <row r="33" spans="1:18" s="5" customFormat="1" ht="20.100000000000001" customHeight="1" x14ac:dyDescent="0.25">
      <c r="A33" s="9">
        <v>22</v>
      </c>
      <c r="B33" s="24"/>
      <c r="C33" s="67" t="s">
        <v>103</v>
      </c>
      <c r="D33" s="11">
        <v>8.6</v>
      </c>
      <c r="E33" s="11">
        <v>8.6</v>
      </c>
      <c r="F33" s="11">
        <v>8.6</v>
      </c>
      <c r="G33" s="11">
        <v>10</v>
      </c>
      <c r="H33" s="11">
        <v>8.6</v>
      </c>
      <c r="I33" s="11">
        <v>6</v>
      </c>
      <c r="J33" s="11">
        <v>7</v>
      </c>
      <c r="K33" s="11">
        <v>8</v>
      </c>
      <c r="L33" s="11">
        <v>8.6</v>
      </c>
      <c r="M33" s="11">
        <v>2</v>
      </c>
      <c r="N33" s="69">
        <f t="shared" si="0"/>
        <v>2.58</v>
      </c>
      <c r="O33" s="69">
        <f t="shared" si="1"/>
        <v>2.46</v>
      </c>
      <c r="P33" s="69">
        <f t="shared" si="2"/>
        <v>0.75</v>
      </c>
      <c r="Q33" s="69">
        <f t="shared" si="3"/>
        <v>1.26</v>
      </c>
      <c r="R33" s="65">
        <f t="shared" si="4"/>
        <v>7.1</v>
      </c>
    </row>
    <row r="34" spans="1:18" s="71" customFormat="1" ht="20.100000000000001" customHeight="1" x14ac:dyDescent="0.25">
      <c r="A34" s="46">
        <v>23</v>
      </c>
      <c r="B34" s="47"/>
      <c r="C34" s="70" t="s">
        <v>104</v>
      </c>
      <c r="D34" s="11">
        <v>8.6</v>
      </c>
      <c r="E34" s="11">
        <v>8.6</v>
      </c>
      <c r="F34" s="11">
        <v>8.6</v>
      </c>
      <c r="G34" s="11">
        <v>10</v>
      </c>
      <c r="H34" s="11">
        <v>8.6</v>
      </c>
      <c r="I34" s="38">
        <v>6</v>
      </c>
      <c r="J34" s="38">
        <v>7</v>
      </c>
      <c r="K34" s="38">
        <v>8</v>
      </c>
      <c r="L34" s="11">
        <v>8.6</v>
      </c>
      <c r="M34" s="38">
        <v>3.2</v>
      </c>
      <c r="N34" s="69">
        <f t="shared" si="0"/>
        <v>2.58</v>
      </c>
      <c r="O34" s="69">
        <f t="shared" si="1"/>
        <v>2.46</v>
      </c>
      <c r="P34" s="69">
        <f t="shared" si="2"/>
        <v>0.75</v>
      </c>
      <c r="Q34" s="69">
        <f t="shared" si="3"/>
        <v>1.5</v>
      </c>
      <c r="R34" s="65">
        <f t="shared" si="4"/>
        <v>7.3</v>
      </c>
    </row>
    <row r="35" spans="1:18" s="5" customFormat="1" ht="20.100000000000001" customHeight="1" x14ac:dyDescent="0.25">
      <c r="A35" s="9">
        <v>24</v>
      </c>
      <c r="B35" s="24"/>
      <c r="C35" s="67" t="s">
        <v>105</v>
      </c>
      <c r="D35" s="11">
        <v>8.6</v>
      </c>
      <c r="E35" s="11">
        <v>8.6</v>
      </c>
      <c r="F35" s="11">
        <v>8.6</v>
      </c>
      <c r="G35" s="11">
        <v>10</v>
      </c>
      <c r="H35" s="11">
        <v>8.6</v>
      </c>
      <c r="I35" s="11">
        <v>8</v>
      </c>
      <c r="J35" s="11">
        <v>9</v>
      </c>
      <c r="K35" s="11">
        <v>9</v>
      </c>
      <c r="L35" s="11">
        <v>8.6</v>
      </c>
      <c r="M35" s="11">
        <v>2</v>
      </c>
      <c r="N35" s="69">
        <f t="shared" si="0"/>
        <v>2.58</v>
      </c>
      <c r="O35" s="69">
        <f t="shared" si="1"/>
        <v>2.66</v>
      </c>
      <c r="P35" s="69">
        <f t="shared" si="2"/>
        <v>0.9</v>
      </c>
      <c r="Q35" s="69">
        <f t="shared" si="3"/>
        <v>1.26</v>
      </c>
      <c r="R35" s="65">
        <f t="shared" si="4"/>
        <v>7.4</v>
      </c>
    </row>
    <row r="36" spans="1:18" s="5" customFormat="1" ht="20.100000000000001" customHeight="1" x14ac:dyDescent="0.25">
      <c r="A36" s="9">
        <v>25</v>
      </c>
      <c r="B36" s="24"/>
      <c r="C36" s="67" t="s">
        <v>106</v>
      </c>
      <c r="D36" s="11">
        <v>8.6</v>
      </c>
      <c r="E36" s="11">
        <v>8.6</v>
      </c>
      <c r="F36" s="11">
        <v>8.6</v>
      </c>
      <c r="G36" s="11">
        <v>10</v>
      </c>
      <c r="H36" s="11">
        <v>8.6</v>
      </c>
      <c r="I36" s="11">
        <v>5</v>
      </c>
      <c r="J36" s="11">
        <v>6</v>
      </c>
      <c r="K36" s="11">
        <v>6</v>
      </c>
      <c r="L36" s="11">
        <v>8.6</v>
      </c>
      <c r="M36" s="11">
        <v>4.4000000000000004</v>
      </c>
      <c r="N36" s="69">
        <f t="shared" si="0"/>
        <v>2.58</v>
      </c>
      <c r="O36" s="69">
        <f t="shared" si="1"/>
        <v>2.36</v>
      </c>
      <c r="P36" s="69">
        <f t="shared" si="2"/>
        <v>0.60000000000000009</v>
      </c>
      <c r="Q36" s="69">
        <f t="shared" si="3"/>
        <v>1.7400000000000002</v>
      </c>
      <c r="R36" s="65">
        <f t="shared" si="4"/>
        <v>7.3</v>
      </c>
    </row>
    <row r="37" spans="1:18" s="5" customFormat="1" ht="20.100000000000001" customHeight="1" x14ac:dyDescent="0.25">
      <c r="A37" s="9">
        <v>26</v>
      </c>
      <c r="B37" s="24"/>
      <c r="C37" s="67" t="s">
        <v>107</v>
      </c>
      <c r="D37" s="11">
        <v>8.6</v>
      </c>
      <c r="E37" s="11">
        <v>8.6</v>
      </c>
      <c r="F37" s="11">
        <v>8.6</v>
      </c>
      <c r="G37" s="11">
        <v>10</v>
      </c>
      <c r="H37" s="11">
        <v>8.6</v>
      </c>
      <c r="I37" s="11">
        <v>6</v>
      </c>
      <c r="J37" s="11">
        <v>7</v>
      </c>
      <c r="K37" s="11">
        <v>7</v>
      </c>
      <c r="L37" s="11">
        <v>8.6</v>
      </c>
      <c r="M37" s="11">
        <v>4.8</v>
      </c>
      <c r="N37" s="69">
        <f t="shared" si="0"/>
        <v>2.58</v>
      </c>
      <c r="O37" s="69">
        <f t="shared" si="1"/>
        <v>2.46</v>
      </c>
      <c r="P37" s="69">
        <f t="shared" si="2"/>
        <v>0.70000000000000007</v>
      </c>
      <c r="Q37" s="69">
        <f t="shared" si="3"/>
        <v>1.8199999999999998</v>
      </c>
      <c r="R37" s="65">
        <f t="shared" si="4"/>
        <v>7.6</v>
      </c>
    </row>
    <row r="38" spans="1:18" s="5" customFormat="1" ht="20.100000000000001" customHeight="1" x14ac:dyDescent="0.25">
      <c r="A38" s="9">
        <v>27</v>
      </c>
      <c r="B38" s="24"/>
      <c r="C38" s="67" t="s">
        <v>108</v>
      </c>
      <c r="D38" s="11">
        <v>8.6</v>
      </c>
      <c r="E38" s="11">
        <v>8.6</v>
      </c>
      <c r="F38" s="11">
        <v>8.6</v>
      </c>
      <c r="G38" s="11">
        <v>10</v>
      </c>
      <c r="H38" s="11">
        <v>8.6</v>
      </c>
      <c r="I38" s="11">
        <v>6</v>
      </c>
      <c r="J38" s="11">
        <v>9</v>
      </c>
      <c r="K38" s="11">
        <v>8</v>
      </c>
      <c r="L38" s="11">
        <v>8.6</v>
      </c>
      <c r="M38" s="11">
        <v>4.8</v>
      </c>
      <c r="N38" s="69">
        <f t="shared" si="0"/>
        <v>2.58</v>
      </c>
      <c r="O38" s="69">
        <f t="shared" si="1"/>
        <v>2.46</v>
      </c>
      <c r="P38" s="69">
        <f t="shared" si="2"/>
        <v>0.85000000000000009</v>
      </c>
      <c r="Q38" s="69">
        <f t="shared" si="3"/>
        <v>1.8199999999999998</v>
      </c>
      <c r="R38" s="14">
        <f t="shared" si="4"/>
        <v>7.7</v>
      </c>
    </row>
    <row r="39" spans="1:18" s="5" customFormat="1" ht="20.100000000000001" customHeight="1" x14ac:dyDescent="0.25">
      <c r="A39" s="9">
        <v>28</v>
      </c>
      <c r="B39" s="24"/>
      <c r="C39" s="67" t="s">
        <v>109</v>
      </c>
      <c r="D39" s="11">
        <v>8.6</v>
      </c>
      <c r="E39" s="11">
        <v>8.6</v>
      </c>
      <c r="F39" s="11">
        <v>8.6</v>
      </c>
      <c r="G39" s="11">
        <v>10</v>
      </c>
      <c r="H39" s="11">
        <v>8.6</v>
      </c>
      <c r="I39" s="11">
        <v>5</v>
      </c>
      <c r="J39" s="11">
        <v>6</v>
      </c>
      <c r="K39" s="11">
        <v>7</v>
      </c>
      <c r="L39" s="11">
        <v>8.6</v>
      </c>
      <c r="M39" s="11">
        <v>2.8</v>
      </c>
      <c r="N39" s="69">
        <f>D39*10%+E39*10%+F39*10%</f>
        <v>2.58</v>
      </c>
      <c r="O39" s="69">
        <f t="shared" ref="O39:O47" si="5">G39*10%+H39*10%+I39*10%</f>
        <v>2.36</v>
      </c>
      <c r="P39" s="69">
        <f t="shared" ref="P39:P47" si="6">J39*5%+K39*5%</f>
        <v>0.65000000000000013</v>
      </c>
      <c r="Q39" s="69">
        <f t="shared" ref="Q39:Q47" si="7">L39*10%+M39*20%</f>
        <v>1.42</v>
      </c>
      <c r="R39" s="14">
        <f t="shared" ref="R39:R47" si="8">ROUND(Q39+P39+O39+N39,1)</f>
        <v>7</v>
      </c>
    </row>
    <row r="40" spans="1:18" s="5" customFormat="1" ht="20.100000000000001" customHeight="1" x14ac:dyDescent="0.25">
      <c r="A40" s="9">
        <v>29</v>
      </c>
      <c r="B40" s="24"/>
      <c r="C40" s="67" t="s">
        <v>110</v>
      </c>
      <c r="D40" s="11">
        <v>8.6</v>
      </c>
      <c r="E40" s="11">
        <v>8.6</v>
      </c>
      <c r="F40" s="11">
        <v>8.6</v>
      </c>
      <c r="G40" s="11">
        <v>10</v>
      </c>
      <c r="H40" s="11">
        <v>8.6</v>
      </c>
      <c r="I40" s="11">
        <v>8</v>
      </c>
      <c r="J40" s="11">
        <v>9</v>
      </c>
      <c r="K40" s="11">
        <v>9</v>
      </c>
      <c r="L40" s="11">
        <v>8.6</v>
      </c>
      <c r="M40" s="11">
        <v>8.6</v>
      </c>
      <c r="N40" s="69">
        <f>D40*10%+E40*10%+F40*10%</f>
        <v>2.58</v>
      </c>
      <c r="O40" s="69">
        <f t="shared" si="5"/>
        <v>2.66</v>
      </c>
      <c r="P40" s="69">
        <f t="shared" si="6"/>
        <v>0.9</v>
      </c>
      <c r="Q40" s="69">
        <f t="shared" si="7"/>
        <v>2.58</v>
      </c>
      <c r="R40" s="14">
        <f t="shared" si="8"/>
        <v>8.6999999999999993</v>
      </c>
    </row>
    <row r="41" spans="1:18" s="5" customFormat="1" ht="20.100000000000001" customHeight="1" x14ac:dyDescent="0.25">
      <c r="A41" s="9">
        <v>30</v>
      </c>
      <c r="B41" s="24"/>
      <c r="C41" s="5" t="s">
        <v>175</v>
      </c>
      <c r="D41" s="11">
        <v>8.6</v>
      </c>
      <c r="E41" s="11">
        <v>8.6</v>
      </c>
      <c r="F41" s="11">
        <v>8.6</v>
      </c>
      <c r="G41" s="11">
        <v>10</v>
      </c>
      <c r="H41" s="11">
        <v>8.6</v>
      </c>
      <c r="I41" s="11">
        <v>6</v>
      </c>
      <c r="J41" s="11">
        <v>6</v>
      </c>
      <c r="K41" s="11">
        <v>7</v>
      </c>
      <c r="L41" s="11">
        <v>8.6</v>
      </c>
      <c r="M41" s="11">
        <v>3.4</v>
      </c>
      <c r="N41" s="69">
        <f t="shared" ref="N41:N47" si="9">D41*10%+E41*10%+F41*10%</f>
        <v>2.58</v>
      </c>
      <c r="O41" s="69">
        <f t="shared" si="5"/>
        <v>2.46</v>
      </c>
      <c r="P41" s="69">
        <f t="shared" si="6"/>
        <v>0.65000000000000013</v>
      </c>
      <c r="Q41" s="69">
        <f t="shared" si="7"/>
        <v>1.54</v>
      </c>
      <c r="R41" s="14">
        <f t="shared" si="8"/>
        <v>7.2</v>
      </c>
    </row>
    <row r="42" spans="1:18" s="5" customFormat="1" ht="20.100000000000001" customHeight="1" x14ac:dyDescent="0.25">
      <c r="A42" s="9">
        <v>31</v>
      </c>
      <c r="B42" s="24"/>
      <c r="C42" s="67" t="s">
        <v>111</v>
      </c>
      <c r="D42" s="11">
        <v>8.6</v>
      </c>
      <c r="E42" s="11">
        <v>8.6</v>
      </c>
      <c r="F42" s="11">
        <v>8.6</v>
      </c>
      <c r="G42" s="11">
        <v>10</v>
      </c>
      <c r="H42" s="11">
        <v>8.6</v>
      </c>
      <c r="I42" s="11">
        <v>8</v>
      </c>
      <c r="J42" s="11">
        <v>7</v>
      </c>
      <c r="K42" s="11">
        <v>7</v>
      </c>
      <c r="L42" s="11">
        <v>8.6</v>
      </c>
      <c r="M42" s="11">
        <v>4.2</v>
      </c>
      <c r="N42" s="69">
        <f t="shared" si="9"/>
        <v>2.58</v>
      </c>
      <c r="O42" s="69">
        <f t="shared" si="5"/>
        <v>2.66</v>
      </c>
      <c r="P42" s="69">
        <f t="shared" si="6"/>
        <v>0.70000000000000007</v>
      </c>
      <c r="Q42" s="69">
        <f t="shared" si="7"/>
        <v>1.7000000000000002</v>
      </c>
      <c r="R42" s="14">
        <f t="shared" si="8"/>
        <v>7.6</v>
      </c>
    </row>
    <row r="43" spans="1:18" s="5" customFormat="1" ht="20.100000000000001" customHeight="1" x14ac:dyDescent="0.25">
      <c r="A43" s="9">
        <v>32</v>
      </c>
      <c r="B43" s="24"/>
      <c r="C43" s="67" t="s">
        <v>112</v>
      </c>
      <c r="D43" s="11">
        <v>8.6</v>
      </c>
      <c r="E43" s="11">
        <v>8.6</v>
      </c>
      <c r="F43" s="11">
        <v>8.6</v>
      </c>
      <c r="G43" s="11">
        <v>10</v>
      </c>
      <c r="H43" s="11">
        <v>8.6</v>
      </c>
      <c r="I43" s="11">
        <v>5</v>
      </c>
      <c r="J43" s="11">
        <v>5</v>
      </c>
      <c r="K43" s="11">
        <v>5</v>
      </c>
      <c r="L43" s="11">
        <v>8.6</v>
      </c>
      <c r="M43" s="11">
        <v>2.2000000000000002</v>
      </c>
      <c r="N43" s="69">
        <f t="shared" si="9"/>
        <v>2.58</v>
      </c>
      <c r="O43" s="69">
        <f t="shared" si="5"/>
        <v>2.36</v>
      </c>
      <c r="P43" s="69">
        <f t="shared" si="6"/>
        <v>0.5</v>
      </c>
      <c r="Q43" s="69">
        <f t="shared" si="7"/>
        <v>1.3</v>
      </c>
      <c r="R43" s="14">
        <f t="shared" si="8"/>
        <v>6.7</v>
      </c>
    </row>
    <row r="44" spans="1:18" s="5" customFormat="1" ht="20.100000000000001" customHeight="1" x14ac:dyDescent="0.25">
      <c r="A44" s="9">
        <v>33</v>
      </c>
      <c r="B44" s="24"/>
      <c r="C44" s="67" t="s">
        <v>113</v>
      </c>
      <c r="D44" s="11">
        <v>8.6</v>
      </c>
      <c r="E44" s="11">
        <v>8.6</v>
      </c>
      <c r="F44" s="11">
        <v>8.6</v>
      </c>
      <c r="G44" s="11">
        <v>10</v>
      </c>
      <c r="H44" s="11">
        <v>8.6</v>
      </c>
      <c r="I44" s="11">
        <v>6</v>
      </c>
      <c r="J44" s="11">
        <v>5</v>
      </c>
      <c r="K44" s="11">
        <v>6</v>
      </c>
      <c r="L44" s="11">
        <v>8.6</v>
      </c>
      <c r="M44" s="11">
        <v>3</v>
      </c>
      <c r="N44" s="69">
        <f t="shared" si="9"/>
        <v>2.58</v>
      </c>
      <c r="O44" s="69">
        <f t="shared" si="5"/>
        <v>2.46</v>
      </c>
      <c r="P44" s="69">
        <f t="shared" si="6"/>
        <v>0.55000000000000004</v>
      </c>
      <c r="Q44" s="69">
        <f t="shared" si="7"/>
        <v>1.46</v>
      </c>
      <c r="R44" s="14">
        <f t="shared" si="8"/>
        <v>7.1</v>
      </c>
    </row>
    <row r="45" spans="1:18" s="5" customFormat="1" ht="20.100000000000001" customHeight="1" x14ac:dyDescent="0.25">
      <c r="A45" s="9">
        <v>34</v>
      </c>
      <c r="B45" s="24"/>
      <c r="C45" s="67" t="s">
        <v>114</v>
      </c>
      <c r="D45" s="11">
        <v>8.6</v>
      </c>
      <c r="E45" s="11">
        <v>8.6</v>
      </c>
      <c r="F45" s="11">
        <v>8.6</v>
      </c>
      <c r="G45" s="11">
        <v>10</v>
      </c>
      <c r="H45" s="11">
        <v>8.6</v>
      </c>
      <c r="I45" s="11">
        <v>8</v>
      </c>
      <c r="J45" s="11">
        <v>9</v>
      </c>
      <c r="K45" s="11">
        <v>10</v>
      </c>
      <c r="L45" s="11">
        <v>8.6</v>
      </c>
      <c r="M45" s="11">
        <v>6.2</v>
      </c>
      <c r="N45" s="69">
        <f t="shared" si="9"/>
        <v>2.58</v>
      </c>
      <c r="O45" s="69">
        <f t="shared" si="5"/>
        <v>2.66</v>
      </c>
      <c r="P45" s="69">
        <f t="shared" si="6"/>
        <v>0.95</v>
      </c>
      <c r="Q45" s="69">
        <f t="shared" si="7"/>
        <v>2.1</v>
      </c>
      <c r="R45" s="14">
        <f t="shared" si="8"/>
        <v>8.3000000000000007</v>
      </c>
    </row>
    <row r="46" spans="1:18" s="5" customFormat="1" ht="20.100000000000001" customHeight="1" x14ac:dyDescent="0.25">
      <c r="A46" s="9">
        <v>35</v>
      </c>
      <c r="B46" s="24"/>
      <c r="C46" s="67" t="s">
        <v>115</v>
      </c>
      <c r="D46" s="11">
        <v>8.6</v>
      </c>
      <c r="E46" s="11">
        <v>8.6</v>
      </c>
      <c r="F46" s="11">
        <v>8.6</v>
      </c>
      <c r="G46" s="11">
        <v>10</v>
      </c>
      <c r="H46" s="11">
        <v>8.6</v>
      </c>
      <c r="I46" s="11">
        <v>7</v>
      </c>
      <c r="J46" s="11">
        <v>6</v>
      </c>
      <c r="K46" s="11">
        <v>7</v>
      </c>
      <c r="L46" s="11">
        <v>8.6</v>
      </c>
      <c r="M46" s="11">
        <v>5.2</v>
      </c>
      <c r="N46" s="69">
        <f t="shared" si="9"/>
        <v>2.58</v>
      </c>
      <c r="O46" s="69">
        <f t="shared" si="5"/>
        <v>2.56</v>
      </c>
      <c r="P46" s="69">
        <f t="shared" si="6"/>
        <v>0.65000000000000013</v>
      </c>
      <c r="Q46" s="69">
        <f t="shared" si="7"/>
        <v>1.9</v>
      </c>
      <c r="R46" s="14">
        <f t="shared" si="8"/>
        <v>7.7</v>
      </c>
    </row>
    <row r="47" spans="1:18" s="5" customFormat="1" ht="20.100000000000001" customHeight="1" x14ac:dyDescent="0.25">
      <c r="A47" s="9">
        <v>36</v>
      </c>
      <c r="B47" s="24"/>
      <c r="C47" s="67" t="s">
        <v>116</v>
      </c>
      <c r="D47" s="11">
        <v>8.6</v>
      </c>
      <c r="E47" s="11">
        <v>8.6</v>
      </c>
      <c r="F47" s="11">
        <v>8.6</v>
      </c>
      <c r="G47" s="11">
        <v>10</v>
      </c>
      <c r="H47" s="11">
        <v>8.6</v>
      </c>
      <c r="I47" s="11">
        <v>8</v>
      </c>
      <c r="J47" s="11">
        <v>7</v>
      </c>
      <c r="K47" s="11">
        <v>8</v>
      </c>
      <c r="L47" s="11">
        <v>8.6</v>
      </c>
      <c r="M47" s="11">
        <v>3.6</v>
      </c>
      <c r="N47" s="69">
        <f t="shared" si="9"/>
        <v>2.58</v>
      </c>
      <c r="O47" s="69">
        <f t="shared" si="5"/>
        <v>2.66</v>
      </c>
      <c r="P47" s="69">
        <f t="shared" si="6"/>
        <v>0.75</v>
      </c>
      <c r="Q47" s="69">
        <f t="shared" si="7"/>
        <v>1.58</v>
      </c>
      <c r="R47" s="14">
        <f t="shared" si="8"/>
        <v>7.6</v>
      </c>
    </row>
    <row r="48" spans="1:18" ht="20.100000000000001" customHeight="1" x14ac:dyDescent="0.25">
      <c r="A48" s="9">
        <v>36</v>
      </c>
      <c r="B48" s="24"/>
      <c r="C48" s="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64"/>
      <c r="O48" s="64"/>
      <c r="P48" s="64"/>
      <c r="Q48" s="64"/>
      <c r="R48" s="14"/>
    </row>
    <row r="49" spans="1:18" ht="20.100000000000001" customHeight="1" x14ac:dyDescent="0.25">
      <c r="A49" s="9">
        <v>37</v>
      </c>
      <c r="B49" s="24"/>
      <c r="C49" s="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3"/>
      <c r="O49" s="13"/>
      <c r="P49" s="13"/>
      <c r="Q49" s="13"/>
      <c r="R49" s="14"/>
    </row>
    <row r="50" spans="1:18" ht="20.100000000000001" customHeight="1" x14ac:dyDescent="0.25">
      <c r="A50" s="9">
        <v>38</v>
      </c>
      <c r="B50" s="24"/>
      <c r="C50" s="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13"/>
      <c r="O50" s="13"/>
      <c r="P50" s="13"/>
      <c r="Q50" s="13"/>
      <c r="R50" s="14"/>
    </row>
    <row r="51" spans="1:18" ht="20.100000000000001" customHeight="1" x14ac:dyDescent="0.25">
      <c r="A51" s="9">
        <v>39</v>
      </c>
      <c r="B51" s="24"/>
      <c r="C51" s="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3"/>
      <c r="O51" s="13"/>
      <c r="P51" s="13"/>
      <c r="Q51" s="13"/>
      <c r="R51" s="14"/>
    </row>
    <row r="53" spans="1:18" ht="13.5" thickBot="1" x14ac:dyDescent="0.25"/>
    <row r="54" spans="1:18" ht="18" customHeight="1" thickBot="1" x14ac:dyDescent="0.25">
      <c r="C54" s="82" t="s">
        <v>24</v>
      </c>
      <c r="D54" s="83"/>
    </row>
    <row r="55" spans="1:18" ht="18" customHeight="1" x14ac:dyDescent="0.25">
      <c r="C55" s="34" t="s">
        <v>21</v>
      </c>
      <c r="D55" s="36">
        <f>COUNTIF(R12:R51, "&gt;=5.95")</f>
        <v>36</v>
      </c>
    </row>
    <row r="56" spans="1:18" ht="18" customHeight="1" thickBot="1" x14ac:dyDescent="0.3">
      <c r="C56" s="35" t="s">
        <v>22</v>
      </c>
      <c r="D56" s="37">
        <f>COUNTIF(R12:R51, "&lt;5.95")</f>
        <v>0</v>
      </c>
    </row>
  </sheetData>
  <sheetProtection selectLockedCells="1"/>
  <mergeCells count="11">
    <mergeCell ref="R10:R11"/>
    <mergeCell ref="C54:D54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48:C51 C54">
    <cfRule type="expression" dxfId="7" priority="2">
      <formula>AND($B$5&lt;&gt;"",FIND($B$5,C48))</formula>
    </cfRule>
  </conditionalFormatting>
  <dataValidations count="2">
    <dataValidation type="decimal" allowBlank="1" showInputMessage="1" showErrorMessage="1" sqref="D12:M51" xr:uid="{951217B2-73C7-4FFB-8924-1A8812B6FB31}">
      <formula1>0</formula1>
      <formula2>10</formula2>
    </dataValidation>
    <dataValidation type="decimal" allowBlank="1" showInputMessage="1" showErrorMessage="1" errorTitle="Error" error="Digitar un número entre 0 y 10, puede incluir decimales." sqref="Q12:Q51" xr:uid="{E43E338F-4A3C-4B85-B1CD-E88721ECA9FA}">
      <formula1>0</formula1>
      <formula2>10</formula2>
    </dataValidation>
  </dataValidations>
  <pageMargins left="0.46" right="0.11811023622047245" top="0.27559055118110237" bottom="0.08" header="0" footer="0"/>
  <pageSetup scale="4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EC83-3891-4B94-B7CC-CEACCF1A8E27}">
  <dimension ref="A1:U41"/>
  <sheetViews>
    <sheetView view="pageBreakPreview" topLeftCell="B15" zoomScale="115" zoomScaleNormal="115" zoomScaleSheetLayoutView="115" workbookViewId="0">
      <selection activeCell="J22" sqref="J22"/>
    </sheetView>
  </sheetViews>
  <sheetFormatPr baseColWidth="10" defaultColWidth="11.42578125" defaultRowHeight="12.75" x14ac:dyDescent="0.2"/>
  <cols>
    <col min="1" max="1" width="3.28515625" customWidth="1"/>
    <col min="2" max="2" width="7.7109375" customWidth="1"/>
    <col min="3" max="3" width="41.28515625" customWidth="1"/>
    <col min="4" max="8" width="7.85546875" customWidth="1"/>
    <col min="9" max="9" width="9" customWidth="1"/>
    <col min="10" max="13" width="5.7109375" customWidth="1"/>
    <col min="14" max="18" width="7.7109375" customWidth="1"/>
  </cols>
  <sheetData>
    <row r="1" spans="1:21" ht="18.75" customHeight="1" thickBot="1" x14ac:dyDescent="0.45">
      <c r="B1" s="3"/>
      <c r="C1" s="77" t="s">
        <v>194</v>
      </c>
      <c r="D1" s="78">
        <v>6</v>
      </c>
      <c r="E1" s="78">
        <v>5</v>
      </c>
      <c r="F1" s="78">
        <v>5</v>
      </c>
      <c r="G1" s="78">
        <v>7.5</v>
      </c>
      <c r="H1" s="79">
        <f t="shared" ref="H1" si="0">AVERAGE(D1:G1)</f>
        <v>5.875</v>
      </c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34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D8">
        <v>7</v>
      </c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s="5" customFormat="1" ht="20.100000000000001" customHeight="1" x14ac:dyDescent="0.25">
      <c r="A12" s="9">
        <v>1</v>
      </c>
      <c r="B12" s="24"/>
      <c r="C12" s="67" t="s">
        <v>148</v>
      </c>
      <c r="D12" s="11">
        <v>10</v>
      </c>
      <c r="E12" s="11">
        <v>10</v>
      </c>
      <c r="F12" s="11">
        <v>10</v>
      </c>
      <c r="G12" s="11">
        <v>10</v>
      </c>
      <c r="H12" s="11"/>
      <c r="I12" s="11"/>
      <c r="J12" s="11">
        <v>7</v>
      </c>
      <c r="K12" s="11">
        <v>7</v>
      </c>
      <c r="L12" s="11">
        <v>9</v>
      </c>
      <c r="M12" s="11">
        <v>4.2</v>
      </c>
      <c r="N12" s="66">
        <f>D12*10%+E12*10%+F12*10%</f>
        <v>3</v>
      </c>
      <c r="O12" s="66">
        <f>G12*10%+H12*10%+I12*10%</f>
        <v>1</v>
      </c>
      <c r="P12" s="66">
        <f>J12*5%+K12*5%</f>
        <v>0.70000000000000007</v>
      </c>
      <c r="Q12" s="66">
        <f>L12*10%+M12*20%</f>
        <v>1.7400000000000002</v>
      </c>
      <c r="R12" s="14">
        <f>ROUND(Q12+P12+O12+N12,1)</f>
        <v>6.4</v>
      </c>
    </row>
    <row r="13" spans="1:21" s="5" customFormat="1" ht="20.100000000000001" customHeight="1" x14ac:dyDescent="0.25">
      <c r="A13" s="9">
        <v>2</v>
      </c>
      <c r="B13" s="24"/>
      <c r="C13" s="67" t="s">
        <v>149</v>
      </c>
      <c r="D13" s="11">
        <v>10</v>
      </c>
      <c r="E13" s="11">
        <v>10</v>
      </c>
      <c r="F13" s="11">
        <v>10</v>
      </c>
      <c r="G13" s="11">
        <v>10</v>
      </c>
      <c r="H13" s="11"/>
      <c r="I13" s="11"/>
      <c r="J13" s="11">
        <v>7.5</v>
      </c>
      <c r="K13" s="11">
        <v>7.6</v>
      </c>
      <c r="L13" s="11">
        <v>9</v>
      </c>
      <c r="M13" s="11">
        <v>6.8</v>
      </c>
      <c r="N13" s="66">
        <f t="shared" ref="N13:N36" si="1">D13*10%+E13*10%+F13*10%</f>
        <v>3</v>
      </c>
      <c r="O13" s="66">
        <f t="shared" ref="O13:O36" si="2">G13*10%+H13*10%+I13*10%</f>
        <v>1</v>
      </c>
      <c r="P13" s="66">
        <f t="shared" ref="P13:P36" si="3">J13*5%+K13*5%</f>
        <v>0.755</v>
      </c>
      <c r="Q13" s="66">
        <f t="shared" ref="Q13:Q36" si="4">L13*10%+M13*20%</f>
        <v>2.2600000000000002</v>
      </c>
      <c r="R13" s="14">
        <f t="shared" ref="R13:R36" si="5">ROUND(Q13+P13+O13+N13,1)</f>
        <v>7</v>
      </c>
    </row>
    <row r="14" spans="1:21" s="5" customFormat="1" ht="20.100000000000001" customHeight="1" x14ac:dyDescent="0.25">
      <c r="A14" s="9">
        <v>3</v>
      </c>
      <c r="B14" s="24"/>
      <c r="C14" s="67" t="s">
        <v>150</v>
      </c>
      <c r="D14" s="11">
        <v>10</v>
      </c>
      <c r="E14" s="11">
        <v>10</v>
      </c>
      <c r="F14" s="11">
        <v>10</v>
      </c>
      <c r="G14" s="11">
        <v>10</v>
      </c>
      <c r="H14" s="11">
        <v>10</v>
      </c>
      <c r="I14" s="11">
        <v>9</v>
      </c>
      <c r="J14" s="11">
        <v>10</v>
      </c>
      <c r="K14" s="11">
        <v>10</v>
      </c>
      <c r="L14" s="11">
        <v>9</v>
      </c>
      <c r="M14" s="11">
        <v>9.76</v>
      </c>
      <c r="N14" s="66">
        <f t="shared" si="1"/>
        <v>3</v>
      </c>
      <c r="O14" s="66">
        <f t="shared" si="2"/>
        <v>2.9</v>
      </c>
      <c r="P14" s="66">
        <f t="shared" si="3"/>
        <v>1</v>
      </c>
      <c r="Q14" s="66">
        <f t="shared" si="4"/>
        <v>2.8519999999999999</v>
      </c>
      <c r="R14" s="14">
        <f t="shared" si="5"/>
        <v>9.8000000000000007</v>
      </c>
    </row>
    <row r="15" spans="1:21" s="5" customFormat="1" ht="20.100000000000001" customHeight="1" x14ac:dyDescent="0.25">
      <c r="A15" s="9">
        <v>4</v>
      </c>
      <c r="B15" s="24"/>
      <c r="C15" s="67" t="s">
        <v>151</v>
      </c>
      <c r="D15" s="11">
        <v>10</v>
      </c>
      <c r="E15" s="11">
        <v>10</v>
      </c>
      <c r="F15" s="11">
        <v>10</v>
      </c>
      <c r="G15" s="11">
        <v>10</v>
      </c>
      <c r="H15" s="11"/>
      <c r="I15" s="11"/>
      <c r="J15" s="11">
        <v>9</v>
      </c>
      <c r="K15" s="11">
        <v>9</v>
      </c>
      <c r="L15" s="11">
        <v>9</v>
      </c>
      <c r="M15" s="11">
        <v>9.6999999999999993</v>
      </c>
      <c r="N15" s="66">
        <f t="shared" si="1"/>
        <v>3</v>
      </c>
      <c r="O15" s="66">
        <f t="shared" si="2"/>
        <v>1</v>
      </c>
      <c r="P15" s="66">
        <f t="shared" si="3"/>
        <v>0.9</v>
      </c>
      <c r="Q15" s="66">
        <f t="shared" si="4"/>
        <v>2.84</v>
      </c>
      <c r="R15" s="14">
        <f t="shared" si="5"/>
        <v>7.7</v>
      </c>
    </row>
    <row r="16" spans="1:21" s="5" customFormat="1" ht="20.100000000000001" customHeight="1" x14ac:dyDescent="0.25">
      <c r="A16" s="9">
        <v>5</v>
      </c>
      <c r="B16" s="24"/>
      <c r="C16" s="67" t="s">
        <v>152</v>
      </c>
      <c r="D16" s="11">
        <v>10</v>
      </c>
      <c r="E16" s="11">
        <v>10</v>
      </c>
      <c r="F16" s="11">
        <v>10</v>
      </c>
      <c r="G16" s="11">
        <v>10</v>
      </c>
      <c r="H16" s="11">
        <v>10</v>
      </c>
      <c r="I16" s="11">
        <v>7</v>
      </c>
      <c r="J16" s="11">
        <v>9</v>
      </c>
      <c r="K16" s="11">
        <v>8</v>
      </c>
      <c r="L16" s="11">
        <v>9</v>
      </c>
      <c r="M16" s="11">
        <v>6.2</v>
      </c>
      <c r="N16" s="66">
        <f t="shared" si="1"/>
        <v>3</v>
      </c>
      <c r="O16" s="66">
        <f t="shared" si="2"/>
        <v>2.7</v>
      </c>
      <c r="P16" s="66">
        <f t="shared" si="3"/>
        <v>0.85000000000000009</v>
      </c>
      <c r="Q16" s="66">
        <f t="shared" si="4"/>
        <v>2.14</v>
      </c>
      <c r="R16" s="14">
        <f t="shared" si="5"/>
        <v>8.6999999999999993</v>
      </c>
    </row>
    <row r="17" spans="1:18" s="5" customFormat="1" ht="20.100000000000001" customHeight="1" x14ac:dyDescent="0.25">
      <c r="A17" s="9">
        <v>6</v>
      </c>
      <c r="B17" s="24"/>
      <c r="C17" s="67" t="s">
        <v>153</v>
      </c>
      <c r="D17" s="11">
        <v>10</v>
      </c>
      <c r="E17" s="11">
        <v>10</v>
      </c>
      <c r="F17" s="11">
        <v>10</v>
      </c>
      <c r="G17" s="11">
        <v>10</v>
      </c>
      <c r="H17" s="11">
        <v>7.6</v>
      </c>
      <c r="I17" s="11"/>
      <c r="J17" s="11">
        <v>7</v>
      </c>
      <c r="K17" s="11">
        <v>8</v>
      </c>
      <c r="L17" s="11">
        <v>9</v>
      </c>
      <c r="M17" s="11">
        <v>7.1</v>
      </c>
      <c r="N17" s="66">
        <f t="shared" si="1"/>
        <v>3</v>
      </c>
      <c r="O17" s="66">
        <f t="shared" si="2"/>
        <v>1.76</v>
      </c>
      <c r="P17" s="66">
        <f t="shared" si="3"/>
        <v>0.75</v>
      </c>
      <c r="Q17" s="66">
        <f t="shared" si="4"/>
        <v>2.3199999999999998</v>
      </c>
      <c r="R17" s="14">
        <f t="shared" si="5"/>
        <v>7.8</v>
      </c>
    </row>
    <row r="18" spans="1:18" s="5" customFormat="1" ht="20.100000000000001" customHeight="1" x14ac:dyDescent="0.25">
      <c r="A18" s="9">
        <v>7</v>
      </c>
      <c r="B18" s="24"/>
      <c r="C18" s="67" t="s">
        <v>154</v>
      </c>
      <c r="D18" s="11">
        <v>10</v>
      </c>
      <c r="E18" s="11">
        <v>10</v>
      </c>
      <c r="F18" s="11">
        <v>10</v>
      </c>
      <c r="G18" s="11">
        <v>10</v>
      </c>
      <c r="H18" s="11"/>
      <c r="I18" s="11"/>
      <c r="J18" s="11"/>
      <c r="K18" s="11"/>
      <c r="L18" s="11">
        <v>9</v>
      </c>
      <c r="M18" s="11"/>
      <c r="N18" s="66">
        <f t="shared" si="1"/>
        <v>3</v>
      </c>
      <c r="O18" s="66">
        <f t="shared" si="2"/>
        <v>1</v>
      </c>
      <c r="P18" s="66">
        <f t="shared" si="3"/>
        <v>0</v>
      </c>
      <c r="Q18" s="66">
        <f t="shared" si="4"/>
        <v>0.9</v>
      </c>
      <c r="R18" s="14">
        <f t="shared" si="5"/>
        <v>4.9000000000000004</v>
      </c>
    </row>
    <row r="19" spans="1:18" s="5" customFormat="1" ht="20.100000000000001" customHeight="1" x14ac:dyDescent="0.25">
      <c r="A19" s="9">
        <v>8</v>
      </c>
      <c r="B19" s="24"/>
      <c r="C19" s="67" t="s">
        <v>155</v>
      </c>
      <c r="D19" s="11">
        <v>10</v>
      </c>
      <c r="E19" s="11">
        <v>10</v>
      </c>
      <c r="F19" s="11">
        <v>10</v>
      </c>
      <c r="G19" s="11">
        <v>10</v>
      </c>
      <c r="H19" s="11"/>
      <c r="I19" s="11"/>
      <c r="J19" s="11"/>
      <c r="K19" s="11"/>
      <c r="L19" s="11">
        <v>9</v>
      </c>
      <c r="M19" s="11"/>
      <c r="N19" s="66">
        <f t="shared" si="1"/>
        <v>3</v>
      </c>
      <c r="O19" s="66">
        <f t="shared" si="2"/>
        <v>1</v>
      </c>
      <c r="P19" s="66">
        <f t="shared" si="3"/>
        <v>0</v>
      </c>
      <c r="Q19" s="66">
        <f t="shared" si="4"/>
        <v>0.9</v>
      </c>
      <c r="R19" s="14">
        <f t="shared" si="5"/>
        <v>4.9000000000000004</v>
      </c>
    </row>
    <row r="20" spans="1:18" s="5" customFormat="1" ht="20.100000000000001" customHeight="1" x14ac:dyDescent="0.25">
      <c r="A20" s="9">
        <v>9</v>
      </c>
      <c r="B20" s="24"/>
      <c r="C20" s="67" t="s">
        <v>156</v>
      </c>
      <c r="D20" s="11">
        <v>10</v>
      </c>
      <c r="E20" s="11"/>
      <c r="F20" s="11"/>
      <c r="G20" s="11"/>
      <c r="H20" s="11"/>
      <c r="I20" s="11"/>
      <c r="J20" s="11"/>
      <c r="K20" s="11"/>
      <c r="L20" s="11"/>
      <c r="M20" s="11"/>
      <c r="N20" s="66">
        <f t="shared" si="1"/>
        <v>1</v>
      </c>
      <c r="O20" s="66">
        <f t="shared" si="2"/>
        <v>0</v>
      </c>
      <c r="P20" s="66">
        <f t="shared" si="3"/>
        <v>0</v>
      </c>
      <c r="Q20" s="66">
        <f t="shared" si="4"/>
        <v>0</v>
      </c>
      <c r="R20" s="14">
        <f t="shared" si="5"/>
        <v>1</v>
      </c>
    </row>
    <row r="21" spans="1:18" s="5" customFormat="1" ht="20.100000000000001" customHeight="1" x14ac:dyDescent="0.25">
      <c r="A21" s="9">
        <v>10</v>
      </c>
      <c r="B21" s="24"/>
      <c r="C21" s="70" t="s">
        <v>157</v>
      </c>
      <c r="D21" s="11">
        <v>10</v>
      </c>
      <c r="E21" s="11">
        <v>10</v>
      </c>
      <c r="F21" s="11">
        <v>10</v>
      </c>
      <c r="G21" s="11">
        <v>10</v>
      </c>
      <c r="H21" s="11">
        <v>9</v>
      </c>
      <c r="I21" s="11">
        <v>10</v>
      </c>
      <c r="J21" s="11">
        <v>6</v>
      </c>
      <c r="K21" s="11">
        <v>7</v>
      </c>
      <c r="L21" s="11">
        <v>9</v>
      </c>
      <c r="M21" s="11">
        <v>2</v>
      </c>
      <c r="N21" s="66">
        <f t="shared" si="1"/>
        <v>3</v>
      </c>
      <c r="O21" s="66">
        <f t="shared" si="2"/>
        <v>2.9</v>
      </c>
      <c r="P21" s="66">
        <f t="shared" si="3"/>
        <v>0.65000000000000013</v>
      </c>
      <c r="Q21" s="66">
        <f t="shared" si="4"/>
        <v>1.3</v>
      </c>
      <c r="R21" s="14">
        <f t="shared" si="5"/>
        <v>7.9</v>
      </c>
    </row>
    <row r="22" spans="1:18" s="5" customFormat="1" ht="20.100000000000001" customHeight="1" x14ac:dyDescent="0.25">
      <c r="A22" s="9">
        <v>11</v>
      </c>
      <c r="B22" s="24"/>
      <c r="C22" s="1" t="s">
        <v>158</v>
      </c>
      <c r="D22" s="11">
        <v>10</v>
      </c>
      <c r="E22" s="11">
        <v>10</v>
      </c>
      <c r="F22" s="11">
        <v>10</v>
      </c>
      <c r="G22" s="11">
        <v>10</v>
      </c>
      <c r="H22" s="11"/>
      <c r="I22" s="11"/>
      <c r="J22" s="11">
        <v>7</v>
      </c>
      <c r="K22" s="11">
        <v>7</v>
      </c>
      <c r="L22" s="11">
        <v>9</v>
      </c>
      <c r="M22" s="11">
        <v>5.0999999999999996</v>
      </c>
      <c r="N22" s="66">
        <f t="shared" si="1"/>
        <v>3</v>
      </c>
      <c r="O22" s="66">
        <f t="shared" si="2"/>
        <v>1</v>
      </c>
      <c r="P22" s="66">
        <f t="shared" si="3"/>
        <v>0.70000000000000007</v>
      </c>
      <c r="Q22" s="66">
        <f t="shared" si="4"/>
        <v>1.92</v>
      </c>
      <c r="R22" s="14">
        <f t="shared" si="5"/>
        <v>6.6</v>
      </c>
    </row>
    <row r="23" spans="1:18" s="5" customFormat="1" ht="20.100000000000001" customHeight="1" x14ac:dyDescent="0.25">
      <c r="A23" s="9">
        <v>12</v>
      </c>
      <c r="B23" s="24"/>
      <c r="C23" s="67" t="s">
        <v>159</v>
      </c>
      <c r="D23" s="11">
        <v>10</v>
      </c>
      <c r="E23" s="11">
        <v>10</v>
      </c>
      <c r="F23" s="11">
        <v>10</v>
      </c>
      <c r="G23" s="11">
        <v>10</v>
      </c>
      <c r="H23" s="11"/>
      <c r="I23" s="11"/>
      <c r="J23" s="11">
        <v>7</v>
      </c>
      <c r="K23" s="11">
        <v>7</v>
      </c>
      <c r="L23" s="11">
        <v>9</v>
      </c>
      <c r="M23" s="11"/>
      <c r="N23" s="66">
        <f t="shared" si="1"/>
        <v>3</v>
      </c>
      <c r="O23" s="66">
        <f t="shared" si="2"/>
        <v>1</v>
      </c>
      <c r="P23" s="66">
        <f t="shared" si="3"/>
        <v>0.70000000000000007</v>
      </c>
      <c r="Q23" s="66">
        <f t="shared" si="4"/>
        <v>0.9</v>
      </c>
      <c r="R23" s="14">
        <f t="shared" si="5"/>
        <v>5.6</v>
      </c>
    </row>
    <row r="24" spans="1:18" s="5" customFormat="1" ht="20.100000000000001" customHeight="1" x14ac:dyDescent="0.25">
      <c r="A24" s="9">
        <v>13</v>
      </c>
      <c r="B24" s="24"/>
      <c r="C24" s="67" t="s">
        <v>160</v>
      </c>
      <c r="D24" s="11">
        <v>10</v>
      </c>
      <c r="E24" s="11">
        <v>10</v>
      </c>
      <c r="F24" s="11">
        <v>10</v>
      </c>
      <c r="G24" s="11">
        <v>10</v>
      </c>
      <c r="H24" s="11"/>
      <c r="I24" s="11"/>
      <c r="J24" s="11">
        <v>8</v>
      </c>
      <c r="K24" s="11">
        <v>7.4</v>
      </c>
      <c r="L24" s="11">
        <v>9</v>
      </c>
      <c r="M24" s="11">
        <v>6.2</v>
      </c>
      <c r="N24" s="66">
        <f t="shared" si="1"/>
        <v>3</v>
      </c>
      <c r="O24" s="66">
        <f t="shared" si="2"/>
        <v>1</v>
      </c>
      <c r="P24" s="66">
        <f t="shared" si="3"/>
        <v>0.77</v>
      </c>
      <c r="Q24" s="66">
        <f t="shared" si="4"/>
        <v>2.14</v>
      </c>
      <c r="R24" s="14">
        <f t="shared" si="5"/>
        <v>6.9</v>
      </c>
    </row>
    <row r="25" spans="1:18" s="5" customFormat="1" ht="20.100000000000001" customHeight="1" x14ac:dyDescent="0.25">
      <c r="A25" s="9">
        <v>14</v>
      </c>
      <c r="B25" s="24"/>
      <c r="C25" s="67" t="s">
        <v>161</v>
      </c>
      <c r="D25" s="11">
        <v>10</v>
      </c>
      <c r="E25" s="11">
        <v>10</v>
      </c>
      <c r="F25" s="11">
        <v>10</v>
      </c>
      <c r="G25" s="11">
        <v>10</v>
      </c>
      <c r="H25" s="11"/>
      <c r="I25" s="11"/>
      <c r="J25" s="11">
        <v>9</v>
      </c>
      <c r="K25" s="11">
        <v>8</v>
      </c>
      <c r="L25" s="11">
        <v>9</v>
      </c>
      <c r="M25" s="11">
        <v>6.5</v>
      </c>
      <c r="N25" s="66">
        <f t="shared" si="1"/>
        <v>3</v>
      </c>
      <c r="O25" s="66">
        <f t="shared" si="2"/>
        <v>1</v>
      </c>
      <c r="P25" s="66">
        <f t="shared" si="3"/>
        <v>0.85000000000000009</v>
      </c>
      <c r="Q25" s="66">
        <f t="shared" si="4"/>
        <v>2.2000000000000002</v>
      </c>
      <c r="R25" s="14">
        <f t="shared" si="5"/>
        <v>7.1</v>
      </c>
    </row>
    <row r="26" spans="1:18" s="5" customFormat="1" ht="20.100000000000001" customHeight="1" x14ac:dyDescent="0.25">
      <c r="A26" s="9">
        <v>15</v>
      </c>
      <c r="B26" s="24"/>
      <c r="C26" s="67" t="s">
        <v>162</v>
      </c>
      <c r="D26" s="11">
        <v>10</v>
      </c>
      <c r="E26" s="11">
        <v>10</v>
      </c>
      <c r="F26" s="11">
        <v>10</v>
      </c>
      <c r="G26" s="11">
        <v>10</v>
      </c>
      <c r="H26" s="11"/>
      <c r="I26" s="11"/>
      <c r="J26" s="11">
        <v>7</v>
      </c>
      <c r="K26" s="11">
        <v>6</v>
      </c>
      <c r="L26" s="11">
        <v>9</v>
      </c>
      <c r="M26" s="11">
        <v>1</v>
      </c>
      <c r="N26" s="66">
        <f t="shared" si="1"/>
        <v>3</v>
      </c>
      <c r="O26" s="66">
        <f t="shared" si="2"/>
        <v>1</v>
      </c>
      <c r="P26" s="66">
        <f t="shared" si="3"/>
        <v>0.65000000000000013</v>
      </c>
      <c r="Q26" s="66">
        <f t="shared" si="4"/>
        <v>1.1000000000000001</v>
      </c>
      <c r="R26" s="14">
        <f t="shared" si="5"/>
        <v>5.8</v>
      </c>
    </row>
    <row r="27" spans="1:18" s="5" customFormat="1" ht="20.100000000000001" customHeight="1" x14ac:dyDescent="0.25">
      <c r="A27" s="9">
        <v>16</v>
      </c>
      <c r="B27" s="24"/>
      <c r="C27" s="67" t="s">
        <v>163</v>
      </c>
      <c r="D27" s="11">
        <v>10</v>
      </c>
      <c r="E27" s="11">
        <v>10</v>
      </c>
      <c r="F27" s="11">
        <v>10</v>
      </c>
      <c r="G27" s="11">
        <v>10</v>
      </c>
      <c r="H27" s="11"/>
      <c r="I27" s="11"/>
      <c r="J27" s="11">
        <v>7</v>
      </c>
      <c r="K27" s="11">
        <v>7</v>
      </c>
      <c r="L27" s="11">
        <v>9</v>
      </c>
      <c r="M27" s="11">
        <v>4</v>
      </c>
      <c r="N27" s="66">
        <f t="shared" si="1"/>
        <v>3</v>
      </c>
      <c r="O27" s="66">
        <f t="shared" si="2"/>
        <v>1</v>
      </c>
      <c r="P27" s="66">
        <f t="shared" si="3"/>
        <v>0.70000000000000007</v>
      </c>
      <c r="Q27" s="66">
        <f t="shared" si="4"/>
        <v>1.7000000000000002</v>
      </c>
      <c r="R27" s="14">
        <f t="shared" si="5"/>
        <v>6.4</v>
      </c>
    </row>
    <row r="28" spans="1:18" s="5" customFormat="1" ht="20.100000000000001" customHeight="1" x14ac:dyDescent="0.25">
      <c r="A28" s="9">
        <v>17</v>
      </c>
      <c r="B28" s="24"/>
      <c r="C28" s="67" t="s">
        <v>164</v>
      </c>
      <c r="D28" s="11">
        <v>10</v>
      </c>
      <c r="E28" s="11">
        <v>10</v>
      </c>
      <c r="F28" s="11">
        <v>10</v>
      </c>
      <c r="G28" s="11">
        <v>10</v>
      </c>
      <c r="H28" s="11">
        <v>9</v>
      </c>
      <c r="I28" s="11"/>
      <c r="J28" s="11">
        <v>9</v>
      </c>
      <c r="K28" s="11">
        <v>6</v>
      </c>
      <c r="L28" s="11">
        <v>9</v>
      </c>
      <c r="M28" s="11">
        <v>7</v>
      </c>
      <c r="N28" s="66">
        <f t="shared" si="1"/>
        <v>3</v>
      </c>
      <c r="O28" s="66">
        <f t="shared" si="2"/>
        <v>1.9</v>
      </c>
      <c r="P28" s="66">
        <f t="shared" si="3"/>
        <v>0.75</v>
      </c>
      <c r="Q28" s="66">
        <f t="shared" si="4"/>
        <v>2.3000000000000003</v>
      </c>
      <c r="R28" s="14">
        <f t="shared" si="5"/>
        <v>8</v>
      </c>
    </row>
    <row r="29" spans="1:18" s="5" customFormat="1" ht="20.100000000000001" customHeight="1" x14ac:dyDescent="0.25">
      <c r="A29" s="9">
        <v>18</v>
      </c>
      <c r="B29" s="24"/>
      <c r="C29" s="67" t="s">
        <v>165</v>
      </c>
      <c r="D29" s="11">
        <v>10</v>
      </c>
      <c r="E29" s="11">
        <v>10</v>
      </c>
      <c r="F29" s="11">
        <v>10</v>
      </c>
      <c r="G29" s="11">
        <v>10</v>
      </c>
      <c r="H29" s="11"/>
      <c r="I29" s="11"/>
      <c r="J29" s="11">
        <v>8</v>
      </c>
      <c r="K29" s="11">
        <v>8</v>
      </c>
      <c r="L29" s="11">
        <v>9</v>
      </c>
      <c r="M29" s="11">
        <v>8</v>
      </c>
      <c r="N29" s="66">
        <f t="shared" si="1"/>
        <v>3</v>
      </c>
      <c r="O29" s="66">
        <f t="shared" si="2"/>
        <v>1</v>
      </c>
      <c r="P29" s="66">
        <f t="shared" si="3"/>
        <v>0.8</v>
      </c>
      <c r="Q29" s="66">
        <f t="shared" si="4"/>
        <v>2.5</v>
      </c>
      <c r="R29" s="14">
        <f t="shared" si="5"/>
        <v>7.3</v>
      </c>
    </row>
    <row r="30" spans="1:18" s="5" customFormat="1" ht="20.100000000000001" customHeight="1" x14ac:dyDescent="0.25">
      <c r="A30" s="9">
        <v>19</v>
      </c>
      <c r="B30" s="24"/>
      <c r="C30" s="67" t="s">
        <v>166</v>
      </c>
      <c r="D30" s="11">
        <v>10</v>
      </c>
      <c r="E30" s="11">
        <v>10</v>
      </c>
      <c r="F30" s="11">
        <v>10</v>
      </c>
      <c r="G30" s="11">
        <v>10</v>
      </c>
      <c r="H30" s="11"/>
      <c r="I30" s="11"/>
      <c r="J30" s="11">
        <v>9</v>
      </c>
      <c r="K30" s="11">
        <v>8</v>
      </c>
      <c r="L30" s="11">
        <v>10</v>
      </c>
      <c r="M30" s="11">
        <v>8.5</v>
      </c>
      <c r="N30" s="66">
        <f t="shared" si="1"/>
        <v>3</v>
      </c>
      <c r="O30" s="66">
        <f t="shared" si="2"/>
        <v>1</v>
      </c>
      <c r="P30" s="66">
        <f t="shared" si="3"/>
        <v>0.85000000000000009</v>
      </c>
      <c r="Q30" s="66">
        <f t="shared" si="4"/>
        <v>2.7</v>
      </c>
      <c r="R30" s="14">
        <f t="shared" si="5"/>
        <v>7.6</v>
      </c>
    </row>
    <row r="31" spans="1:18" s="5" customFormat="1" ht="20.100000000000001" customHeight="1" x14ac:dyDescent="0.25">
      <c r="A31" s="9">
        <v>20</v>
      </c>
      <c r="B31" s="24"/>
      <c r="C31" s="67" t="s">
        <v>167</v>
      </c>
      <c r="D31" s="11">
        <v>10</v>
      </c>
      <c r="E31" s="11">
        <v>10</v>
      </c>
      <c r="F31" s="11">
        <v>10</v>
      </c>
      <c r="G31" s="11">
        <v>10</v>
      </c>
      <c r="H31" s="11"/>
      <c r="I31" s="11"/>
      <c r="J31" s="11">
        <v>7.8</v>
      </c>
      <c r="K31" s="11">
        <v>5</v>
      </c>
      <c r="L31" s="11">
        <v>9</v>
      </c>
      <c r="M31" s="11">
        <v>6</v>
      </c>
      <c r="N31" s="66">
        <f t="shared" si="1"/>
        <v>3</v>
      </c>
      <c r="O31" s="66">
        <f t="shared" si="2"/>
        <v>1</v>
      </c>
      <c r="P31" s="66">
        <f t="shared" si="3"/>
        <v>0.64</v>
      </c>
      <c r="Q31" s="66">
        <f t="shared" si="4"/>
        <v>2.1</v>
      </c>
      <c r="R31" s="14">
        <f t="shared" si="5"/>
        <v>6.7</v>
      </c>
    </row>
    <row r="32" spans="1:18" s="5" customFormat="1" ht="20.100000000000001" customHeight="1" x14ac:dyDescent="0.25">
      <c r="A32" s="9">
        <v>21</v>
      </c>
      <c r="B32" s="24"/>
      <c r="C32" s="67" t="s">
        <v>168</v>
      </c>
      <c r="D32" s="11">
        <v>10</v>
      </c>
      <c r="E32" s="11">
        <v>10</v>
      </c>
      <c r="F32" s="11">
        <v>10</v>
      </c>
      <c r="G32" s="11">
        <v>10</v>
      </c>
      <c r="H32" s="11">
        <v>10</v>
      </c>
      <c r="I32" s="11">
        <v>9</v>
      </c>
      <c r="J32" s="11">
        <v>9</v>
      </c>
      <c r="K32" s="11">
        <v>8</v>
      </c>
      <c r="L32" s="11">
        <v>10</v>
      </c>
      <c r="M32" s="11">
        <v>9.1</v>
      </c>
      <c r="N32" s="66">
        <f t="shared" si="1"/>
        <v>3</v>
      </c>
      <c r="O32" s="66">
        <f t="shared" si="2"/>
        <v>2.9</v>
      </c>
      <c r="P32" s="66">
        <f t="shared" si="3"/>
        <v>0.85000000000000009</v>
      </c>
      <c r="Q32" s="66">
        <f t="shared" si="4"/>
        <v>2.8200000000000003</v>
      </c>
      <c r="R32" s="14">
        <f t="shared" si="5"/>
        <v>9.6</v>
      </c>
    </row>
    <row r="33" spans="1:18" s="5" customFormat="1" ht="20.100000000000001" customHeight="1" x14ac:dyDescent="0.25">
      <c r="A33" s="9">
        <v>22</v>
      </c>
      <c r="B33" s="24"/>
      <c r="C33" s="67" t="s">
        <v>169</v>
      </c>
      <c r="D33" s="11">
        <v>10</v>
      </c>
      <c r="E33" s="11">
        <v>10</v>
      </c>
      <c r="F33" s="11">
        <v>10</v>
      </c>
      <c r="G33" s="11">
        <v>10</v>
      </c>
      <c r="H33" s="11"/>
      <c r="I33" s="11"/>
      <c r="J33" s="11"/>
      <c r="K33" s="11"/>
      <c r="L33" s="11"/>
      <c r="M33" s="11">
        <v>4.5</v>
      </c>
      <c r="N33" s="66">
        <f t="shared" si="1"/>
        <v>3</v>
      </c>
      <c r="O33" s="66">
        <f t="shared" si="2"/>
        <v>1</v>
      </c>
      <c r="P33" s="66">
        <f t="shared" si="3"/>
        <v>0</v>
      </c>
      <c r="Q33" s="66">
        <f t="shared" si="4"/>
        <v>0.9</v>
      </c>
      <c r="R33" s="14">
        <f t="shared" si="5"/>
        <v>4.9000000000000004</v>
      </c>
    </row>
    <row r="34" spans="1:18" s="5" customFormat="1" ht="20.100000000000001" customHeight="1" x14ac:dyDescent="0.25">
      <c r="A34" s="9">
        <v>23</v>
      </c>
      <c r="B34" s="24"/>
      <c r="C34" s="67" t="s">
        <v>170</v>
      </c>
      <c r="D34" s="11">
        <v>10</v>
      </c>
      <c r="E34" s="11">
        <v>10</v>
      </c>
      <c r="F34" s="11">
        <v>10</v>
      </c>
      <c r="G34" s="11">
        <v>10</v>
      </c>
      <c r="H34" s="11"/>
      <c r="I34" s="11"/>
      <c r="J34" s="11">
        <v>8.5</v>
      </c>
      <c r="K34" s="11">
        <v>7</v>
      </c>
      <c r="L34" s="11">
        <v>9</v>
      </c>
      <c r="M34" s="11">
        <v>5.7</v>
      </c>
      <c r="N34" s="66">
        <f t="shared" si="1"/>
        <v>3</v>
      </c>
      <c r="O34" s="66">
        <f t="shared" si="2"/>
        <v>1</v>
      </c>
      <c r="P34" s="66">
        <f t="shared" si="3"/>
        <v>0.77500000000000013</v>
      </c>
      <c r="Q34" s="66">
        <f t="shared" si="4"/>
        <v>2.04</v>
      </c>
      <c r="R34" s="14">
        <f t="shared" si="5"/>
        <v>6.8</v>
      </c>
    </row>
    <row r="35" spans="1:18" s="5" customFormat="1" ht="20.100000000000001" customHeight="1" x14ac:dyDescent="0.25">
      <c r="A35" s="9">
        <v>24</v>
      </c>
      <c r="B35" s="24"/>
      <c r="C35" s="67" t="s">
        <v>171</v>
      </c>
      <c r="D35" s="11">
        <v>10</v>
      </c>
      <c r="E35" s="11">
        <v>10</v>
      </c>
      <c r="F35" s="11">
        <v>10</v>
      </c>
      <c r="G35" s="11">
        <v>10</v>
      </c>
      <c r="H35" s="11"/>
      <c r="I35" s="11"/>
      <c r="J35" s="11">
        <v>7.4</v>
      </c>
      <c r="K35" s="11">
        <v>7</v>
      </c>
      <c r="L35" s="11">
        <v>9</v>
      </c>
      <c r="M35" s="11">
        <v>4</v>
      </c>
      <c r="N35" s="66">
        <f t="shared" si="1"/>
        <v>3</v>
      </c>
      <c r="O35" s="66">
        <f t="shared" si="2"/>
        <v>1</v>
      </c>
      <c r="P35" s="66">
        <f t="shared" si="3"/>
        <v>0.72000000000000008</v>
      </c>
      <c r="Q35" s="66">
        <f t="shared" si="4"/>
        <v>1.7000000000000002</v>
      </c>
      <c r="R35" s="14">
        <f t="shared" si="5"/>
        <v>6.4</v>
      </c>
    </row>
    <row r="36" spans="1:18" s="5" customFormat="1" ht="20.100000000000001" customHeight="1" x14ac:dyDescent="0.25">
      <c r="A36" s="9">
        <v>25</v>
      </c>
      <c r="B36" s="24"/>
      <c r="C36" s="67" t="s">
        <v>172</v>
      </c>
      <c r="D36" s="11">
        <v>10</v>
      </c>
      <c r="E36" s="11">
        <v>10</v>
      </c>
      <c r="F36" s="11">
        <v>10</v>
      </c>
      <c r="G36" s="11">
        <v>10</v>
      </c>
      <c r="H36" s="11"/>
      <c r="I36" s="11"/>
      <c r="J36" s="11">
        <v>7.8</v>
      </c>
      <c r="K36" s="11">
        <v>9.3000000000000007</v>
      </c>
      <c r="L36" s="11">
        <v>9</v>
      </c>
      <c r="M36" s="11">
        <v>6</v>
      </c>
      <c r="N36" s="66">
        <f t="shared" si="1"/>
        <v>3</v>
      </c>
      <c r="O36" s="66">
        <f t="shared" si="2"/>
        <v>1</v>
      </c>
      <c r="P36" s="66">
        <f t="shared" si="3"/>
        <v>0.85500000000000009</v>
      </c>
      <c r="Q36" s="66">
        <f t="shared" si="4"/>
        <v>2.1</v>
      </c>
      <c r="R36" s="14">
        <f t="shared" si="5"/>
        <v>7</v>
      </c>
    </row>
    <row r="38" spans="1:18" ht="13.5" thickBot="1" x14ac:dyDescent="0.25"/>
    <row r="39" spans="1:18" ht="18" customHeight="1" thickBot="1" x14ac:dyDescent="0.25">
      <c r="C39" s="82" t="s">
        <v>24</v>
      </c>
      <c r="D39" s="83"/>
    </row>
    <row r="40" spans="1:18" ht="18" customHeight="1" x14ac:dyDescent="0.25">
      <c r="C40" s="34" t="s">
        <v>21</v>
      </c>
      <c r="D40" s="36">
        <f>COUNTIF(R12:R36, "&gt;=5.95")</f>
        <v>19</v>
      </c>
    </row>
    <row r="41" spans="1:18" ht="18" customHeight="1" thickBot="1" x14ac:dyDescent="0.3">
      <c r="C41" s="35" t="s">
        <v>22</v>
      </c>
      <c r="D41" s="37">
        <f>COUNTIF(R12:R36, "&lt;5.95")</f>
        <v>6</v>
      </c>
    </row>
  </sheetData>
  <sheetProtection selectLockedCells="1"/>
  <mergeCells count="11">
    <mergeCell ref="R10:R11"/>
    <mergeCell ref="C39:D39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22 C39">
    <cfRule type="expression" dxfId="6" priority="2">
      <formula>AND($B$5&lt;&gt;"",FIND($B$5,C22))</formula>
    </cfRule>
  </conditionalFormatting>
  <dataValidations count="2">
    <dataValidation type="decimal" allowBlank="1" showInputMessage="1" showErrorMessage="1" sqref="D12:M36" xr:uid="{C82FF49C-4B7B-4E67-A6AC-0FBFD80BB8DC}">
      <formula1>0</formula1>
      <formula2>10</formula2>
    </dataValidation>
    <dataValidation type="decimal" allowBlank="1" showInputMessage="1" showErrorMessage="1" errorTitle="Error" error="Digitar un número entre 0 y 10, puede incluir decimales." sqref="Q12:Q36" xr:uid="{19682209-B2F7-49C7-8A89-ECD6B637C812}">
      <formula1>0</formula1>
      <formula2>10</formula2>
    </dataValidation>
  </dataValidations>
  <pageMargins left="0.46" right="0.11811023622047245" top="0.27559055118110237" bottom="0.08" header="0" footer="0"/>
  <pageSetup scale="56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C371-48DF-4391-8D0A-41875039ABCC}">
  <dimension ref="A1:U27"/>
  <sheetViews>
    <sheetView topLeftCell="A11" zoomScale="105" zoomScaleNormal="80" workbookViewId="0">
      <selection activeCell="T17" sqref="T17"/>
    </sheetView>
  </sheetViews>
  <sheetFormatPr baseColWidth="10" defaultColWidth="11.42578125" defaultRowHeight="12.75" x14ac:dyDescent="0.2"/>
  <cols>
    <col min="1" max="1" width="3.28515625" customWidth="1"/>
    <col min="2" max="2" width="7.28515625" customWidth="1"/>
    <col min="3" max="3" width="45" customWidth="1"/>
    <col min="4" max="8" width="7.85546875" hidden="1" customWidth="1"/>
    <col min="9" max="9" width="9" hidden="1" customWidth="1"/>
    <col min="10" max="13" width="5.7109375" hidden="1" customWidth="1"/>
    <col min="14" max="17" width="7.7109375" hidden="1" customWidth="1"/>
    <col min="18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33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t="s">
        <v>44</v>
      </c>
      <c r="C12" s="1"/>
      <c r="D12" s="11">
        <v>10</v>
      </c>
      <c r="E12" s="11">
        <v>10</v>
      </c>
      <c r="F12" s="11">
        <v>10</v>
      </c>
      <c r="G12" s="11">
        <v>7.3</v>
      </c>
      <c r="H12" s="11">
        <v>7</v>
      </c>
      <c r="I12" s="11">
        <v>10</v>
      </c>
      <c r="J12" s="11">
        <v>9</v>
      </c>
      <c r="K12" s="11">
        <v>9</v>
      </c>
      <c r="L12" s="11">
        <v>8</v>
      </c>
      <c r="M12" s="11">
        <v>3</v>
      </c>
      <c r="N12" s="13">
        <f>D12*10%+E19*10%+F12*10%</f>
        <v>2</v>
      </c>
      <c r="O12" s="13">
        <f>G12*10%+H12*10%+I12*10%</f>
        <v>2.4300000000000002</v>
      </c>
      <c r="P12" s="13">
        <f>J12*5%+K12*5%</f>
        <v>0.9</v>
      </c>
      <c r="Q12" s="13">
        <f>L12*10%+M12*20%</f>
        <v>1.4000000000000001</v>
      </c>
      <c r="R12" s="14">
        <f>ROUND(Q12+P12+O12+N12,1)</f>
        <v>6.7</v>
      </c>
    </row>
    <row r="13" spans="1:21" ht="20.100000000000001" customHeight="1" x14ac:dyDescent="0.25">
      <c r="A13" s="9">
        <v>2</v>
      </c>
      <c r="B13" t="s">
        <v>45</v>
      </c>
      <c r="C13" s="1"/>
      <c r="D13" s="11">
        <v>10</v>
      </c>
      <c r="E13" s="11">
        <v>10</v>
      </c>
      <c r="F13" s="11">
        <v>10</v>
      </c>
      <c r="G13" s="11">
        <v>7.3</v>
      </c>
      <c r="H13" s="11">
        <v>7</v>
      </c>
      <c r="I13" s="11">
        <v>8</v>
      </c>
      <c r="J13" s="11">
        <v>7</v>
      </c>
      <c r="K13" s="11">
        <v>8</v>
      </c>
      <c r="L13" s="11">
        <v>7</v>
      </c>
      <c r="M13" s="11">
        <v>7</v>
      </c>
      <c r="N13" s="13">
        <f t="shared" ref="N13:N18" si="0">D13*10%+E13*10%+F13*10%</f>
        <v>3</v>
      </c>
      <c r="O13" s="13">
        <f t="shared" ref="O13:O18" si="1">G13*10%+H13*10%+I13*10%</f>
        <v>2.2300000000000004</v>
      </c>
      <c r="P13" s="13">
        <f t="shared" ref="P13:P18" si="2">J13*5%+K13*5%</f>
        <v>0.75</v>
      </c>
      <c r="Q13" s="13">
        <f t="shared" ref="Q13:Q18" si="3">L13*10%+M13*20%</f>
        <v>2.1</v>
      </c>
      <c r="R13" s="14">
        <f t="shared" ref="R13:R18" si="4">ROUND(Q13+P13+O13+N13,1)</f>
        <v>8.1</v>
      </c>
    </row>
    <row r="14" spans="1:21" ht="20.100000000000001" customHeight="1" x14ac:dyDescent="0.25">
      <c r="A14" s="9">
        <v>3</v>
      </c>
      <c r="B14" t="s">
        <v>46</v>
      </c>
      <c r="C14" s="1"/>
      <c r="D14" s="11">
        <v>10</v>
      </c>
      <c r="E14" s="11">
        <v>10</v>
      </c>
      <c r="F14" s="11">
        <v>10</v>
      </c>
      <c r="G14" s="11">
        <v>7.3</v>
      </c>
      <c r="H14" s="11">
        <v>7</v>
      </c>
      <c r="I14" s="11">
        <v>10</v>
      </c>
      <c r="J14" s="11">
        <v>7</v>
      </c>
      <c r="K14" s="11">
        <v>8</v>
      </c>
      <c r="L14" s="11">
        <v>7</v>
      </c>
      <c r="M14" s="11">
        <v>2.4</v>
      </c>
      <c r="N14" s="13">
        <f t="shared" si="0"/>
        <v>3</v>
      </c>
      <c r="O14" s="13">
        <f t="shared" si="1"/>
        <v>2.4300000000000002</v>
      </c>
      <c r="P14" s="13">
        <f t="shared" si="2"/>
        <v>0.75</v>
      </c>
      <c r="Q14" s="13">
        <f t="shared" si="3"/>
        <v>1.1800000000000002</v>
      </c>
      <c r="R14" s="14">
        <f t="shared" si="4"/>
        <v>7.4</v>
      </c>
    </row>
    <row r="15" spans="1:21" ht="20.100000000000001" customHeight="1" x14ac:dyDescent="0.25">
      <c r="A15" s="9">
        <v>4</v>
      </c>
      <c r="B15" t="s">
        <v>47</v>
      </c>
      <c r="C15" s="1"/>
      <c r="D15" s="11">
        <v>10</v>
      </c>
      <c r="E15" s="11">
        <v>10</v>
      </c>
      <c r="F15" s="11">
        <v>10</v>
      </c>
      <c r="G15" s="11">
        <v>7.3</v>
      </c>
      <c r="H15" s="11">
        <v>7</v>
      </c>
      <c r="I15" s="11">
        <v>7</v>
      </c>
      <c r="J15" s="11">
        <v>6</v>
      </c>
      <c r="K15" s="11">
        <v>7</v>
      </c>
      <c r="L15" s="11">
        <v>5</v>
      </c>
      <c r="M15" s="11">
        <v>1</v>
      </c>
      <c r="N15" s="13">
        <f t="shared" si="0"/>
        <v>3</v>
      </c>
      <c r="O15" s="13">
        <f t="shared" si="1"/>
        <v>2.1300000000000003</v>
      </c>
      <c r="P15" s="13">
        <f t="shared" si="2"/>
        <v>0.65000000000000013</v>
      </c>
      <c r="Q15" s="13">
        <f t="shared" si="3"/>
        <v>0.7</v>
      </c>
      <c r="R15" s="14">
        <f t="shared" si="4"/>
        <v>6.5</v>
      </c>
    </row>
    <row r="16" spans="1:21" ht="20.100000000000001" customHeight="1" x14ac:dyDescent="0.25">
      <c r="A16" s="9">
        <v>5</v>
      </c>
      <c r="B16" t="s">
        <v>48</v>
      </c>
      <c r="C16" s="1"/>
      <c r="D16" s="11">
        <v>10</v>
      </c>
      <c r="E16" s="11">
        <v>10</v>
      </c>
      <c r="F16" s="11">
        <v>10</v>
      </c>
      <c r="G16" s="11">
        <v>7.3</v>
      </c>
      <c r="H16" s="11">
        <v>7</v>
      </c>
      <c r="I16" s="11">
        <v>8</v>
      </c>
      <c r="J16" s="11">
        <v>9</v>
      </c>
      <c r="K16" s="11">
        <v>9</v>
      </c>
      <c r="L16" s="11">
        <v>8</v>
      </c>
      <c r="M16" s="11">
        <v>3</v>
      </c>
      <c r="N16" s="13">
        <f t="shared" si="0"/>
        <v>3</v>
      </c>
      <c r="O16" s="13">
        <f t="shared" si="1"/>
        <v>2.2300000000000004</v>
      </c>
      <c r="P16" s="13">
        <f t="shared" si="2"/>
        <v>0.9</v>
      </c>
      <c r="Q16" s="13">
        <f t="shared" si="3"/>
        <v>1.4000000000000001</v>
      </c>
      <c r="R16" s="14">
        <f t="shared" si="4"/>
        <v>7.5</v>
      </c>
    </row>
    <row r="17" spans="1:18" ht="20.100000000000001" customHeight="1" x14ac:dyDescent="0.25">
      <c r="A17" s="9">
        <v>6</v>
      </c>
      <c r="B17" s="61" t="s">
        <v>49</v>
      </c>
      <c r="C17" s="62"/>
      <c r="D17" s="11">
        <v>10</v>
      </c>
      <c r="E17" s="11">
        <v>10</v>
      </c>
      <c r="F17" s="11">
        <v>10</v>
      </c>
      <c r="G17" s="11">
        <v>7.3</v>
      </c>
      <c r="H17" s="11">
        <v>7</v>
      </c>
      <c r="I17" s="58">
        <v>7</v>
      </c>
      <c r="J17" s="58">
        <v>7</v>
      </c>
      <c r="K17" s="58">
        <v>6</v>
      </c>
      <c r="L17" s="58">
        <v>6</v>
      </c>
      <c r="M17" s="58">
        <v>1.2</v>
      </c>
      <c r="N17" s="59">
        <f t="shared" si="0"/>
        <v>3</v>
      </c>
      <c r="O17" s="59">
        <f t="shared" si="1"/>
        <v>2.1300000000000003</v>
      </c>
      <c r="P17" s="59">
        <f t="shared" si="2"/>
        <v>0.65000000000000013</v>
      </c>
      <c r="Q17" s="59">
        <f t="shared" si="3"/>
        <v>0.84000000000000008</v>
      </c>
      <c r="R17" s="60">
        <f t="shared" si="4"/>
        <v>6.6</v>
      </c>
    </row>
    <row r="18" spans="1:18" ht="20.100000000000001" customHeight="1" x14ac:dyDescent="0.25">
      <c r="A18" s="9">
        <v>7</v>
      </c>
      <c r="B18" t="s">
        <v>50</v>
      </c>
      <c r="C18" s="1"/>
      <c r="D18" s="11">
        <v>10</v>
      </c>
      <c r="E18" s="11">
        <v>10</v>
      </c>
      <c r="F18" s="11">
        <v>10</v>
      </c>
      <c r="G18" s="11">
        <v>7.3</v>
      </c>
      <c r="H18" s="11">
        <v>7</v>
      </c>
      <c r="I18" s="11">
        <v>7</v>
      </c>
      <c r="J18" s="11">
        <v>7</v>
      </c>
      <c r="K18" s="11">
        <v>7</v>
      </c>
      <c r="L18" s="11">
        <v>7</v>
      </c>
      <c r="M18" s="11">
        <v>2.5</v>
      </c>
      <c r="N18" s="13">
        <f t="shared" si="0"/>
        <v>3</v>
      </c>
      <c r="O18" s="13">
        <f t="shared" si="1"/>
        <v>2.1300000000000003</v>
      </c>
      <c r="P18" s="13">
        <f t="shared" si="2"/>
        <v>0.70000000000000007</v>
      </c>
      <c r="Q18" s="13">
        <f t="shared" si="3"/>
        <v>1.2000000000000002</v>
      </c>
      <c r="R18" s="14">
        <f t="shared" si="4"/>
        <v>7</v>
      </c>
    </row>
    <row r="19" spans="1:18" ht="20.100000000000001" customHeight="1" x14ac:dyDescent="0.25">
      <c r="A19" s="9">
        <v>8</v>
      </c>
      <c r="B19" s="24"/>
      <c r="C19" s="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3"/>
      <c r="O19" s="13"/>
      <c r="P19" s="13"/>
      <c r="Q19" s="13"/>
      <c r="R19" s="14"/>
    </row>
    <row r="20" spans="1:18" ht="20.100000000000001" customHeight="1" x14ac:dyDescent="0.25">
      <c r="A20" s="9">
        <v>9</v>
      </c>
      <c r="B20" s="24"/>
      <c r="C20" s="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3"/>
      <c r="O20" s="13"/>
      <c r="P20" s="13"/>
      <c r="Q20" s="13"/>
      <c r="R20" s="14"/>
    </row>
    <row r="21" spans="1:18" ht="20.100000000000001" customHeight="1" x14ac:dyDescent="0.25">
      <c r="A21" s="9">
        <v>10</v>
      </c>
      <c r="B21" s="24"/>
      <c r="C21" s="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3"/>
      <c r="O21" s="13"/>
      <c r="P21" s="13"/>
      <c r="Q21" s="13"/>
      <c r="R21" s="14"/>
    </row>
    <row r="22" spans="1:18" ht="20.100000000000001" customHeight="1" x14ac:dyDescent="0.25">
      <c r="A22" s="9">
        <v>11</v>
      </c>
      <c r="B22" s="24"/>
      <c r="C22" s="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3"/>
      <c r="O22" s="13"/>
      <c r="P22" s="13"/>
      <c r="Q22" s="13"/>
      <c r="R22" s="14"/>
    </row>
    <row r="24" spans="1:18" ht="13.5" thickBot="1" x14ac:dyDescent="0.25"/>
    <row r="25" spans="1:18" ht="18" customHeight="1" thickBot="1" x14ac:dyDescent="0.25">
      <c r="C25" s="82" t="s">
        <v>24</v>
      </c>
      <c r="D25" s="83"/>
    </row>
    <row r="26" spans="1:18" ht="18" customHeight="1" x14ac:dyDescent="0.25">
      <c r="C26" s="34" t="s">
        <v>21</v>
      </c>
      <c r="D26" s="36">
        <f>COUNTIF(R12:R22, "&gt;=5.95")</f>
        <v>7</v>
      </c>
    </row>
    <row r="27" spans="1:18" ht="18" customHeight="1" thickBot="1" x14ac:dyDescent="0.3">
      <c r="C27" s="35" t="s">
        <v>22</v>
      </c>
      <c r="D27" s="37">
        <f>COUNTIF(R12:R22, "&lt;5.95")</f>
        <v>0</v>
      </c>
    </row>
  </sheetData>
  <sheetProtection selectLockedCells="1"/>
  <mergeCells count="11">
    <mergeCell ref="R10:R11"/>
    <mergeCell ref="C25:D25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12:C22 C25">
    <cfRule type="expression" dxfId="5" priority="2">
      <formula>AND($B$5&lt;&gt;"",FIND($B$5,C12))</formula>
    </cfRule>
  </conditionalFormatting>
  <dataValidations count="2">
    <dataValidation type="decimal" allowBlank="1" showInputMessage="1" showErrorMessage="1" errorTitle="Error" error="Digitar un número entre 0 y 10, puede incluir decimales." sqref="Q12:Q22" xr:uid="{A39CA664-8A28-4C89-90DB-8BFF0FB742E0}">
      <formula1>0</formula1>
      <formula2>10</formula2>
    </dataValidation>
    <dataValidation type="decimal" allowBlank="1" showInputMessage="1" showErrorMessage="1" sqref="D12:M22" xr:uid="{4D4BF098-5961-45C0-BBB5-00A0DAF0DB8A}">
      <formula1>0</formula1>
      <formula2>10</formula2>
    </dataValidation>
  </dataValidations>
  <pageMargins left="0.46" right="0.11811023622047245" top="0.27559055118110237" bottom="0.08" header="0" footer="0"/>
  <pageSetup scale="83" orientation="landscape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F9A8-94DE-421D-B100-3A5DD68760EB}">
  <dimension ref="A1:U32"/>
  <sheetViews>
    <sheetView view="pageBreakPreview" topLeftCell="A7" zoomScale="111" zoomScaleNormal="110" workbookViewId="0">
      <selection activeCell="H8" sqref="H1:Q1048576"/>
    </sheetView>
  </sheetViews>
  <sheetFormatPr baseColWidth="10" defaultColWidth="11.42578125" defaultRowHeight="12.75" x14ac:dyDescent="0.2"/>
  <cols>
    <col min="1" max="1" width="3.28515625" customWidth="1"/>
    <col min="2" max="2" width="8.42578125" customWidth="1"/>
    <col min="3" max="3" width="40.85546875" customWidth="1"/>
    <col min="4" max="8" width="7.85546875" hidden="1" customWidth="1"/>
    <col min="9" max="9" width="9" hidden="1" customWidth="1"/>
    <col min="10" max="13" width="5.7109375" hidden="1" customWidth="1"/>
    <col min="14" max="17" width="7.7109375" hidden="1" customWidth="1"/>
    <col min="18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35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s="42">
        <v>4994917</v>
      </c>
      <c r="C12" s="42" t="s">
        <v>38</v>
      </c>
      <c r="D12" s="11">
        <v>10</v>
      </c>
      <c r="E12" s="11">
        <v>10</v>
      </c>
      <c r="F12" s="11">
        <v>10</v>
      </c>
      <c r="G12" s="11">
        <v>10</v>
      </c>
      <c r="H12" s="11">
        <v>10</v>
      </c>
      <c r="I12" s="11">
        <v>7.3</v>
      </c>
      <c r="J12" s="11">
        <v>7</v>
      </c>
      <c r="K12" s="11">
        <v>7</v>
      </c>
      <c r="L12" s="11">
        <v>9</v>
      </c>
      <c r="M12" s="11">
        <v>4.8</v>
      </c>
      <c r="N12" s="13">
        <f>D12*10%+E12*10%+F12*10%</f>
        <v>3</v>
      </c>
      <c r="O12" s="13">
        <f>G12*10%+H12*10%+I12*10%</f>
        <v>2.73</v>
      </c>
      <c r="P12" s="13">
        <f>J12*5%+K12*5%</f>
        <v>0.70000000000000007</v>
      </c>
      <c r="Q12" s="13">
        <f>L12*10%+M12*20%</f>
        <v>1.8599999999999999</v>
      </c>
      <c r="R12" s="14">
        <f>ROUND(Q12+P12+O12+N12,1)</f>
        <v>8.3000000000000007</v>
      </c>
    </row>
    <row r="13" spans="1:21" ht="20.100000000000001" customHeight="1" x14ac:dyDescent="0.25">
      <c r="A13" s="9">
        <v>2</v>
      </c>
      <c r="B13" s="42" t="s">
        <v>39</v>
      </c>
      <c r="C13" s="1"/>
      <c r="D13" s="11">
        <v>10</v>
      </c>
      <c r="E13" s="11">
        <v>10</v>
      </c>
      <c r="F13" s="11">
        <v>10</v>
      </c>
      <c r="G13" s="11">
        <v>10</v>
      </c>
      <c r="H13" s="11">
        <v>10</v>
      </c>
      <c r="I13" s="11">
        <v>7.3</v>
      </c>
      <c r="J13" s="11">
        <v>8</v>
      </c>
      <c r="K13" s="11">
        <v>7</v>
      </c>
      <c r="L13" s="11">
        <v>7</v>
      </c>
      <c r="M13" s="11">
        <v>7.4</v>
      </c>
      <c r="N13" s="13">
        <f t="shared" ref="N13:N27" si="0">D13*10%+E13*10%+F13*10%</f>
        <v>3</v>
      </c>
      <c r="O13" s="13">
        <f t="shared" ref="O13:O27" si="1">G13*10%+H13*10%+I13*10%</f>
        <v>2.73</v>
      </c>
      <c r="P13" s="13">
        <f t="shared" ref="P13:P27" si="2">J13*5%+K13*5%</f>
        <v>0.75</v>
      </c>
      <c r="Q13" s="13">
        <f t="shared" ref="Q13:Q27" si="3">L13*10%+M13*20%</f>
        <v>2.1800000000000002</v>
      </c>
      <c r="R13" s="14">
        <f t="shared" ref="R13:R27" si="4">ROUND(Q13+P13+O13+N13,1)</f>
        <v>8.6999999999999993</v>
      </c>
    </row>
    <row r="14" spans="1:21" ht="20.100000000000001" customHeight="1" x14ac:dyDescent="0.25">
      <c r="A14" s="9">
        <v>3</v>
      </c>
      <c r="B14" s="42" t="s">
        <v>40</v>
      </c>
      <c r="C14" s="1"/>
      <c r="D14" s="11">
        <v>10</v>
      </c>
      <c r="E14" s="11">
        <v>10</v>
      </c>
      <c r="F14" s="11">
        <v>10</v>
      </c>
      <c r="G14" s="11">
        <v>10</v>
      </c>
      <c r="H14" s="11">
        <v>10</v>
      </c>
      <c r="I14" s="11">
        <v>7.3</v>
      </c>
      <c r="J14" s="11">
        <v>10</v>
      </c>
      <c r="K14" s="11">
        <v>10</v>
      </c>
      <c r="L14" s="11">
        <v>7.4</v>
      </c>
      <c r="M14" s="11">
        <v>9.6999999999999993</v>
      </c>
      <c r="N14" s="13">
        <f t="shared" si="0"/>
        <v>3</v>
      </c>
      <c r="O14" s="13">
        <f t="shared" si="1"/>
        <v>2.73</v>
      </c>
      <c r="P14" s="13">
        <f t="shared" si="2"/>
        <v>1</v>
      </c>
      <c r="Q14" s="13">
        <f t="shared" si="3"/>
        <v>2.68</v>
      </c>
      <c r="R14" s="14">
        <f t="shared" si="4"/>
        <v>9.4</v>
      </c>
    </row>
    <row r="15" spans="1:21" ht="20.100000000000001" customHeight="1" x14ac:dyDescent="0.25">
      <c r="A15" s="9">
        <v>4</v>
      </c>
      <c r="B15" s="42" t="s">
        <v>41</v>
      </c>
      <c r="C15" s="1"/>
      <c r="D15" s="11">
        <v>10</v>
      </c>
      <c r="E15" s="11">
        <v>10</v>
      </c>
      <c r="F15" s="11">
        <v>10</v>
      </c>
      <c r="G15" s="11">
        <v>10</v>
      </c>
      <c r="H15" s="11">
        <v>10</v>
      </c>
      <c r="I15" s="11">
        <v>7.3</v>
      </c>
      <c r="J15" s="11">
        <v>7</v>
      </c>
      <c r="K15" s="11">
        <v>7</v>
      </c>
      <c r="L15" s="11">
        <v>7.7</v>
      </c>
      <c r="M15" s="11">
        <v>7.4</v>
      </c>
      <c r="N15" s="13">
        <f t="shared" si="0"/>
        <v>3</v>
      </c>
      <c r="O15" s="13">
        <f t="shared" si="1"/>
        <v>2.73</v>
      </c>
      <c r="P15" s="13">
        <f t="shared" si="2"/>
        <v>0.70000000000000007</v>
      </c>
      <c r="Q15" s="13">
        <f t="shared" si="3"/>
        <v>2.25</v>
      </c>
      <c r="R15" s="14">
        <f t="shared" si="4"/>
        <v>8.6999999999999993</v>
      </c>
    </row>
    <row r="16" spans="1:21" ht="20.100000000000001" customHeight="1" x14ac:dyDescent="0.25">
      <c r="A16" s="9">
        <v>5</v>
      </c>
      <c r="B16" s="42" t="s">
        <v>42</v>
      </c>
      <c r="C16" s="39"/>
      <c r="D16" s="11">
        <v>10</v>
      </c>
      <c r="E16" s="11">
        <v>10</v>
      </c>
      <c r="F16" s="11">
        <v>10</v>
      </c>
      <c r="G16" s="11">
        <v>10</v>
      </c>
      <c r="H16" s="11">
        <v>10</v>
      </c>
      <c r="I16" s="11">
        <v>7.3</v>
      </c>
      <c r="J16" s="11">
        <v>8</v>
      </c>
      <c r="K16" s="11">
        <v>10</v>
      </c>
      <c r="L16" s="11">
        <v>10</v>
      </c>
      <c r="M16" s="11">
        <v>7.5</v>
      </c>
      <c r="N16" s="13">
        <f t="shared" si="0"/>
        <v>3</v>
      </c>
      <c r="O16" s="13">
        <f t="shared" si="1"/>
        <v>2.73</v>
      </c>
      <c r="P16" s="13">
        <f t="shared" si="2"/>
        <v>0.9</v>
      </c>
      <c r="Q16" s="13">
        <f t="shared" si="3"/>
        <v>2.5</v>
      </c>
      <c r="R16" s="14">
        <f t="shared" si="4"/>
        <v>9.1</v>
      </c>
    </row>
    <row r="17" spans="1:18" ht="20.100000000000001" customHeight="1" x14ac:dyDescent="0.25">
      <c r="A17" s="9">
        <v>6</v>
      </c>
      <c r="B17" t="s">
        <v>43</v>
      </c>
      <c r="C17" s="1"/>
      <c r="D17" s="11">
        <v>10</v>
      </c>
      <c r="E17" s="11">
        <v>10</v>
      </c>
      <c r="F17" s="11">
        <v>10</v>
      </c>
      <c r="G17" s="11">
        <v>10</v>
      </c>
      <c r="H17" s="11">
        <v>10</v>
      </c>
      <c r="I17" s="11">
        <v>7.3</v>
      </c>
      <c r="J17" s="11">
        <v>7</v>
      </c>
      <c r="K17" s="11">
        <v>7.8</v>
      </c>
      <c r="L17" s="11">
        <v>9</v>
      </c>
      <c r="M17" s="11">
        <v>6.5</v>
      </c>
      <c r="N17" s="13">
        <f t="shared" si="0"/>
        <v>3</v>
      </c>
      <c r="O17" s="13">
        <f t="shared" si="1"/>
        <v>2.73</v>
      </c>
      <c r="P17" s="13">
        <f t="shared" si="2"/>
        <v>0.74</v>
      </c>
      <c r="Q17" s="13">
        <f t="shared" si="3"/>
        <v>2.2000000000000002</v>
      </c>
      <c r="R17" s="14">
        <f t="shared" si="4"/>
        <v>8.6999999999999993</v>
      </c>
    </row>
    <row r="18" spans="1:18" ht="20.100000000000001" customHeight="1" x14ac:dyDescent="0.25">
      <c r="A18" s="9">
        <v>7</v>
      </c>
      <c r="B18" s="24"/>
      <c r="C18" s="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3"/>
      <c r="O18" s="13"/>
      <c r="P18" s="13"/>
      <c r="Q18" s="13"/>
      <c r="R18" s="14"/>
    </row>
    <row r="19" spans="1:18" ht="20.100000000000001" customHeight="1" x14ac:dyDescent="0.25">
      <c r="A19" s="9">
        <v>8</v>
      </c>
      <c r="B19" s="24"/>
      <c r="C19" s="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3"/>
      <c r="O19" s="13"/>
      <c r="P19" s="13"/>
      <c r="Q19" s="13"/>
      <c r="R19" s="14"/>
    </row>
    <row r="20" spans="1:18" ht="20.100000000000001" customHeight="1" x14ac:dyDescent="0.25">
      <c r="A20" s="9">
        <v>9</v>
      </c>
      <c r="B20" s="24"/>
      <c r="C20" s="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3"/>
      <c r="O20" s="13"/>
      <c r="P20" s="13"/>
      <c r="Q20" s="13"/>
      <c r="R20" s="14"/>
    </row>
    <row r="21" spans="1:18" ht="20.100000000000001" customHeight="1" x14ac:dyDescent="0.25">
      <c r="A21" s="9">
        <v>10</v>
      </c>
      <c r="B21" s="24"/>
      <c r="C21" s="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3"/>
      <c r="O21" s="13"/>
      <c r="P21" s="13"/>
      <c r="Q21" s="13"/>
      <c r="R21" s="14"/>
    </row>
    <row r="22" spans="1:18" ht="20.100000000000001" customHeight="1" x14ac:dyDescent="0.25">
      <c r="A22" s="9">
        <v>11</v>
      </c>
      <c r="B22" s="24"/>
      <c r="C22" s="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3"/>
      <c r="O22" s="13"/>
      <c r="P22" s="13"/>
      <c r="Q22" s="13"/>
      <c r="R22" s="14"/>
    </row>
    <row r="23" spans="1:18" ht="20.100000000000001" customHeight="1" x14ac:dyDescent="0.25">
      <c r="A23" s="9">
        <v>12</v>
      </c>
      <c r="B23" s="24"/>
      <c r="C23" s="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3"/>
      <c r="O23" s="13"/>
      <c r="P23" s="13"/>
      <c r="Q23" s="13"/>
      <c r="R23" s="14"/>
    </row>
    <row r="24" spans="1:18" ht="20.100000000000001" customHeight="1" x14ac:dyDescent="0.25">
      <c r="A24" s="9">
        <v>13</v>
      </c>
      <c r="B24" s="24"/>
      <c r="C24" s="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3"/>
      <c r="O24" s="13"/>
      <c r="P24" s="13"/>
      <c r="Q24" s="13"/>
      <c r="R24" s="14"/>
    </row>
    <row r="25" spans="1:18" ht="20.100000000000001" customHeight="1" x14ac:dyDescent="0.25">
      <c r="A25" s="9">
        <v>14</v>
      </c>
      <c r="B25" s="24"/>
      <c r="C25" s="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3"/>
      <c r="O25" s="13"/>
      <c r="P25" s="13"/>
      <c r="Q25" s="13"/>
      <c r="R25" s="14"/>
    </row>
    <row r="26" spans="1:18" ht="20.100000000000001" customHeight="1" x14ac:dyDescent="0.25">
      <c r="A26" s="9">
        <v>15</v>
      </c>
      <c r="B26" s="24"/>
      <c r="C26" s="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3"/>
      <c r="O26" s="13"/>
      <c r="P26" s="13"/>
      <c r="Q26" s="13"/>
      <c r="R26" s="14"/>
    </row>
    <row r="27" spans="1:18" ht="20.100000000000001" customHeight="1" x14ac:dyDescent="0.25">
      <c r="A27" s="9">
        <v>16</v>
      </c>
      <c r="B27" s="24"/>
      <c r="C27" s="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3">
        <f t="shared" si="0"/>
        <v>0</v>
      </c>
      <c r="O27" s="13">
        <f t="shared" si="1"/>
        <v>0</v>
      </c>
      <c r="P27" s="13">
        <f t="shared" si="2"/>
        <v>0</v>
      </c>
      <c r="Q27" s="13">
        <f t="shared" si="3"/>
        <v>0</v>
      </c>
      <c r="R27" s="14">
        <f t="shared" si="4"/>
        <v>0</v>
      </c>
    </row>
    <row r="29" spans="1:18" ht="13.5" thickBot="1" x14ac:dyDescent="0.25"/>
    <row r="30" spans="1:18" ht="18" customHeight="1" thickBot="1" x14ac:dyDescent="0.25">
      <c r="C30" s="82" t="s">
        <v>24</v>
      </c>
      <c r="D30" s="83"/>
    </row>
    <row r="31" spans="1:18" ht="18" customHeight="1" x14ac:dyDescent="0.25">
      <c r="C31" s="34" t="s">
        <v>21</v>
      </c>
      <c r="D31" s="36">
        <f>COUNTIF(R12:R27, "&gt;=5.95")</f>
        <v>6</v>
      </c>
    </row>
    <row r="32" spans="1:18" ht="18" customHeight="1" thickBot="1" x14ac:dyDescent="0.3">
      <c r="C32" s="35" t="s">
        <v>22</v>
      </c>
      <c r="D32" s="37">
        <f>COUNTIF(R12:R27, "&lt;5.95")</f>
        <v>1</v>
      </c>
    </row>
  </sheetData>
  <sheetProtection selectLockedCells="1"/>
  <mergeCells count="11">
    <mergeCell ref="R10:R11"/>
    <mergeCell ref="C30:D30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13:C27 C30">
    <cfRule type="expression" dxfId="4" priority="2">
      <formula>AND($B$5&lt;&gt;"",FIND($B$5,C13))</formula>
    </cfRule>
  </conditionalFormatting>
  <dataValidations count="2">
    <dataValidation type="decimal" allowBlank="1" showInputMessage="1" showErrorMessage="1" errorTitle="Error" error="Digitar un número entre 0 y 10, puede incluir decimales." sqref="Q12:Q27" xr:uid="{B6392B11-C8B5-4CF1-9745-1A14AFEDBB32}">
      <formula1>0</formula1>
      <formula2>10</formula2>
    </dataValidation>
    <dataValidation type="decimal" allowBlank="1" showInputMessage="1" showErrorMessage="1" sqref="D12:M27" xr:uid="{76D5C7D4-633D-4418-B739-1647A8B61FF2}">
      <formula1>0</formula1>
      <formula2>10</formula2>
    </dataValidation>
  </dataValidations>
  <pageMargins left="0.46" right="0.11811023622047245" top="0.27559055118110237" bottom="0.08" header="0" footer="0"/>
  <pageSetup scale="80" orientation="landscape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9"/>
  <sheetViews>
    <sheetView view="pageBreakPreview" topLeftCell="A8" zoomScale="105" zoomScaleNormal="105" zoomScaleSheetLayoutView="105" workbookViewId="0">
      <selection activeCell="N18" sqref="N18"/>
    </sheetView>
  </sheetViews>
  <sheetFormatPr baseColWidth="10" defaultColWidth="11.42578125" defaultRowHeight="12.75" x14ac:dyDescent="0.2"/>
  <cols>
    <col min="1" max="1" width="3.28515625" customWidth="1"/>
    <col min="2" max="2" width="8.5703125" customWidth="1"/>
    <col min="3" max="3" width="40.28515625" customWidth="1"/>
    <col min="4" max="8" width="7.85546875" customWidth="1"/>
    <col min="9" max="9" width="9" customWidth="1"/>
    <col min="10" max="13" width="5.7109375" customWidth="1"/>
    <col min="14" max="18" width="7.7109375" customWidth="1"/>
    <col min="19" max="19" width="11.42578125" style="76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36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s="5" customFormat="1" ht="20.100000000000001" customHeight="1" x14ac:dyDescent="0.25">
      <c r="A12" s="9">
        <v>1</v>
      </c>
      <c r="B12" s="67" t="s">
        <v>51</v>
      </c>
      <c r="C12" s="1"/>
      <c r="D12" s="11">
        <v>10</v>
      </c>
      <c r="E12" s="11">
        <v>10</v>
      </c>
      <c r="F12" s="11">
        <v>10</v>
      </c>
      <c r="G12" s="11">
        <v>10</v>
      </c>
      <c r="H12" s="11"/>
      <c r="I12" s="11">
        <v>8.6</v>
      </c>
      <c r="J12" s="11">
        <v>8</v>
      </c>
      <c r="K12" s="11">
        <v>7</v>
      </c>
      <c r="L12" s="11">
        <v>6</v>
      </c>
      <c r="M12" s="11">
        <v>5.7</v>
      </c>
      <c r="N12" s="66">
        <f>D12*10%+E12*10%+F12*10%</f>
        <v>3</v>
      </c>
      <c r="O12" s="66">
        <f>G12*10%+H12*10%+I12*10%</f>
        <v>1.8599999999999999</v>
      </c>
      <c r="P12" s="66">
        <f>J12*5%+K12*5%</f>
        <v>0.75</v>
      </c>
      <c r="Q12" s="66">
        <f>L12*10%+M12*20%</f>
        <v>1.7400000000000002</v>
      </c>
      <c r="R12" s="14">
        <f>ROUND(Q12+P12+O12+N12,1)</f>
        <v>7.4</v>
      </c>
      <c r="S12" s="71"/>
    </row>
    <row r="13" spans="1:21" s="5" customFormat="1" ht="20.100000000000001" customHeight="1" x14ac:dyDescent="0.25">
      <c r="A13" s="9">
        <v>2</v>
      </c>
      <c r="B13" s="67" t="s">
        <v>52</v>
      </c>
      <c r="C13" s="1"/>
      <c r="D13" s="11">
        <v>10</v>
      </c>
      <c r="E13" s="11">
        <v>10</v>
      </c>
      <c r="F13" s="11">
        <v>10</v>
      </c>
      <c r="G13" s="11">
        <v>10</v>
      </c>
      <c r="H13" s="11">
        <v>7.7</v>
      </c>
      <c r="I13" s="11">
        <v>8.6</v>
      </c>
      <c r="J13" s="11">
        <v>6</v>
      </c>
      <c r="K13" s="11">
        <v>6</v>
      </c>
      <c r="L13" s="11">
        <v>9.5</v>
      </c>
      <c r="M13" s="11">
        <v>5.0999999999999996</v>
      </c>
      <c r="N13" s="66">
        <f t="shared" ref="N13:N44" si="0">D13*10%+E13*10%+F13*10%</f>
        <v>3</v>
      </c>
      <c r="O13" s="66">
        <f t="shared" ref="O13:O44" si="1">G13*10%+H13*10%+I13*10%</f>
        <v>2.63</v>
      </c>
      <c r="P13" s="66">
        <f t="shared" ref="P13:P44" si="2">J13*5%+K13*5%</f>
        <v>0.60000000000000009</v>
      </c>
      <c r="Q13" s="66">
        <f t="shared" ref="Q13:Q44" si="3">L13*10%+M13*20%</f>
        <v>1.9700000000000002</v>
      </c>
      <c r="R13" s="14">
        <f t="shared" ref="R13:R44" si="4">ROUND(Q13+P13+O13+N13,1)</f>
        <v>8.1999999999999993</v>
      </c>
      <c r="S13" s="71" t="s">
        <v>193</v>
      </c>
    </row>
    <row r="14" spans="1:21" s="5" customFormat="1" ht="20.100000000000001" customHeight="1" x14ac:dyDescent="0.25">
      <c r="A14" s="9">
        <v>3</v>
      </c>
      <c r="B14" s="67" t="s">
        <v>53</v>
      </c>
      <c r="C14" s="1"/>
      <c r="D14" s="11">
        <v>10</v>
      </c>
      <c r="E14" s="11">
        <v>10</v>
      </c>
      <c r="F14" s="11">
        <v>10</v>
      </c>
      <c r="G14" s="11">
        <v>10</v>
      </c>
      <c r="H14" s="11">
        <v>10</v>
      </c>
      <c r="I14" s="11">
        <v>8.6</v>
      </c>
      <c r="J14" s="11">
        <v>9</v>
      </c>
      <c r="K14" s="11">
        <v>9</v>
      </c>
      <c r="L14" s="11">
        <v>9.5</v>
      </c>
      <c r="M14" s="11">
        <v>8.5</v>
      </c>
      <c r="N14" s="66">
        <f t="shared" si="0"/>
        <v>3</v>
      </c>
      <c r="O14" s="66">
        <f t="shared" si="1"/>
        <v>2.86</v>
      </c>
      <c r="P14" s="66">
        <f t="shared" si="2"/>
        <v>0.9</v>
      </c>
      <c r="Q14" s="66">
        <f t="shared" si="3"/>
        <v>2.6500000000000004</v>
      </c>
      <c r="R14" s="14">
        <f t="shared" si="4"/>
        <v>9.4</v>
      </c>
      <c r="S14" s="71"/>
    </row>
    <row r="15" spans="1:21" s="5" customFormat="1" ht="20.100000000000001" customHeight="1" x14ac:dyDescent="0.25">
      <c r="A15" s="9">
        <v>4</v>
      </c>
      <c r="B15" s="67" t="s">
        <v>54</v>
      </c>
      <c r="C15" s="1"/>
      <c r="D15" s="11">
        <v>10</v>
      </c>
      <c r="E15" s="11">
        <v>10</v>
      </c>
      <c r="F15" s="11">
        <v>10</v>
      </c>
      <c r="G15" s="11">
        <v>10</v>
      </c>
      <c r="H15" s="11">
        <v>8</v>
      </c>
      <c r="I15" s="11">
        <v>8.6</v>
      </c>
      <c r="J15" s="11">
        <v>7</v>
      </c>
      <c r="K15" s="11">
        <v>7</v>
      </c>
      <c r="L15" s="11">
        <v>8</v>
      </c>
      <c r="M15" s="11">
        <v>6</v>
      </c>
      <c r="N15" s="66">
        <f t="shared" si="0"/>
        <v>3</v>
      </c>
      <c r="O15" s="66">
        <f t="shared" si="1"/>
        <v>2.66</v>
      </c>
      <c r="P15" s="66">
        <f t="shared" si="2"/>
        <v>0.70000000000000007</v>
      </c>
      <c r="Q15" s="66">
        <f t="shared" si="3"/>
        <v>2</v>
      </c>
      <c r="R15" s="14">
        <f t="shared" si="4"/>
        <v>8.4</v>
      </c>
      <c r="S15" s="71"/>
    </row>
    <row r="16" spans="1:21" s="5" customFormat="1" ht="20.100000000000001" customHeight="1" x14ac:dyDescent="0.25">
      <c r="A16" s="9">
        <v>5</v>
      </c>
      <c r="B16" s="67" t="s">
        <v>55</v>
      </c>
      <c r="C16" s="1"/>
      <c r="D16" s="11">
        <v>10</v>
      </c>
      <c r="E16" s="11">
        <v>10</v>
      </c>
      <c r="F16" s="11">
        <v>10</v>
      </c>
      <c r="G16" s="11">
        <v>10</v>
      </c>
      <c r="H16" s="11">
        <v>7</v>
      </c>
      <c r="I16" s="11">
        <v>8.6</v>
      </c>
      <c r="J16" s="11">
        <v>8</v>
      </c>
      <c r="K16" s="11">
        <v>8</v>
      </c>
      <c r="L16" s="11">
        <v>7.8</v>
      </c>
      <c r="M16" s="11">
        <v>5.4</v>
      </c>
      <c r="N16" s="66">
        <f t="shared" si="0"/>
        <v>3</v>
      </c>
      <c r="O16" s="66">
        <f t="shared" si="1"/>
        <v>2.56</v>
      </c>
      <c r="P16" s="66">
        <f t="shared" si="2"/>
        <v>0.8</v>
      </c>
      <c r="Q16" s="66">
        <f t="shared" si="3"/>
        <v>1.86</v>
      </c>
      <c r="R16" s="14">
        <f t="shared" si="4"/>
        <v>8.1999999999999993</v>
      </c>
      <c r="S16" s="71" t="s">
        <v>185</v>
      </c>
    </row>
    <row r="17" spans="1:19" s="5" customFormat="1" ht="20.100000000000001" customHeight="1" x14ac:dyDescent="0.25">
      <c r="A17" s="9">
        <v>6</v>
      </c>
      <c r="B17" s="67" t="s">
        <v>56</v>
      </c>
      <c r="C17" s="1"/>
      <c r="D17" s="11">
        <v>10</v>
      </c>
      <c r="E17" s="11">
        <v>10</v>
      </c>
      <c r="F17" s="11">
        <v>10</v>
      </c>
      <c r="G17" s="11">
        <v>10</v>
      </c>
      <c r="H17" s="11"/>
      <c r="I17" s="11">
        <v>8.6</v>
      </c>
      <c r="J17" s="11">
        <v>5</v>
      </c>
      <c r="K17" s="11">
        <v>5</v>
      </c>
      <c r="L17" s="11">
        <v>9.5</v>
      </c>
      <c r="M17" s="11">
        <v>5.0999999999999996</v>
      </c>
      <c r="N17" s="66">
        <f t="shared" si="0"/>
        <v>3</v>
      </c>
      <c r="O17" s="66">
        <f t="shared" si="1"/>
        <v>1.8599999999999999</v>
      </c>
      <c r="P17" s="66">
        <f t="shared" si="2"/>
        <v>0.5</v>
      </c>
      <c r="Q17" s="66">
        <f t="shared" si="3"/>
        <v>1.9700000000000002</v>
      </c>
      <c r="R17" s="14">
        <f t="shared" si="4"/>
        <v>7.3</v>
      </c>
      <c r="S17" s="71"/>
    </row>
    <row r="18" spans="1:19" s="5" customFormat="1" ht="20.100000000000001" customHeight="1" x14ac:dyDescent="0.25">
      <c r="A18" s="9">
        <v>7</v>
      </c>
      <c r="B18" s="67" t="s">
        <v>57</v>
      </c>
      <c r="C18" s="1"/>
      <c r="D18" s="11">
        <v>10</v>
      </c>
      <c r="E18" s="11">
        <v>10</v>
      </c>
      <c r="F18" s="11">
        <v>10</v>
      </c>
      <c r="G18" s="11">
        <v>10</v>
      </c>
      <c r="H18" s="11">
        <v>7.7</v>
      </c>
      <c r="I18" s="11">
        <v>8.6</v>
      </c>
      <c r="J18" s="11">
        <v>8</v>
      </c>
      <c r="K18" s="11">
        <v>7</v>
      </c>
      <c r="L18" s="11">
        <v>8.6</v>
      </c>
      <c r="M18" s="11">
        <v>7.1</v>
      </c>
      <c r="N18" s="66">
        <f t="shared" si="0"/>
        <v>3</v>
      </c>
      <c r="O18" s="66">
        <f t="shared" si="1"/>
        <v>2.63</v>
      </c>
      <c r="P18" s="66">
        <f t="shared" si="2"/>
        <v>0.75</v>
      </c>
      <c r="Q18" s="66">
        <f t="shared" si="3"/>
        <v>2.2799999999999998</v>
      </c>
      <c r="R18" s="14">
        <f t="shared" si="4"/>
        <v>8.6999999999999993</v>
      </c>
      <c r="S18" s="71" t="s">
        <v>187</v>
      </c>
    </row>
    <row r="19" spans="1:19" s="5" customFormat="1" ht="20.100000000000001" customHeight="1" x14ac:dyDescent="0.25">
      <c r="A19" s="9">
        <v>8</v>
      </c>
      <c r="B19" s="67" t="s">
        <v>58</v>
      </c>
      <c r="C19" s="1"/>
      <c r="D19" s="11">
        <v>10</v>
      </c>
      <c r="E19" s="11">
        <v>10</v>
      </c>
      <c r="F19" s="11">
        <v>10</v>
      </c>
      <c r="G19" s="11">
        <v>10</v>
      </c>
      <c r="H19" s="11"/>
      <c r="I19" s="11">
        <v>8.6</v>
      </c>
      <c r="J19" s="11">
        <v>7.5</v>
      </c>
      <c r="K19" s="11">
        <v>6</v>
      </c>
      <c r="L19" s="11">
        <v>6</v>
      </c>
      <c r="M19" s="11">
        <v>3.7</v>
      </c>
      <c r="N19" s="66">
        <f t="shared" si="0"/>
        <v>3</v>
      </c>
      <c r="O19" s="66">
        <f t="shared" si="1"/>
        <v>1.8599999999999999</v>
      </c>
      <c r="P19" s="66">
        <f t="shared" si="2"/>
        <v>0.67500000000000004</v>
      </c>
      <c r="Q19" s="66">
        <f t="shared" si="3"/>
        <v>1.3400000000000003</v>
      </c>
      <c r="R19" s="14">
        <f t="shared" si="4"/>
        <v>6.9</v>
      </c>
      <c r="S19" s="71"/>
    </row>
    <row r="20" spans="1:19" s="5" customFormat="1" ht="20.100000000000001" customHeight="1" x14ac:dyDescent="0.25">
      <c r="A20" s="9">
        <v>9</v>
      </c>
      <c r="B20" s="67" t="s">
        <v>59</v>
      </c>
      <c r="C20" s="1"/>
      <c r="D20" s="11">
        <v>10</v>
      </c>
      <c r="E20" s="11">
        <v>10</v>
      </c>
      <c r="F20" s="11">
        <v>10</v>
      </c>
      <c r="G20" s="11">
        <v>10</v>
      </c>
      <c r="H20" s="11"/>
      <c r="I20" s="11">
        <v>8.6</v>
      </c>
      <c r="J20" s="11">
        <v>8</v>
      </c>
      <c r="K20" s="11">
        <v>7</v>
      </c>
      <c r="L20" s="11">
        <v>9.1</v>
      </c>
      <c r="M20" s="11">
        <v>8.1999999999999993</v>
      </c>
      <c r="N20" s="66">
        <f t="shared" si="0"/>
        <v>3</v>
      </c>
      <c r="O20" s="66">
        <f t="shared" si="1"/>
        <v>1.8599999999999999</v>
      </c>
      <c r="P20" s="66">
        <f t="shared" si="2"/>
        <v>0.75</v>
      </c>
      <c r="Q20" s="66">
        <f t="shared" si="3"/>
        <v>2.5499999999999998</v>
      </c>
      <c r="R20" s="14">
        <f t="shared" si="4"/>
        <v>8.1999999999999993</v>
      </c>
      <c r="S20" s="71" t="s">
        <v>181</v>
      </c>
    </row>
    <row r="21" spans="1:19" s="5" customFormat="1" ht="20.100000000000001" customHeight="1" x14ac:dyDescent="0.25">
      <c r="A21" s="9">
        <v>10</v>
      </c>
      <c r="B21" s="67" t="s">
        <v>60</v>
      </c>
      <c r="C21" s="1"/>
      <c r="D21" s="11">
        <v>10</v>
      </c>
      <c r="E21" s="11">
        <v>10</v>
      </c>
      <c r="F21" s="11">
        <v>10</v>
      </c>
      <c r="G21" s="11">
        <v>10</v>
      </c>
      <c r="H21" s="45"/>
      <c r="I21" s="11">
        <v>8.6</v>
      </c>
      <c r="J21" s="11">
        <v>7</v>
      </c>
      <c r="K21" s="11">
        <v>6</v>
      </c>
      <c r="L21" s="11">
        <v>10</v>
      </c>
      <c r="M21" s="11">
        <v>5.0999999999999996</v>
      </c>
      <c r="N21" s="66">
        <f t="shared" si="0"/>
        <v>3</v>
      </c>
      <c r="O21" s="66">
        <f t="shared" si="1"/>
        <v>1.8599999999999999</v>
      </c>
      <c r="P21" s="66">
        <f t="shared" si="2"/>
        <v>0.65000000000000013</v>
      </c>
      <c r="Q21" s="66">
        <f t="shared" si="3"/>
        <v>2.02</v>
      </c>
      <c r="R21" s="14">
        <f t="shared" si="4"/>
        <v>7.5</v>
      </c>
      <c r="S21" s="71"/>
    </row>
    <row r="22" spans="1:19" s="5" customFormat="1" ht="20.100000000000001" customHeight="1" x14ac:dyDescent="0.25">
      <c r="A22" s="9">
        <v>11</v>
      </c>
      <c r="B22" s="67" t="s">
        <v>61</v>
      </c>
      <c r="C22" s="1"/>
      <c r="D22" s="11">
        <v>10</v>
      </c>
      <c r="E22" s="11">
        <v>10</v>
      </c>
      <c r="F22" s="11">
        <v>10</v>
      </c>
      <c r="G22" s="11">
        <v>10</v>
      </c>
      <c r="H22" s="11"/>
      <c r="I22" s="11">
        <v>8.6</v>
      </c>
      <c r="J22" s="11">
        <v>8</v>
      </c>
      <c r="K22" s="11">
        <v>8.5</v>
      </c>
      <c r="L22" s="11">
        <v>9.1</v>
      </c>
      <c r="M22" s="11">
        <v>8.1999999999999993</v>
      </c>
      <c r="N22" s="66">
        <f t="shared" si="0"/>
        <v>3</v>
      </c>
      <c r="O22" s="66">
        <f t="shared" si="1"/>
        <v>1.8599999999999999</v>
      </c>
      <c r="P22" s="66">
        <f t="shared" si="2"/>
        <v>0.82500000000000007</v>
      </c>
      <c r="Q22" s="66">
        <f t="shared" si="3"/>
        <v>2.5499999999999998</v>
      </c>
      <c r="R22" s="14">
        <f t="shared" si="4"/>
        <v>8.1999999999999993</v>
      </c>
      <c r="S22" s="71">
        <v>10</v>
      </c>
    </row>
    <row r="23" spans="1:19" s="5" customFormat="1" ht="20.100000000000001" customHeight="1" x14ac:dyDescent="0.25">
      <c r="A23" s="48">
        <v>12</v>
      </c>
      <c r="B23" s="72" t="s">
        <v>62</v>
      </c>
      <c r="C23" s="73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74">
        <f t="shared" si="0"/>
        <v>0</v>
      </c>
      <c r="O23" s="74">
        <f t="shared" si="1"/>
        <v>0</v>
      </c>
      <c r="P23" s="74">
        <f t="shared" si="2"/>
        <v>0</v>
      </c>
      <c r="Q23" s="74">
        <f t="shared" si="3"/>
        <v>0</v>
      </c>
      <c r="R23" s="53">
        <f t="shared" si="4"/>
        <v>0</v>
      </c>
      <c r="S23" s="71"/>
    </row>
    <row r="24" spans="1:19" s="5" customFormat="1" ht="20.100000000000001" customHeight="1" x14ac:dyDescent="0.25">
      <c r="A24" s="9">
        <v>13</v>
      </c>
      <c r="B24" s="67" t="s">
        <v>63</v>
      </c>
      <c r="C24" s="1"/>
      <c r="D24" s="11">
        <v>10</v>
      </c>
      <c r="E24" s="11">
        <v>10</v>
      </c>
      <c r="F24" s="11">
        <v>10</v>
      </c>
      <c r="G24" s="11">
        <v>10</v>
      </c>
      <c r="H24" s="11"/>
      <c r="I24" s="11">
        <v>8.6</v>
      </c>
      <c r="J24" s="11">
        <v>7</v>
      </c>
      <c r="K24" s="11">
        <v>7.2</v>
      </c>
      <c r="L24" s="11"/>
      <c r="M24" s="11">
        <v>6.2</v>
      </c>
      <c r="N24" s="66">
        <f t="shared" si="0"/>
        <v>3</v>
      </c>
      <c r="O24" s="66">
        <f t="shared" si="1"/>
        <v>1.8599999999999999</v>
      </c>
      <c r="P24" s="66">
        <f t="shared" si="2"/>
        <v>0.71000000000000008</v>
      </c>
      <c r="Q24" s="66">
        <f t="shared" si="3"/>
        <v>1.2400000000000002</v>
      </c>
      <c r="R24" s="14">
        <f t="shared" si="4"/>
        <v>6.8</v>
      </c>
      <c r="S24" s="71"/>
    </row>
    <row r="25" spans="1:19" s="5" customFormat="1" ht="20.100000000000001" customHeight="1" x14ac:dyDescent="0.25">
      <c r="A25" s="9">
        <v>14</v>
      </c>
      <c r="B25" s="67" t="s">
        <v>64</v>
      </c>
      <c r="C25" s="1"/>
      <c r="D25" s="11">
        <v>10</v>
      </c>
      <c r="E25" s="11">
        <v>10</v>
      </c>
      <c r="F25" s="11">
        <v>10</v>
      </c>
      <c r="G25" s="11">
        <v>10</v>
      </c>
      <c r="H25" s="11">
        <v>6.7</v>
      </c>
      <c r="I25" s="11">
        <v>8.6</v>
      </c>
      <c r="J25" s="11">
        <v>8</v>
      </c>
      <c r="K25" s="11">
        <v>7</v>
      </c>
      <c r="L25" s="11">
        <v>8.1999999999999993</v>
      </c>
      <c r="M25" s="11">
        <v>6</v>
      </c>
      <c r="N25" s="66">
        <f t="shared" si="0"/>
        <v>3</v>
      </c>
      <c r="O25" s="66">
        <f t="shared" si="1"/>
        <v>2.5299999999999998</v>
      </c>
      <c r="P25" s="66">
        <f t="shared" si="2"/>
        <v>0.75</v>
      </c>
      <c r="Q25" s="66">
        <f t="shared" si="3"/>
        <v>2.02</v>
      </c>
      <c r="R25" s="14">
        <f t="shared" si="4"/>
        <v>8.3000000000000007</v>
      </c>
      <c r="S25" s="71" t="s">
        <v>186</v>
      </c>
    </row>
    <row r="26" spans="1:19" s="5" customFormat="1" ht="20.100000000000001" customHeight="1" x14ac:dyDescent="0.25">
      <c r="A26" s="9">
        <v>15</v>
      </c>
      <c r="B26" s="67" t="s">
        <v>65</v>
      </c>
      <c r="C26" s="1"/>
      <c r="D26" s="11">
        <v>10</v>
      </c>
      <c r="E26" s="11">
        <v>10</v>
      </c>
      <c r="F26" s="11">
        <v>10</v>
      </c>
      <c r="G26" s="11">
        <v>10</v>
      </c>
      <c r="H26" s="11"/>
      <c r="I26" s="11">
        <v>8.6</v>
      </c>
      <c r="J26" s="11">
        <v>5</v>
      </c>
      <c r="K26" s="11">
        <v>6</v>
      </c>
      <c r="L26" s="11">
        <v>7.8</v>
      </c>
      <c r="M26" s="11">
        <v>6.2</v>
      </c>
      <c r="N26" s="66">
        <f t="shared" si="0"/>
        <v>3</v>
      </c>
      <c r="O26" s="66">
        <f t="shared" si="1"/>
        <v>1.8599999999999999</v>
      </c>
      <c r="P26" s="66">
        <f t="shared" si="2"/>
        <v>0.55000000000000004</v>
      </c>
      <c r="Q26" s="66">
        <f t="shared" si="3"/>
        <v>2.0200000000000005</v>
      </c>
      <c r="R26" s="14">
        <f t="shared" si="4"/>
        <v>7.4</v>
      </c>
      <c r="S26" s="71"/>
    </row>
    <row r="27" spans="1:19" s="5" customFormat="1" ht="20.100000000000001" customHeight="1" x14ac:dyDescent="0.25">
      <c r="A27" s="9">
        <v>16</v>
      </c>
      <c r="B27" s="67" t="s">
        <v>66</v>
      </c>
      <c r="C27" s="1"/>
      <c r="D27" s="11">
        <v>10</v>
      </c>
      <c r="E27" s="11">
        <v>10</v>
      </c>
      <c r="F27" s="11">
        <v>10</v>
      </c>
      <c r="G27" s="11">
        <v>10</v>
      </c>
      <c r="H27" s="11"/>
      <c r="I27" s="11">
        <v>8.6</v>
      </c>
      <c r="J27" s="11">
        <v>10</v>
      </c>
      <c r="K27" s="11">
        <v>6</v>
      </c>
      <c r="L27" s="11">
        <v>9.1</v>
      </c>
      <c r="M27" s="11">
        <v>5.4</v>
      </c>
      <c r="N27" s="66">
        <f t="shared" si="0"/>
        <v>3</v>
      </c>
      <c r="O27" s="66">
        <f t="shared" si="1"/>
        <v>1.8599999999999999</v>
      </c>
      <c r="P27" s="66">
        <f t="shared" si="2"/>
        <v>0.8</v>
      </c>
      <c r="Q27" s="66">
        <f t="shared" si="3"/>
        <v>1.9900000000000002</v>
      </c>
      <c r="R27" s="14">
        <f t="shared" si="4"/>
        <v>7.7</v>
      </c>
      <c r="S27" s="71"/>
    </row>
    <row r="28" spans="1:19" s="5" customFormat="1" ht="20.100000000000001" customHeight="1" x14ac:dyDescent="0.25">
      <c r="A28" s="9">
        <v>17</v>
      </c>
      <c r="B28" s="67" t="s">
        <v>67</v>
      </c>
      <c r="C28" s="1"/>
      <c r="D28" s="11">
        <v>10</v>
      </c>
      <c r="E28" s="11">
        <v>10</v>
      </c>
      <c r="F28" s="11">
        <v>10</v>
      </c>
      <c r="G28" s="11">
        <v>10</v>
      </c>
      <c r="H28" s="11"/>
      <c r="I28" s="11">
        <v>8.6</v>
      </c>
      <c r="J28" s="11">
        <v>9</v>
      </c>
      <c r="K28" s="11">
        <v>8</v>
      </c>
      <c r="L28" s="11">
        <v>6.5</v>
      </c>
      <c r="M28" s="11">
        <v>7.4</v>
      </c>
      <c r="N28" s="66">
        <f t="shared" si="0"/>
        <v>3</v>
      </c>
      <c r="O28" s="66">
        <f t="shared" si="1"/>
        <v>1.8599999999999999</v>
      </c>
      <c r="P28" s="66">
        <f t="shared" si="2"/>
        <v>0.85000000000000009</v>
      </c>
      <c r="Q28" s="66">
        <f t="shared" si="3"/>
        <v>2.1300000000000003</v>
      </c>
      <c r="R28" s="14">
        <f t="shared" si="4"/>
        <v>7.8</v>
      </c>
      <c r="S28" s="71"/>
    </row>
    <row r="29" spans="1:19" s="5" customFormat="1" ht="20.100000000000001" customHeight="1" x14ac:dyDescent="0.25">
      <c r="A29" s="9">
        <v>18</v>
      </c>
      <c r="B29" s="67" t="s">
        <v>68</v>
      </c>
      <c r="C29" s="1"/>
      <c r="D29" s="11">
        <v>10</v>
      </c>
      <c r="E29" s="11">
        <v>10</v>
      </c>
      <c r="F29" s="11">
        <v>10</v>
      </c>
      <c r="G29" s="11">
        <v>10</v>
      </c>
      <c r="H29" s="11">
        <v>8.1</v>
      </c>
      <c r="I29" s="11">
        <v>8.6</v>
      </c>
      <c r="J29" s="11">
        <v>7</v>
      </c>
      <c r="K29" s="11">
        <v>8.9</v>
      </c>
      <c r="L29" s="11">
        <v>8.1999999999999993</v>
      </c>
      <c r="M29" s="11">
        <v>7.1</v>
      </c>
      <c r="N29" s="66">
        <f t="shared" si="0"/>
        <v>3</v>
      </c>
      <c r="O29" s="66">
        <f t="shared" si="1"/>
        <v>2.67</v>
      </c>
      <c r="P29" s="66">
        <f t="shared" si="2"/>
        <v>0.79500000000000015</v>
      </c>
      <c r="Q29" s="66">
        <f t="shared" si="3"/>
        <v>2.2399999999999998</v>
      </c>
      <c r="R29" s="14">
        <f t="shared" si="4"/>
        <v>8.6999999999999993</v>
      </c>
      <c r="S29" s="71" t="s">
        <v>192</v>
      </c>
    </row>
    <row r="30" spans="1:19" s="5" customFormat="1" ht="20.100000000000001" customHeight="1" x14ac:dyDescent="0.25">
      <c r="A30" s="9">
        <v>19</v>
      </c>
      <c r="B30" s="67" t="s">
        <v>69</v>
      </c>
      <c r="C30" s="1"/>
      <c r="D30" s="11">
        <v>10</v>
      </c>
      <c r="E30" s="11">
        <v>10</v>
      </c>
      <c r="F30" s="11">
        <v>10</v>
      </c>
      <c r="G30" s="11">
        <v>10</v>
      </c>
      <c r="H30" s="11">
        <v>8.1999999999999993</v>
      </c>
      <c r="I30" s="11">
        <v>8.6</v>
      </c>
      <c r="J30" s="11">
        <v>8.3000000000000007</v>
      </c>
      <c r="K30" s="11">
        <v>7</v>
      </c>
      <c r="L30" s="11">
        <v>9.1</v>
      </c>
      <c r="M30" s="11">
        <v>6.8</v>
      </c>
      <c r="N30" s="66">
        <f t="shared" si="0"/>
        <v>3</v>
      </c>
      <c r="O30" s="66">
        <f t="shared" si="1"/>
        <v>2.6799999999999997</v>
      </c>
      <c r="P30" s="66">
        <f t="shared" si="2"/>
        <v>0.76500000000000012</v>
      </c>
      <c r="Q30" s="66">
        <f t="shared" si="3"/>
        <v>2.27</v>
      </c>
      <c r="R30" s="14">
        <f t="shared" si="4"/>
        <v>8.6999999999999993</v>
      </c>
      <c r="S30" s="71">
        <v>24.7</v>
      </c>
    </row>
    <row r="31" spans="1:19" s="5" customFormat="1" ht="20.100000000000001" customHeight="1" x14ac:dyDescent="0.25">
      <c r="A31" s="9">
        <v>20</v>
      </c>
      <c r="B31" s="67" t="s">
        <v>70</v>
      </c>
      <c r="C31" s="1"/>
      <c r="D31" s="11">
        <v>10</v>
      </c>
      <c r="E31" s="11">
        <v>10</v>
      </c>
      <c r="F31" s="11">
        <v>10</v>
      </c>
      <c r="G31" s="11">
        <v>10</v>
      </c>
      <c r="H31" s="11">
        <v>8.1</v>
      </c>
      <c r="I31" s="11">
        <v>8.6</v>
      </c>
      <c r="J31" s="11">
        <v>6</v>
      </c>
      <c r="K31" s="11">
        <v>7</v>
      </c>
      <c r="L31" s="11">
        <v>6.5</v>
      </c>
      <c r="M31" s="11">
        <v>4.8</v>
      </c>
      <c r="N31" s="66">
        <f t="shared" si="0"/>
        <v>3</v>
      </c>
      <c r="O31" s="66">
        <f t="shared" si="1"/>
        <v>2.67</v>
      </c>
      <c r="P31" s="66">
        <f t="shared" si="2"/>
        <v>0.65000000000000013</v>
      </c>
      <c r="Q31" s="66">
        <f t="shared" si="3"/>
        <v>1.6099999999999999</v>
      </c>
      <c r="R31" s="14">
        <f t="shared" si="4"/>
        <v>7.9</v>
      </c>
      <c r="S31" s="71" t="s">
        <v>191</v>
      </c>
    </row>
    <row r="32" spans="1:19" s="5" customFormat="1" ht="20.100000000000001" customHeight="1" x14ac:dyDescent="0.25">
      <c r="A32" s="9">
        <v>21</v>
      </c>
      <c r="B32" s="67" t="s">
        <v>71</v>
      </c>
      <c r="C32" s="1"/>
      <c r="D32" s="11">
        <v>10</v>
      </c>
      <c r="E32" s="11">
        <v>10</v>
      </c>
      <c r="F32" s="11">
        <v>10</v>
      </c>
      <c r="G32" s="11">
        <v>10</v>
      </c>
      <c r="H32" s="11"/>
      <c r="I32" s="11">
        <v>8.6</v>
      </c>
      <c r="J32" s="11">
        <v>6</v>
      </c>
      <c r="K32" s="11">
        <v>7</v>
      </c>
      <c r="L32" s="11">
        <v>4.3</v>
      </c>
      <c r="M32" s="11">
        <v>4.5</v>
      </c>
      <c r="N32" s="66">
        <f t="shared" si="0"/>
        <v>3</v>
      </c>
      <c r="O32" s="66">
        <f t="shared" si="1"/>
        <v>1.8599999999999999</v>
      </c>
      <c r="P32" s="66">
        <f t="shared" si="2"/>
        <v>0.65000000000000013</v>
      </c>
      <c r="Q32" s="66">
        <f t="shared" si="3"/>
        <v>1.33</v>
      </c>
      <c r="R32" s="14">
        <f t="shared" si="4"/>
        <v>6.8</v>
      </c>
      <c r="S32" s="71">
        <v>5.7</v>
      </c>
    </row>
    <row r="33" spans="1:19" s="5" customFormat="1" ht="20.100000000000001" customHeight="1" x14ac:dyDescent="0.25">
      <c r="A33" s="9">
        <v>22</v>
      </c>
      <c r="B33" s="67" t="s">
        <v>72</v>
      </c>
      <c r="C33" s="1"/>
      <c r="D33" s="11">
        <v>10</v>
      </c>
      <c r="E33" s="11">
        <v>10</v>
      </c>
      <c r="F33" s="11">
        <v>10</v>
      </c>
      <c r="G33" s="11">
        <v>10</v>
      </c>
      <c r="H33" s="11">
        <v>7.6</v>
      </c>
      <c r="I33" s="11">
        <v>8.6</v>
      </c>
      <c r="J33" s="11">
        <v>7</v>
      </c>
      <c r="K33" s="11">
        <v>7</v>
      </c>
      <c r="L33" s="11">
        <v>7.3</v>
      </c>
      <c r="M33" s="11">
        <v>7.1</v>
      </c>
      <c r="N33" s="66">
        <f t="shared" si="0"/>
        <v>3</v>
      </c>
      <c r="O33" s="66">
        <f t="shared" si="1"/>
        <v>2.62</v>
      </c>
      <c r="P33" s="66">
        <f t="shared" si="2"/>
        <v>0.70000000000000007</v>
      </c>
      <c r="Q33" s="66">
        <f t="shared" si="3"/>
        <v>2.15</v>
      </c>
      <c r="R33" s="14">
        <f t="shared" si="4"/>
        <v>8.5</v>
      </c>
      <c r="S33" s="71" t="s">
        <v>184</v>
      </c>
    </row>
    <row r="34" spans="1:19" s="5" customFormat="1" ht="20.100000000000001" customHeight="1" x14ac:dyDescent="0.25">
      <c r="A34" s="9">
        <v>23</v>
      </c>
      <c r="B34" s="67" t="s">
        <v>73</v>
      </c>
      <c r="C34" s="1"/>
      <c r="D34" s="11">
        <v>10</v>
      </c>
      <c r="E34" s="11">
        <v>10</v>
      </c>
      <c r="F34" s="11">
        <v>10</v>
      </c>
      <c r="G34" s="11">
        <v>10</v>
      </c>
      <c r="H34" s="11"/>
      <c r="I34" s="11">
        <v>8.6</v>
      </c>
      <c r="J34" s="11">
        <v>7</v>
      </c>
      <c r="K34" s="11">
        <v>7</v>
      </c>
      <c r="L34" s="11">
        <v>4.3</v>
      </c>
      <c r="M34" s="11">
        <v>4.5</v>
      </c>
      <c r="N34" s="66">
        <v>2.5</v>
      </c>
      <c r="O34" s="66">
        <f t="shared" si="1"/>
        <v>1.8599999999999999</v>
      </c>
      <c r="P34" s="66">
        <f t="shared" si="2"/>
        <v>0.70000000000000007</v>
      </c>
      <c r="Q34" s="66">
        <f t="shared" si="3"/>
        <v>1.33</v>
      </c>
      <c r="R34" s="14">
        <f t="shared" si="4"/>
        <v>6.4</v>
      </c>
      <c r="S34" s="71"/>
    </row>
    <row r="35" spans="1:19" s="5" customFormat="1" ht="20.100000000000001" customHeight="1" x14ac:dyDescent="0.25">
      <c r="A35" s="9">
        <v>24</v>
      </c>
      <c r="B35" s="67" t="s">
        <v>74</v>
      </c>
      <c r="C35" s="1"/>
      <c r="D35" s="11">
        <v>10</v>
      </c>
      <c r="E35" s="11">
        <v>10</v>
      </c>
      <c r="F35" s="11">
        <v>10</v>
      </c>
      <c r="G35" s="11">
        <v>10</v>
      </c>
      <c r="H35" s="11"/>
      <c r="I35" s="11">
        <v>8.6</v>
      </c>
      <c r="J35" s="11">
        <v>7</v>
      </c>
      <c r="K35" s="11">
        <v>5</v>
      </c>
      <c r="L35" s="11">
        <v>6.9</v>
      </c>
      <c r="M35" s="11">
        <v>4.7</v>
      </c>
      <c r="N35" s="66">
        <f t="shared" si="0"/>
        <v>3</v>
      </c>
      <c r="O35" s="66">
        <f t="shared" si="1"/>
        <v>1.8599999999999999</v>
      </c>
      <c r="P35" s="66">
        <f t="shared" si="2"/>
        <v>0.60000000000000009</v>
      </c>
      <c r="Q35" s="66">
        <f t="shared" si="3"/>
        <v>1.6300000000000001</v>
      </c>
      <c r="R35" s="14">
        <f t="shared" si="4"/>
        <v>7.1</v>
      </c>
      <c r="S35" s="71" t="s">
        <v>188</v>
      </c>
    </row>
    <row r="36" spans="1:19" s="5" customFormat="1" ht="20.100000000000001" customHeight="1" x14ac:dyDescent="0.25">
      <c r="A36" s="9">
        <v>25</v>
      </c>
      <c r="B36" s="67" t="s">
        <v>75</v>
      </c>
      <c r="C36" s="1"/>
      <c r="D36" s="11">
        <v>10</v>
      </c>
      <c r="E36" s="11">
        <v>10</v>
      </c>
      <c r="F36" s="11">
        <v>10</v>
      </c>
      <c r="G36" s="11">
        <v>10</v>
      </c>
      <c r="H36" s="11"/>
      <c r="I36" s="11">
        <v>8.6</v>
      </c>
      <c r="J36" s="11">
        <v>8</v>
      </c>
      <c r="K36" s="11">
        <v>8</v>
      </c>
      <c r="L36" s="11">
        <v>6</v>
      </c>
      <c r="M36" s="11">
        <v>7.4</v>
      </c>
      <c r="N36" s="66">
        <f t="shared" si="0"/>
        <v>3</v>
      </c>
      <c r="O36" s="66">
        <f t="shared" si="1"/>
        <v>1.8599999999999999</v>
      </c>
      <c r="P36" s="66">
        <f t="shared" si="2"/>
        <v>0.8</v>
      </c>
      <c r="Q36" s="66">
        <f t="shared" si="3"/>
        <v>2.08</v>
      </c>
      <c r="R36" s="14">
        <f t="shared" si="4"/>
        <v>7.7</v>
      </c>
      <c r="S36" s="71"/>
    </row>
    <row r="37" spans="1:19" s="5" customFormat="1" ht="20.100000000000001" customHeight="1" x14ac:dyDescent="0.25">
      <c r="A37" s="9">
        <v>26</v>
      </c>
      <c r="B37" s="67" t="s">
        <v>76</v>
      </c>
      <c r="C37" s="1"/>
      <c r="D37" s="11">
        <v>10</v>
      </c>
      <c r="E37" s="11">
        <v>10</v>
      </c>
      <c r="F37" s="11">
        <v>10</v>
      </c>
      <c r="G37" s="11">
        <v>10</v>
      </c>
      <c r="H37" s="11"/>
      <c r="I37" s="11">
        <v>8.6</v>
      </c>
      <c r="J37" s="11">
        <v>8.8000000000000007</v>
      </c>
      <c r="K37" s="11">
        <v>6</v>
      </c>
      <c r="L37" s="11">
        <v>7.8</v>
      </c>
      <c r="M37" s="11">
        <v>6.8</v>
      </c>
      <c r="N37" s="66">
        <f t="shared" si="0"/>
        <v>3</v>
      </c>
      <c r="O37" s="66">
        <f t="shared" si="1"/>
        <v>1.8599999999999999</v>
      </c>
      <c r="P37" s="66">
        <f t="shared" si="2"/>
        <v>0.7400000000000001</v>
      </c>
      <c r="Q37" s="66">
        <f t="shared" si="3"/>
        <v>2.14</v>
      </c>
      <c r="R37" s="14">
        <f t="shared" si="4"/>
        <v>7.7</v>
      </c>
      <c r="S37" s="71" t="s">
        <v>189</v>
      </c>
    </row>
    <row r="38" spans="1:19" s="5" customFormat="1" ht="20.100000000000001" customHeight="1" x14ac:dyDescent="0.25">
      <c r="A38" s="9">
        <v>27</v>
      </c>
      <c r="B38" s="67"/>
      <c r="C38" s="1" t="s">
        <v>176</v>
      </c>
      <c r="D38" s="11">
        <v>10</v>
      </c>
      <c r="E38" s="11">
        <v>10</v>
      </c>
      <c r="F38" s="11">
        <v>10</v>
      </c>
      <c r="G38" s="11">
        <v>10</v>
      </c>
      <c r="H38" s="11"/>
      <c r="I38" s="11">
        <v>8.6</v>
      </c>
      <c r="J38" s="11">
        <v>8</v>
      </c>
      <c r="K38" s="11">
        <v>6</v>
      </c>
      <c r="L38" s="11"/>
      <c r="M38" s="11">
        <v>6.2</v>
      </c>
      <c r="N38" s="66">
        <f t="shared" si="0"/>
        <v>3</v>
      </c>
      <c r="O38" s="66">
        <f t="shared" si="1"/>
        <v>1.8599999999999999</v>
      </c>
      <c r="P38" s="66">
        <f t="shared" si="2"/>
        <v>0.70000000000000007</v>
      </c>
      <c r="Q38" s="66">
        <f t="shared" si="3"/>
        <v>1.2400000000000002</v>
      </c>
      <c r="R38" s="14">
        <f t="shared" si="4"/>
        <v>6.8</v>
      </c>
      <c r="S38" s="71"/>
    </row>
    <row r="39" spans="1:19" s="5" customFormat="1" ht="20.100000000000001" customHeight="1" x14ac:dyDescent="0.25">
      <c r="A39" s="9">
        <v>28</v>
      </c>
      <c r="B39" s="67" t="s">
        <v>77</v>
      </c>
      <c r="C39" s="39"/>
      <c r="D39" s="11">
        <v>10</v>
      </c>
      <c r="E39" s="11">
        <v>10</v>
      </c>
      <c r="F39" s="11">
        <v>10</v>
      </c>
      <c r="G39" s="11">
        <v>10</v>
      </c>
      <c r="H39" s="11"/>
      <c r="I39" s="11">
        <v>8.6</v>
      </c>
      <c r="J39" s="11">
        <v>10</v>
      </c>
      <c r="K39" s="11">
        <v>7</v>
      </c>
      <c r="L39" s="11">
        <v>6</v>
      </c>
      <c r="M39" s="11">
        <v>4</v>
      </c>
      <c r="N39" s="66">
        <f t="shared" si="0"/>
        <v>3</v>
      </c>
      <c r="O39" s="66">
        <f t="shared" si="1"/>
        <v>1.8599999999999999</v>
      </c>
      <c r="P39" s="66">
        <f t="shared" si="2"/>
        <v>0.85000000000000009</v>
      </c>
      <c r="Q39" s="66">
        <f t="shared" si="3"/>
        <v>1.4000000000000001</v>
      </c>
      <c r="R39" s="14">
        <f t="shared" si="4"/>
        <v>7.1</v>
      </c>
      <c r="S39" s="71"/>
    </row>
    <row r="40" spans="1:19" s="5" customFormat="1" ht="20.100000000000001" customHeight="1" x14ac:dyDescent="0.25">
      <c r="A40" s="9">
        <v>29</v>
      </c>
      <c r="B40" s="67" t="s">
        <v>78</v>
      </c>
      <c r="C40" s="1"/>
      <c r="D40" s="11">
        <v>10</v>
      </c>
      <c r="E40" s="11">
        <v>10</v>
      </c>
      <c r="F40" s="11">
        <v>10</v>
      </c>
      <c r="G40" s="11">
        <v>10</v>
      </c>
      <c r="H40" s="11">
        <v>8</v>
      </c>
      <c r="I40" s="11">
        <v>8.6</v>
      </c>
      <c r="J40" s="11">
        <v>8</v>
      </c>
      <c r="K40" s="11">
        <v>6</v>
      </c>
      <c r="L40" s="11">
        <v>6</v>
      </c>
      <c r="M40" s="11">
        <v>7.7</v>
      </c>
      <c r="N40" s="66">
        <f t="shared" si="0"/>
        <v>3</v>
      </c>
      <c r="O40" s="66">
        <f t="shared" si="1"/>
        <v>2.66</v>
      </c>
      <c r="P40" s="66">
        <f t="shared" si="2"/>
        <v>0.70000000000000007</v>
      </c>
      <c r="Q40" s="66">
        <f t="shared" si="3"/>
        <v>2.14</v>
      </c>
      <c r="R40" s="14">
        <f t="shared" si="4"/>
        <v>8.5</v>
      </c>
      <c r="S40" s="71" t="s">
        <v>182</v>
      </c>
    </row>
    <row r="41" spans="1:19" s="5" customFormat="1" ht="20.100000000000001" customHeight="1" x14ac:dyDescent="0.25">
      <c r="A41" s="9">
        <v>30</v>
      </c>
      <c r="B41" s="67" t="s">
        <v>79</v>
      </c>
      <c r="C41" s="1"/>
      <c r="D41" s="11">
        <v>10</v>
      </c>
      <c r="E41" s="11">
        <v>10</v>
      </c>
      <c r="F41" s="11">
        <v>10</v>
      </c>
      <c r="G41" s="11">
        <v>10</v>
      </c>
      <c r="H41" s="40">
        <v>7.3</v>
      </c>
      <c r="I41" s="11">
        <v>8.6</v>
      </c>
      <c r="J41" s="40">
        <v>10</v>
      </c>
      <c r="K41" s="40">
        <v>8.5</v>
      </c>
      <c r="L41" s="40">
        <v>7.8</v>
      </c>
      <c r="M41" s="40">
        <v>5.4</v>
      </c>
      <c r="N41" s="75">
        <f t="shared" si="0"/>
        <v>3</v>
      </c>
      <c r="O41" s="75">
        <f t="shared" si="1"/>
        <v>2.59</v>
      </c>
      <c r="P41" s="75">
        <f t="shared" si="2"/>
        <v>0.92500000000000004</v>
      </c>
      <c r="Q41" s="75">
        <f t="shared" si="3"/>
        <v>1.86</v>
      </c>
      <c r="R41" s="41">
        <f t="shared" si="4"/>
        <v>8.4</v>
      </c>
      <c r="S41" s="71" t="s">
        <v>190</v>
      </c>
    </row>
    <row r="42" spans="1:19" s="5" customFormat="1" ht="20.100000000000001" customHeight="1" x14ac:dyDescent="0.25">
      <c r="A42" s="9">
        <v>31</v>
      </c>
      <c r="B42" s="67" t="s">
        <v>80</v>
      </c>
      <c r="C42" s="1"/>
      <c r="D42" s="11">
        <v>10</v>
      </c>
      <c r="E42" s="11">
        <v>10</v>
      </c>
      <c r="F42" s="11">
        <v>10</v>
      </c>
      <c r="G42" s="11">
        <v>10</v>
      </c>
      <c r="H42" s="11"/>
      <c r="I42" s="11">
        <v>8.6</v>
      </c>
      <c r="J42" s="11">
        <v>5</v>
      </c>
      <c r="K42" s="11">
        <v>6</v>
      </c>
      <c r="L42" s="11"/>
      <c r="M42" s="11">
        <v>4.2</v>
      </c>
      <c r="N42" s="75">
        <f t="shared" si="0"/>
        <v>3</v>
      </c>
      <c r="O42" s="75">
        <f t="shared" si="1"/>
        <v>1.8599999999999999</v>
      </c>
      <c r="P42" s="75">
        <f t="shared" si="2"/>
        <v>0.55000000000000004</v>
      </c>
      <c r="Q42" s="75">
        <f t="shared" si="3"/>
        <v>0.84000000000000008</v>
      </c>
      <c r="R42" s="41">
        <f t="shared" si="4"/>
        <v>6.3</v>
      </c>
      <c r="S42" s="71"/>
    </row>
    <row r="43" spans="1:19" s="5" customFormat="1" ht="20.100000000000001" customHeight="1" x14ac:dyDescent="0.25">
      <c r="A43" s="9">
        <v>32</v>
      </c>
      <c r="B43" s="67" t="s">
        <v>81</v>
      </c>
      <c r="C43" s="1"/>
      <c r="D43" s="11">
        <v>10</v>
      </c>
      <c r="E43" s="11">
        <v>10</v>
      </c>
      <c r="F43" s="11">
        <v>10</v>
      </c>
      <c r="G43" s="11">
        <v>10</v>
      </c>
      <c r="H43" s="11">
        <v>9</v>
      </c>
      <c r="I43" s="11">
        <v>8.6</v>
      </c>
      <c r="J43" s="11">
        <v>8.5</v>
      </c>
      <c r="K43" s="11">
        <v>8</v>
      </c>
      <c r="L43" s="11">
        <v>8.6</v>
      </c>
      <c r="M43" s="11">
        <v>6.2</v>
      </c>
      <c r="N43" s="75">
        <f t="shared" si="0"/>
        <v>3</v>
      </c>
      <c r="O43" s="75">
        <f t="shared" si="1"/>
        <v>2.76</v>
      </c>
      <c r="P43" s="75">
        <f t="shared" si="2"/>
        <v>0.82500000000000007</v>
      </c>
      <c r="Q43" s="75">
        <f t="shared" si="3"/>
        <v>2.1</v>
      </c>
      <c r="R43" s="41">
        <f t="shared" si="4"/>
        <v>8.6999999999999993</v>
      </c>
      <c r="S43" s="71"/>
    </row>
    <row r="44" spans="1:19" s="5" customFormat="1" ht="20.100000000000001" customHeight="1" x14ac:dyDescent="0.25">
      <c r="A44" s="9">
        <v>33</v>
      </c>
      <c r="B44" s="67" t="s">
        <v>82</v>
      </c>
      <c r="C44" s="1"/>
      <c r="D44" s="11">
        <v>10</v>
      </c>
      <c r="E44" s="11">
        <v>10</v>
      </c>
      <c r="F44" s="11">
        <v>10</v>
      </c>
      <c r="G44" s="11">
        <v>10</v>
      </c>
      <c r="H44" s="11">
        <v>6.1</v>
      </c>
      <c r="I44" s="11">
        <v>8.6</v>
      </c>
      <c r="J44" s="11">
        <v>8.4</v>
      </c>
      <c r="K44" s="11">
        <v>7</v>
      </c>
      <c r="L44" s="11">
        <v>8.6</v>
      </c>
      <c r="M44" s="11">
        <v>6.2</v>
      </c>
      <c r="N44" s="66">
        <f t="shared" si="0"/>
        <v>3</v>
      </c>
      <c r="O44" s="66">
        <f t="shared" si="1"/>
        <v>2.4699999999999998</v>
      </c>
      <c r="P44" s="66">
        <f t="shared" si="2"/>
        <v>0.77</v>
      </c>
      <c r="Q44" s="66">
        <f t="shared" si="3"/>
        <v>2.1</v>
      </c>
      <c r="R44" s="14">
        <f t="shared" si="4"/>
        <v>8.3000000000000007</v>
      </c>
      <c r="S44" s="71" t="s">
        <v>183</v>
      </c>
    </row>
    <row r="46" spans="1:19" ht="13.5" thickBot="1" x14ac:dyDescent="0.25"/>
    <row r="47" spans="1:19" ht="18" customHeight="1" thickBot="1" x14ac:dyDescent="0.25">
      <c r="C47" s="82" t="s">
        <v>24</v>
      </c>
      <c r="D47" s="83"/>
      <c r="I47" t="s">
        <v>37</v>
      </c>
    </row>
    <row r="48" spans="1:19" ht="18" customHeight="1" x14ac:dyDescent="0.25">
      <c r="C48" s="34" t="s">
        <v>21</v>
      </c>
      <c r="D48" s="36">
        <f>COUNTIF(R12:R41, "&gt;=5.95")</f>
        <v>29</v>
      </c>
    </row>
    <row r="49" spans="3:4" ht="18" customHeight="1" thickBot="1" x14ac:dyDescent="0.3">
      <c r="C49" s="35" t="s">
        <v>22</v>
      </c>
      <c r="D49" s="37">
        <f>COUNTIF(R12:R41, "&lt;5.95")</f>
        <v>1</v>
      </c>
    </row>
  </sheetData>
  <sheetProtection selectLockedCells="1"/>
  <mergeCells count="11">
    <mergeCell ref="C47:D47"/>
    <mergeCell ref="O4:Q4"/>
    <mergeCell ref="O5:P5"/>
    <mergeCell ref="C7:O7"/>
    <mergeCell ref="R10:R11"/>
    <mergeCell ref="N9:Q9"/>
    <mergeCell ref="D10:F10"/>
    <mergeCell ref="G10:I10"/>
    <mergeCell ref="J10:J11"/>
    <mergeCell ref="K10:K11"/>
    <mergeCell ref="L10:M10"/>
  </mergeCells>
  <conditionalFormatting sqref="C12:C32 C34:C44 C47">
    <cfRule type="expression" dxfId="3" priority="10">
      <formula>AND($B$5&lt;&gt;"",FIND($B$5,C12))</formula>
    </cfRule>
  </conditionalFormatting>
  <conditionalFormatting sqref="C33">
    <cfRule type="expression" dxfId="2" priority="13">
      <formula>AND($B$5&lt;&gt;"",FIND($B$5,C33))</formula>
    </cfRule>
  </conditionalFormatting>
  <conditionalFormatting sqref="C40">
    <cfRule type="expression" dxfId="1" priority="4">
      <formula>AND($C$4&lt;&gt;"",FIND($C$4,C40))</formula>
    </cfRule>
  </conditionalFormatting>
  <dataValidations count="2">
    <dataValidation type="decimal" allowBlank="1" showInputMessage="1" showErrorMessage="1" errorTitle="Error" error="Digitar un número entre 0 y 10, puede incluir decimales." sqref="Q12:Q44" xr:uid="{00000000-0002-0000-0500-000000000000}">
      <formula1>0</formula1>
      <formula2>10</formula2>
    </dataValidation>
    <dataValidation type="decimal" allowBlank="1" showInputMessage="1" showErrorMessage="1" sqref="D12:M44" xr:uid="{00000000-0002-0000-0500-000001000000}">
      <formula1>0</formula1>
      <formula2>10</formula2>
    </dataValidation>
  </dataValidations>
  <pageMargins left="0.46" right="0.11811023622047245" top="0.27559055118110237" bottom="0.08" header="0" footer="0"/>
  <pageSetup scale="53" orientation="landscape" horizontalDpi="300" verticalDpi="300" r:id="rId1"/>
  <headerFooter alignWithMargins="0"/>
  <rowBreaks count="1" manualBreakCount="1">
    <brk id="49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B644-57D8-4177-872C-CF60C4CBCB7C}">
  <dimension ref="A1:E10"/>
  <sheetViews>
    <sheetView workbookViewId="0">
      <selection activeCell="F17" sqref="F17"/>
    </sheetView>
  </sheetViews>
  <sheetFormatPr baseColWidth="10" defaultRowHeight="12.75" x14ac:dyDescent="0.2"/>
  <cols>
    <col min="1" max="1" width="16.140625" customWidth="1"/>
    <col min="2" max="2" width="40.85546875" customWidth="1"/>
  </cols>
  <sheetData>
    <row r="1" spans="1:5" x14ac:dyDescent="0.2">
      <c r="A1" s="102" t="s">
        <v>180</v>
      </c>
      <c r="B1" s="102"/>
      <c r="C1" s="102"/>
      <c r="D1" s="102"/>
      <c r="E1" s="102"/>
    </row>
    <row r="2" spans="1:5" x14ac:dyDescent="0.2">
      <c r="C2" s="42" t="s">
        <v>177</v>
      </c>
      <c r="D2" s="42" t="s">
        <v>178</v>
      </c>
      <c r="E2" s="42" t="s">
        <v>179</v>
      </c>
    </row>
    <row r="3" spans="1:5" ht="15" x14ac:dyDescent="0.25">
      <c r="A3" s="7" t="s">
        <v>3</v>
      </c>
      <c r="B3" s="43" t="s">
        <v>26</v>
      </c>
      <c r="C3" s="42"/>
      <c r="D3" s="42"/>
      <c r="E3" s="42"/>
    </row>
    <row r="4" spans="1:5" x14ac:dyDescent="0.2">
      <c r="A4" t="s">
        <v>44</v>
      </c>
      <c r="B4" s="44"/>
      <c r="C4" s="42"/>
      <c r="D4" s="42"/>
      <c r="E4" s="42"/>
    </row>
    <row r="5" spans="1:5" x14ac:dyDescent="0.2">
      <c r="A5" t="s">
        <v>45</v>
      </c>
      <c r="B5" s="44"/>
      <c r="C5" s="42"/>
      <c r="D5" s="42"/>
      <c r="E5" s="42"/>
    </row>
    <row r="6" spans="1:5" x14ac:dyDescent="0.2">
      <c r="A6" t="s">
        <v>46</v>
      </c>
      <c r="B6" s="44"/>
      <c r="C6" s="42"/>
      <c r="D6" s="42"/>
      <c r="E6" s="42"/>
    </row>
    <row r="7" spans="1:5" x14ac:dyDescent="0.2">
      <c r="A7" t="s">
        <v>47</v>
      </c>
      <c r="B7" s="44"/>
      <c r="C7" s="42">
        <v>1</v>
      </c>
      <c r="D7" s="42"/>
      <c r="E7" s="42"/>
    </row>
    <row r="8" spans="1:5" x14ac:dyDescent="0.2">
      <c r="A8" t="s">
        <v>48</v>
      </c>
      <c r="B8" s="44"/>
      <c r="C8" s="42">
        <v>1</v>
      </c>
      <c r="D8" s="42"/>
      <c r="E8" s="42"/>
    </row>
    <row r="9" spans="1:5" x14ac:dyDescent="0.2">
      <c r="A9" t="s">
        <v>49</v>
      </c>
      <c r="B9" s="44"/>
      <c r="C9" s="42">
        <v>1</v>
      </c>
      <c r="D9" s="42"/>
      <c r="E9" s="42"/>
    </row>
    <row r="10" spans="1:5" x14ac:dyDescent="0.2">
      <c r="A10" t="s">
        <v>50</v>
      </c>
      <c r="B10" s="44"/>
      <c r="C10" s="42">
        <v>1</v>
      </c>
      <c r="D10" s="42"/>
      <c r="E10" s="42"/>
    </row>
  </sheetData>
  <mergeCells count="1">
    <mergeCell ref="A1:E1"/>
  </mergeCells>
  <conditionalFormatting sqref="B4:B10">
    <cfRule type="expression" dxfId="0" priority="1">
      <formula>AND($B$5&lt;&gt;"",FIND($B$5,B4))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9</vt:i4>
      </vt:variant>
    </vt:vector>
  </HeadingPairs>
  <TitlesOfParts>
    <vt:vector size="16" baseType="lpstr">
      <vt:lpstr>1LG</vt:lpstr>
      <vt:lpstr>1ITSI</vt:lpstr>
      <vt:lpstr>2LG</vt:lpstr>
      <vt:lpstr>1AC</vt:lpstr>
      <vt:lpstr>2AC</vt:lpstr>
      <vt:lpstr>2ITSI</vt:lpstr>
      <vt:lpstr>Hoja1</vt:lpstr>
      <vt:lpstr>'1AC'!Área_de_impresión</vt:lpstr>
      <vt:lpstr>'2AC'!Área_de_impresión</vt:lpstr>
      <vt:lpstr>'2LG'!Área_de_impresión</vt:lpstr>
      <vt:lpstr>'1AC'!Títulos_a_imprimir</vt:lpstr>
      <vt:lpstr>'1ITSI'!Títulos_a_imprimir</vt:lpstr>
      <vt:lpstr>'1LG'!Títulos_a_imprimir</vt:lpstr>
      <vt:lpstr>'2AC'!Títulos_a_imprimir</vt:lpstr>
      <vt:lpstr>'2ITSI'!Títulos_a_imprimir</vt:lpstr>
      <vt:lpstr>'2LG'!Títulos_a_imprimir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ASTRID LISSETTE CATIVO ALONZO</cp:lastModifiedBy>
  <cp:lastPrinted>2022-06-13T04:16:15Z</cp:lastPrinted>
  <dcterms:created xsi:type="dcterms:W3CDTF">2013-01-22T19:38:52Z</dcterms:created>
  <dcterms:modified xsi:type="dcterms:W3CDTF">2023-11-13T17:56:46Z</dcterms:modified>
</cp:coreProperties>
</file>