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c765_cam_ac_uk/Documents/Documents/Programming/C(++)/nakedriscv/logisim/"/>
    </mc:Choice>
  </mc:AlternateContent>
  <xr:revisionPtr revIDLastSave="1324" documentId="6_{9B9C74F9-046F-4675-B4C1-641BF0100C9F}" xr6:coauthVersionLast="47" xr6:coauthVersionMax="47" xr10:uidLastSave="{5CF26934-726B-4FDF-B6D2-032D990FC839}"/>
  <bookViews>
    <workbookView xWindow="-108" yWindow="-108" windowWidth="30936" windowHeight="16776" activeTab="1" xr2:uid="{D7D325D4-BA04-4A67-A73A-9B14C70664EC}"/>
  </bookViews>
  <sheets>
    <sheet name="instruction set" sheetId="1" r:id="rId1"/>
    <sheet name="op decoder" sheetId="6" r:id="rId2"/>
    <sheet name="Sheet1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6" l="1"/>
  <c r="C37" i="6"/>
  <c r="C3" i="6"/>
  <c r="C4" i="6"/>
  <c r="C6" i="6"/>
  <c r="C7" i="6"/>
  <c r="C9" i="6"/>
  <c r="C10" i="6"/>
  <c r="C12" i="6"/>
  <c r="C13" i="6"/>
  <c r="C15" i="6"/>
  <c r="C16" i="6"/>
  <c r="C17" i="6"/>
  <c r="C19" i="6"/>
  <c r="C20" i="6"/>
  <c r="C21" i="6"/>
  <c r="C23" i="6"/>
  <c r="C25" i="6"/>
  <c r="C26" i="6"/>
  <c r="C27" i="6"/>
  <c r="C29" i="6"/>
  <c r="C30" i="6"/>
  <c r="C32" i="6"/>
  <c r="C33" i="6"/>
  <c r="C2" i="6"/>
  <c r="L4" i="8"/>
  <c r="O4" i="8" s="1"/>
  <c r="O5" i="8" s="1"/>
  <c r="K4" i="8"/>
  <c r="J2" i="8"/>
  <c r="J23" i="8"/>
  <c r="J25" i="8"/>
  <c r="J3" i="8"/>
  <c r="J5" i="8"/>
  <c r="J7" i="8"/>
  <c r="J9" i="8"/>
  <c r="J11" i="8"/>
  <c r="J13" i="8"/>
  <c r="J15" i="8"/>
  <c r="J17" i="8"/>
  <c r="J19" i="8"/>
  <c r="J21" i="8"/>
  <c r="J6" i="8"/>
  <c r="J8" i="8"/>
  <c r="J10" i="8"/>
  <c r="J12" i="8"/>
  <c r="J14" i="8"/>
  <c r="J16" i="8"/>
  <c r="J18" i="8"/>
  <c r="J20" i="8"/>
  <c r="J22" i="8"/>
  <c r="J24" i="8"/>
  <c r="J26" i="8"/>
  <c r="J1" i="8"/>
  <c r="AB34" i="6"/>
  <c r="E35" i="6"/>
  <c r="B30" i="6"/>
  <c r="B33" i="6"/>
  <c r="Z32" i="6"/>
  <c r="Z31" i="6"/>
  <c r="Z30" i="6"/>
  <c r="Z29" i="6"/>
  <c r="Z28" i="6"/>
  <c r="Z27" i="6"/>
  <c r="Z26" i="6"/>
  <c r="Z24" i="6"/>
  <c r="Z23" i="6"/>
  <c r="B23" i="6" s="1"/>
  <c r="Z22" i="6"/>
  <c r="Z21" i="6"/>
  <c r="Z20" i="6"/>
  <c r="B20" i="6" s="1"/>
  <c r="Z19" i="6"/>
  <c r="Z18" i="6"/>
  <c r="A18" i="6" s="1"/>
  <c r="Z16" i="6"/>
  <c r="A16" i="6" s="1"/>
  <c r="Z15" i="6"/>
  <c r="Z14" i="6"/>
  <c r="Z13" i="6"/>
  <c r="Z12" i="6"/>
  <c r="Z11" i="6"/>
  <c r="B11" i="6" s="1"/>
  <c r="Z10" i="6"/>
  <c r="Z8" i="6"/>
  <c r="Z7" i="6"/>
  <c r="Z6" i="6"/>
  <c r="Z5" i="6"/>
  <c r="Z4" i="6"/>
  <c r="Z3" i="6"/>
  <c r="A19" i="6"/>
  <c r="A28" i="6"/>
  <c r="B29" i="6"/>
  <c r="A32" i="6"/>
  <c r="B24" i="6"/>
  <c r="Z2" i="6"/>
  <c r="AY2" i="6"/>
  <c r="AX2" i="6" s="1"/>
  <c r="AW2" i="6" s="1"/>
  <c r="AV2" i="6" s="1"/>
  <c r="AU2" i="6" s="1"/>
  <c r="AY3" i="6"/>
  <c r="AX3" i="6" s="1"/>
  <c r="AW3" i="6" s="1"/>
  <c r="AV3" i="6" s="1"/>
  <c r="AU3" i="6" s="1"/>
  <c r="AY4" i="6"/>
  <c r="AX4" i="6" s="1"/>
  <c r="AW4" i="6" s="1"/>
  <c r="AV4" i="6" s="1"/>
  <c r="AU4" i="6" s="1"/>
  <c r="AY5" i="6"/>
  <c r="AX5" i="6" s="1"/>
  <c r="AW5" i="6" s="1"/>
  <c r="AV5" i="6" s="1"/>
  <c r="AU5" i="6" s="1"/>
  <c r="AY6" i="6"/>
  <c r="AX6" i="6" s="1"/>
  <c r="AW6" i="6" s="1"/>
  <c r="AV6" i="6" s="1"/>
  <c r="AU6" i="6" s="1"/>
  <c r="AY7" i="6"/>
  <c r="AX7" i="6" s="1"/>
  <c r="AW7" i="6" s="1"/>
  <c r="AV7" i="6" s="1"/>
  <c r="AU7" i="6" s="1"/>
  <c r="AY8" i="6"/>
  <c r="AX8" i="6" s="1"/>
  <c r="AW8" i="6" s="1"/>
  <c r="AV8" i="6" s="1"/>
  <c r="AU8" i="6" s="1"/>
  <c r="AY9" i="6"/>
  <c r="AX9" i="6" s="1"/>
  <c r="AW9" i="6" s="1"/>
  <c r="AV9" i="6" s="1"/>
  <c r="AU9" i="6" s="1"/>
  <c r="AY10" i="6"/>
  <c r="AX10" i="6" s="1"/>
  <c r="AW10" i="6" s="1"/>
  <c r="AV10" i="6" s="1"/>
  <c r="AU10" i="6" s="1"/>
  <c r="AY11" i="6"/>
  <c r="AX11" i="6" s="1"/>
  <c r="AW11" i="6" s="1"/>
  <c r="AV11" i="6" s="1"/>
  <c r="AU11" i="6" s="1"/>
  <c r="AY12" i="6"/>
  <c r="AX12" i="6" s="1"/>
  <c r="AW12" i="6" s="1"/>
  <c r="AV12" i="6" s="1"/>
  <c r="AU12" i="6" s="1"/>
  <c r="AY13" i="6"/>
  <c r="AX13" i="6" s="1"/>
  <c r="AW13" i="6" s="1"/>
  <c r="AV13" i="6" s="1"/>
  <c r="AU13" i="6" s="1"/>
  <c r="AY14" i="6"/>
  <c r="AX14" i="6" s="1"/>
  <c r="AW14" i="6" s="1"/>
  <c r="AV14" i="6" s="1"/>
  <c r="AU14" i="6" s="1"/>
  <c r="AY15" i="6"/>
  <c r="AX15" i="6" s="1"/>
  <c r="AW15" i="6" s="1"/>
  <c r="AV15" i="6" s="1"/>
  <c r="AU15" i="6" s="1"/>
  <c r="AY16" i="6"/>
  <c r="AX16" i="6" s="1"/>
  <c r="AW16" i="6" s="1"/>
  <c r="AV16" i="6" s="1"/>
  <c r="AU16" i="6" s="1"/>
  <c r="AY17" i="6"/>
  <c r="AX17" i="6" s="1"/>
  <c r="AW17" i="6" s="1"/>
  <c r="AV17" i="6" s="1"/>
  <c r="AU17" i="6" s="1"/>
  <c r="AY18" i="6"/>
  <c r="AX18" i="6" s="1"/>
  <c r="AW18" i="6" s="1"/>
  <c r="AV18" i="6" s="1"/>
  <c r="AU18" i="6" s="1"/>
  <c r="AY19" i="6"/>
  <c r="AX19" i="6" s="1"/>
  <c r="AW19" i="6" s="1"/>
  <c r="AV19" i="6" s="1"/>
  <c r="AU19" i="6" s="1"/>
  <c r="AY20" i="6"/>
  <c r="AX20" i="6" s="1"/>
  <c r="AW20" i="6" s="1"/>
  <c r="AV20" i="6" s="1"/>
  <c r="AU20" i="6" s="1"/>
  <c r="AY21" i="6"/>
  <c r="AX21" i="6" s="1"/>
  <c r="AW21" i="6" s="1"/>
  <c r="AV21" i="6" s="1"/>
  <c r="AU21" i="6" s="1"/>
  <c r="AY22" i="6"/>
  <c r="AX22" i="6" s="1"/>
  <c r="AW22" i="6" s="1"/>
  <c r="AV22" i="6" s="1"/>
  <c r="AU22" i="6" s="1"/>
  <c r="AY23" i="6"/>
  <c r="AX23" i="6" s="1"/>
  <c r="AW23" i="6" s="1"/>
  <c r="AV23" i="6" s="1"/>
  <c r="AU23" i="6" s="1"/>
  <c r="AY24" i="6"/>
  <c r="AX24" i="6" s="1"/>
  <c r="AW24" i="6" s="1"/>
  <c r="AV24" i="6" s="1"/>
  <c r="AU24" i="6" s="1"/>
  <c r="AY25" i="6"/>
  <c r="AX25" i="6" s="1"/>
  <c r="AW25" i="6" s="1"/>
  <c r="AV25" i="6" s="1"/>
  <c r="AU25" i="6" s="1"/>
  <c r="AY26" i="6"/>
  <c r="AX26" i="6" s="1"/>
  <c r="AW26" i="6" s="1"/>
  <c r="AV26" i="6" s="1"/>
  <c r="AU26" i="6" s="1"/>
  <c r="AY27" i="6"/>
  <c r="AX27" i="6" s="1"/>
  <c r="AW27" i="6" s="1"/>
  <c r="AV27" i="6" s="1"/>
  <c r="AU27" i="6" s="1"/>
  <c r="AY28" i="6"/>
  <c r="AX28" i="6" s="1"/>
  <c r="AW28" i="6" s="1"/>
  <c r="AV28" i="6" s="1"/>
  <c r="AU28" i="6" s="1"/>
  <c r="AY29" i="6"/>
  <c r="AX29" i="6" s="1"/>
  <c r="AW29" i="6" s="1"/>
  <c r="AV29" i="6" s="1"/>
  <c r="AU29" i="6" s="1"/>
  <c r="AY30" i="6"/>
  <c r="AX30" i="6" s="1"/>
  <c r="AW30" i="6" s="1"/>
  <c r="AV30" i="6" s="1"/>
  <c r="AU30" i="6" s="1"/>
  <c r="AY31" i="6"/>
  <c r="AX31" i="6" s="1"/>
  <c r="AW31" i="6" s="1"/>
  <c r="AV31" i="6" s="1"/>
  <c r="AU31" i="6" s="1"/>
  <c r="AY32" i="6"/>
  <c r="AX32" i="6" s="1"/>
  <c r="AW32" i="6" s="1"/>
  <c r="AV32" i="6" s="1"/>
  <c r="AU32" i="6" s="1"/>
  <c r="AY33" i="6"/>
  <c r="AX33" i="6" s="1"/>
  <c r="AW33" i="6" s="1"/>
  <c r="AV33" i="6" s="1"/>
  <c r="AU33" i="6" s="1"/>
  <c r="AY34" i="6"/>
  <c r="AX34" i="6" s="1"/>
  <c r="AW34" i="6" s="1"/>
  <c r="AV34" i="6" s="1"/>
  <c r="AU34" i="6" s="1"/>
  <c r="AY35" i="6"/>
  <c r="AX35" i="6" s="1"/>
  <c r="AW35" i="6" s="1"/>
  <c r="AV35" i="6" s="1"/>
  <c r="AU35" i="6" s="1"/>
  <c r="AY36" i="6"/>
  <c r="AX36" i="6" s="1"/>
  <c r="AW36" i="6" s="1"/>
  <c r="AV36" i="6" s="1"/>
  <c r="AU36" i="6" s="1"/>
  <c r="AY37" i="6"/>
  <c r="AX37" i="6" s="1"/>
  <c r="AW37" i="6" s="1"/>
  <c r="AV37" i="6" s="1"/>
  <c r="AU37" i="6" s="1"/>
  <c r="AY38" i="6"/>
  <c r="AX38" i="6" s="1"/>
  <c r="AW38" i="6" s="1"/>
  <c r="AV38" i="6" s="1"/>
  <c r="AU38" i="6" s="1"/>
  <c r="AY39" i="6"/>
  <c r="AX39" i="6" s="1"/>
  <c r="AW39" i="6" s="1"/>
  <c r="AV39" i="6" s="1"/>
  <c r="AU39" i="6" s="1"/>
  <c r="AY40" i="6"/>
  <c r="AX40" i="6" s="1"/>
  <c r="AW40" i="6" s="1"/>
  <c r="AV40" i="6" s="1"/>
  <c r="AU40" i="6" s="1"/>
  <c r="AY41" i="6"/>
  <c r="AX41" i="6" s="1"/>
  <c r="AW41" i="6" s="1"/>
  <c r="AV41" i="6" s="1"/>
  <c r="AU41" i="6" s="1"/>
  <c r="AY42" i="6"/>
  <c r="AX42" i="6" s="1"/>
  <c r="AW42" i="6" s="1"/>
  <c r="AV42" i="6" s="1"/>
  <c r="AU42" i="6" s="1"/>
  <c r="AY43" i="6"/>
  <c r="AX43" i="6" s="1"/>
  <c r="AW43" i="6" s="1"/>
  <c r="AV43" i="6" s="1"/>
  <c r="AU43" i="6" s="1"/>
  <c r="AY44" i="6"/>
  <c r="AX44" i="6" s="1"/>
  <c r="AW44" i="6" s="1"/>
  <c r="AV44" i="6" s="1"/>
  <c r="AU44" i="6" s="1"/>
  <c r="AY45" i="6"/>
  <c r="AX45" i="6" s="1"/>
  <c r="AW45" i="6" s="1"/>
  <c r="AV45" i="6" s="1"/>
  <c r="AU45" i="6" s="1"/>
  <c r="AY46" i="6"/>
  <c r="AX46" i="6" s="1"/>
  <c r="AW46" i="6" s="1"/>
  <c r="AV46" i="6" s="1"/>
  <c r="AU46" i="6" s="1"/>
  <c r="AY47" i="6"/>
  <c r="AX47" i="6" s="1"/>
  <c r="AW47" i="6" s="1"/>
  <c r="AV47" i="6" s="1"/>
  <c r="AU47" i="6" s="1"/>
  <c r="AY48" i="6"/>
  <c r="AX48" i="6" s="1"/>
  <c r="AW48" i="6" s="1"/>
  <c r="AV48" i="6" s="1"/>
  <c r="AU48" i="6" s="1"/>
  <c r="AY49" i="6"/>
  <c r="AX49" i="6" s="1"/>
  <c r="AW49" i="6" s="1"/>
  <c r="AV49" i="6" s="1"/>
  <c r="AU49" i="6" s="1"/>
  <c r="AY50" i="6"/>
  <c r="AX50" i="6" s="1"/>
  <c r="AW50" i="6" s="1"/>
  <c r="AV50" i="6" s="1"/>
  <c r="AU50" i="6" s="1"/>
  <c r="AY51" i="6"/>
  <c r="AX51" i="6" s="1"/>
  <c r="AW51" i="6" s="1"/>
  <c r="AV51" i="6" s="1"/>
  <c r="AU51" i="6" s="1"/>
  <c r="AY52" i="6"/>
  <c r="AX52" i="6" s="1"/>
  <c r="AW52" i="6" s="1"/>
  <c r="AV52" i="6" s="1"/>
  <c r="AU52" i="6" s="1"/>
  <c r="AY53" i="6"/>
  <c r="AX53" i="6" s="1"/>
  <c r="AW53" i="6" s="1"/>
  <c r="AV53" i="6" s="1"/>
  <c r="AU53" i="6" s="1"/>
  <c r="AY54" i="6"/>
  <c r="AX54" i="6" s="1"/>
  <c r="AW54" i="6" s="1"/>
  <c r="AV54" i="6" s="1"/>
  <c r="AU54" i="6" s="1"/>
  <c r="AY55" i="6"/>
  <c r="AX55" i="6" s="1"/>
  <c r="AW55" i="6" s="1"/>
  <c r="AV55" i="6" s="1"/>
  <c r="AU55" i="6" s="1"/>
  <c r="AY56" i="6"/>
  <c r="AX56" i="6" s="1"/>
  <c r="AW56" i="6" s="1"/>
  <c r="AV56" i="6" s="1"/>
  <c r="AU56" i="6" s="1"/>
  <c r="AY57" i="6"/>
  <c r="AX57" i="6" s="1"/>
  <c r="AW57" i="6" s="1"/>
  <c r="AV57" i="6" s="1"/>
  <c r="AU57" i="6" s="1"/>
  <c r="AY58" i="6"/>
  <c r="AX58" i="6" s="1"/>
  <c r="AW58" i="6" s="1"/>
  <c r="AV58" i="6" s="1"/>
  <c r="AU58" i="6" s="1"/>
  <c r="AY59" i="6"/>
  <c r="AX59" i="6" s="1"/>
  <c r="AW59" i="6" s="1"/>
  <c r="AV59" i="6" s="1"/>
  <c r="AU59" i="6" s="1"/>
  <c r="AY60" i="6"/>
  <c r="AX60" i="6" s="1"/>
  <c r="AW60" i="6" s="1"/>
  <c r="AV60" i="6" s="1"/>
  <c r="AU60" i="6" s="1"/>
  <c r="AY61" i="6"/>
  <c r="AX61" i="6" s="1"/>
  <c r="AW61" i="6" s="1"/>
  <c r="AV61" i="6" s="1"/>
  <c r="AU61" i="6" s="1"/>
  <c r="AY62" i="6"/>
  <c r="AX62" i="6" s="1"/>
  <c r="AW62" i="6" s="1"/>
  <c r="AV62" i="6" s="1"/>
  <c r="AU62" i="6" s="1"/>
  <c r="AY63" i="6"/>
  <c r="AX63" i="6" s="1"/>
  <c r="AW63" i="6" s="1"/>
  <c r="AV63" i="6" s="1"/>
  <c r="AU63" i="6" s="1"/>
  <c r="AY64" i="6"/>
  <c r="AX64" i="6" s="1"/>
  <c r="AW64" i="6" s="1"/>
  <c r="AV64" i="6" s="1"/>
  <c r="AU64" i="6" s="1"/>
  <c r="AY65" i="6"/>
  <c r="AX65" i="6" s="1"/>
  <c r="AW65" i="6" s="1"/>
  <c r="AV65" i="6" s="1"/>
  <c r="AU65" i="6" s="1"/>
  <c r="AY66" i="6"/>
  <c r="AX66" i="6" s="1"/>
  <c r="AW66" i="6" s="1"/>
  <c r="AV66" i="6" s="1"/>
  <c r="AU66" i="6" s="1"/>
  <c r="AY67" i="6"/>
  <c r="AX67" i="6" s="1"/>
  <c r="AW67" i="6" s="1"/>
  <c r="AV67" i="6" s="1"/>
  <c r="AU67" i="6" s="1"/>
  <c r="AY68" i="6"/>
  <c r="AX68" i="6" s="1"/>
  <c r="AW68" i="6" s="1"/>
  <c r="AV68" i="6" s="1"/>
  <c r="AU68" i="6" s="1"/>
  <c r="AY69" i="6"/>
  <c r="AX69" i="6" s="1"/>
  <c r="AW69" i="6" s="1"/>
  <c r="AV69" i="6" s="1"/>
  <c r="AU69" i="6" s="1"/>
  <c r="AY70" i="6"/>
  <c r="AX70" i="6" s="1"/>
  <c r="AW70" i="6" s="1"/>
  <c r="AV70" i="6" s="1"/>
  <c r="AU70" i="6" s="1"/>
  <c r="AY71" i="6"/>
  <c r="AX71" i="6" s="1"/>
  <c r="AW71" i="6" s="1"/>
  <c r="AV71" i="6" s="1"/>
  <c r="AU71" i="6" s="1"/>
  <c r="AY72" i="6"/>
  <c r="AX72" i="6" s="1"/>
  <c r="AW72" i="6" s="1"/>
  <c r="AV72" i="6" s="1"/>
  <c r="AU72" i="6" s="1"/>
  <c r="AY73" i="6"/>
  <c r="AX73" i="6" s="1"/>
  <c r="AW73" i="6" s="1"/>
  <c r="AV73" i="6" s="1"/>
  <c r="AU73" i="6" s="1"/>
  <c r="AY74" i="6"/>
  <c r="AX74" i="6" s="1"/>
  <c r="AW74" i="6" s="1"/>
  <c r="AV74" i="6" s="1"/>
  <c r="AU74" i="6" s="1"/>
  <c r="AY75" i="6"/>
  <c r="AX75" i="6" s="1"/>
  <c r="AW75" i="6" s="1"/>
  <c r="AV75" i="6" s="1"/>
  <c r="AU75" i="6" s="1"/>
  <c r="AY76" i="6"/>
  <c r="AX76" i="6" s="1"/>
  <c r="AW76" i="6" s="1"/>
  <c r="AV76" i="6" s="1"/>
  <c r="AU76" i="6" s="1"/>
  <c r="AY77" i="6"/>
  <c r="AX77" i="6" s="1"/>
  <c r="AW77" i="6" s="1"/>
  <c r="AV77" i="6" s="1"/>
  <c r="AU77" i="6" s="1"/>
  <c r="AY78" i="6"/>
  <c r="AX78" i="6" s="1"/>
  <c r="AW78" i="6" s="1"/>
  <c r="AV78" i="6" s="1"/>
  <c r="AU78" i="6" s="1"/>
  <c r="AY79" i="6"/>
  <c r="AX79" i="6" s="1"/>
  <c r="AW79" i="6" s="1"/>
  <c r="AV79" i="6" s="1"/>
  <c r="AU79" i="6" s="1"/>
  <c r="AY80" i="6"/>
  <c r="AX80" i="6" s="1"/>
  <c r="AW80" i="6" s="1"/>
  <c r="AV80" i="6" s="1"/>
  <c r="AU80" i="6" s="1"/>
  <c r="AY81" i="6"/>
  <c r="AX81" i="6" s="1"/>
  <c r="AW81" i="6" s="1"/>
  <c r="AV81" i="6" s="1"/>
  <c r="AU81" i="6" s="1"/>
  <c r="AY82" i="6"/>
  <c r="AX82" i="6" s="1"/>
  <c r="AW82" i="6" s="1"/>
  <c r="AV82" i="6" s="1"/>
  <c r="AU82" i="6" s="1"/>
  <c r="AY83" i="6"/>
  <c r="AX83" i="6" s="1"/>
  <c r="AW83" i="6" s="1"/>
  <c r="AV83" i="6" s="1"/>
  <c r="AU83" i="6" s="1"/>
  <c r="AY84" i="6"/>
  <c r="AX84" i="6" s="1"/>
  <c r="AW84" i="6" s="1"/>
  <c r="AV84" i="6" s="1"/>
  <c r="AU84" i="6" s="1"/>
  <c r="AY85" i="6"/>
  <c r="AX85" i="6" s="1"/>
  <c r="AW85" i="6" s="1"/>
  <c r="AV85" i="6" s="1"/>
  <c r="AU85" i="6" s="1"/>
  <c r="AY86" i="6"/>
  <c r="AX86" i="6" s="1"/>
  <c r="AW86" i="6" s="1"/>
  <c r="AV86" i="6" s="1"/>
  <c r="AU86" i="6" s="1"/>
  <c r="AY87" i="6"/>
  <c r="AX87" i="6" s="1"/>
  <c r="AW87" i="6" s="1"/>
  <c r="AV87" i="6" s="1"/>
  <c r="AU87" i="6" s="1"/>
  <c r="AY88" i="6"/>
  <c r="AX88" i="6" s="1"/>
  <c r="AW88" i="6" s="1"/>
  <c r="AV88" i="6" s="1"/>
  <c r="AU88" i="6" s="1"/>
  <c r="AY89" i="6"/>
  <c r="AX89" i="6" s="1"/>
  <c r="AW89" i="6" s="1"/>
  <c r="AV89" i="6" s="1"/>
  <c r="AU89" i="6" s="1"/>
  <c r="AY90" i="6"/>
  <c r="AX90" i="6" s="1"/>
  <c r="AW90" i="6" s="1"/>
  <c r="AV90" i="6" s="1"/>
  <c r="AU90" i="6" s="1"/>
  <c r="AY91" i="6"/>
  <c r="AX91" i="6" s="1"/>
  <c r="AW91" i="6" s="1"/>
  <c r="AV91" i="6" s="1"/>
  <c r="AU91" i="6" s="1"/>
  <c r="AY92" i="6"/>
  <c r="AX92" i="6" s="1"/>
  <c r="AW92" i="6" s="1"/>
  <c r="AV92" i="6" s="1"/>
  <c r="AU92" i="6" s="1"/>
  <c r="AY93" i="6"/>
  <c r="AX93" i="6" s="1"/>
  <c r="AW93" i="6" s="1"/>
  <c r="AV93" i="6" s="1"/>
  <c r="AU93" i="6" s="1"/>
  <c r="AY94" i="6"/>
  <c r="AX94" i="6" s="1"/>
  <c r="AW94" i="6" s="1"/>
  <c r="AV94" i="6" s="1"/>
  <c r="AU94" i="6" s="1"/>
  <c r="AY95" i="6"/>
  <c r="AX95" i="6" s="1"/>
  <c r="AW95" i="6" s="1"/>
  <c r="AV95" i="6" s="1"/>
  <c r="AU95" i="6" s="1"/>
  <c r="AY96" i="6"/>
  <c r="AX96" i="6" s="1"/>
  <c r="AW96" i="6" s="1"/>
  <c r="AV96" i="6" s="1"/>
  <c r="AU96" i="6" s="1"/>
  <c r="AY97" i="6"/>
  <c r="AX97" i="6" s="1"/>
  <c r="AW97" i="6" s="1"/>
  <c r="AV97" i="6" s="1"/>
  <c r="AU97" i="6" s="1"/>
  <c r="AY98" i="6"/>
  <c r="AX98" i="6" s="1"/>
  <c r="AW98" i="6" s="1"/>
  <c r="AV98" i="6" s="1"/>
  <c r="AU98" i="6" s="1"/>
  <c r="AY99" i="6"/>
  <c r="AX99" i="6" s="1"/>
  <c r="AW99" i="6" s="1"/>
  <c r="AV99" i="6" s="1"/>
  <c r="AU99" i="6" s="1"/>
  <c r="AY100" i="6"/>
  <c r="AX100" i="6" s="1"/>
  <c r="AW100" i="6" s="1"/>
  <c r="AV100" i="6" s="1"/>
  <c r="AU100" i="6" s="1"/>
  <c r="AY101" i="6"/>
  <c r="AX101" i="6" s="1"/>
  <c r="AW101" i="6" s="1"/>
  <c r="AV101" i="6" s="1"/>
  <c r="AU101" i="6" s="1"/>
  <c r="AY102" i="6"/>
  <c r="AX102" i="6" s="1"/>
  <c r="AW102" i="6" s="1"/>
  <c r="AV102" i="6" s="1"/>
  <c r="AU102" i="6" s="1"/>
  <c r="AY103" i="6"/>
  <c r="AX103" i="6" s="1"/>
  <c r="AW103" i="6" s="1"/>
  <c r="AV103" i="6" s="1"/>
  <c r="AU103" i="6" s="1"/>
  <c r="AY104" i="6"/>
  <c r="AX104" i="6" s="1"/>
  <c r="AW104" i="6" s="1"/>
  <c r="AV104" i="6" s="1"/>
  <c r="AU104" i="6" s="1"/>
  <c r="AY105" i="6"/>
  <c r="AX105" i="6" s="1"/>
  <c r="AW105" i="6" s="1"/>
  <c r="AV105" i="6" s="1"/>
  <c r="AU105" i="6" s="1"/>
  <c r="AY106" i="6"/>
  <c r="AX106" i="6" s="1"/>
  <c r="AW106" i="6" s="1"/>
  <c r="AV106" i="6" s="1"/>
  <c r="AU106" i="6" s="1"/>
  <c r="AY107" i="6"/>
  <c r="AX107" i="6" s="1"/>
  <c r="AW107" i="6" s="1"/>
  <c r="AV107" i="6" s="1"/>
  <c r="AU107" i="6" s="1"/>
  <c r="AY108" i="6"/>
  <c r="AX108" i="6" s="1"/>
  <c r="AW108" i="6" s="1"/>
  <c r="AV108" i="6" s="1"/>
  <c r="AU108" i="6" s="1"/>
  <c r="AY109" i="6"/>
  <c r="AX109" i="6" s="1"/>
  <c r="AW109" i="6" s="1"/>
  <c r="AV109" i="6" s="1"/>
  <c r="AU109" i="6" s="1"/>
  <c r="AY110" i="6"/>
  <c r="AX110" i="6" s="1"/>
  <c r="AW110" i="6" s="1"/>
  <c r="AV110" i="6" s="1"/>
  <c r="AU110" i="6" s="1"/>
  <c r="AY111" i="6"/>
  <c r="AX111" i="6" s="1"/>
  <c r="AW111" i="6" s="1"/>
  <c r="AV111" i="6" s="1"/>
  <c r="AU111" i="6" s="1"/>
  <c r="AY112" i="6"/>
  <c r="AX112" i="6" s="1"/>
  <c r="AW112" i="6" s="1"/>
  <c r="AV112" i="6" s="1"/>
  <c r="AU112" i="6" s="1"/>
  <c r="AY113" i="6"/>
  <c r="AX113" i="6" s="1"/>
  <c r="AW113" i="6" s="1"/>
  <c r="AV113" i="6" s="1"/>
  <c r="AU113" i="6" s="1"/>
  <c r="AY114" i="6"/>
  <c r="AX114" i="6" s="1"/>
  <c r="AW114" i="6" s="1"/>
  <c r="AV114" i="6" s="1"/>
  <c r="AU114" i="6" s="1"/>
  <c r="AY115" i="6"/>
  <c r="AX115" i="6" s="1"/>
  <c r="AW115" i="6" s="1"/>
  <c r="AV115" i="6" s="1"/>
  <c r="AU115" i="6" s="1"/>
  <c r="AY116" i="6"/>
  <c r="AX116" i="6" s="1"/>
  <c r="AW116" i="6" s="1"/>
  <c r="AV116" i="6" s="1"/>
  <c r="AU116" i="6" s="1"/>
  <c r="AY117" i="6"/>
  <c r="AX117" i="6" s="1"/>
  <c r="AW117" i="6" s="1"/>
  <c r="AV117" i="6" s="1"/>
  <c r="AU117" i="6" s="1"/>
  <c r="AY118" i="6"/>
  <c r="AX118" i="6" s="1"/>
  <c r="AW118" i="6" s="1"/>
  <c r="AV118" i="6" s="1"/>
  <c r="AU118" i="6" s="1"/>
  <c r="AY119" i="6"/>
  <c r="AX119" i="6" s="1"/>
  <c r="AW119" i="6" s="1"/>
  <c r="AV119" i="6" s="1"/>
  <c r="AU119" i="6" s="1"/>
  <c r="AY120" i="6"/>
  <c r="AX120" i="6" s="1"/>
  <c r="AW120" i="6" s="1"/>
  <c r="AV120" i="6" s="1"/>
  <c r="AU120" i="6" s="1"/>
  <c r="AY121" i="6"/>
  <c r="AX121" i="6" s="1"/>
  <c r="AW121" i="6" s="1"/>
  <c r="AV121" i="6" s="1"/>
  <c r="AU121" i="6" s="1"/>
  <c r="AY122" i="6"/>
  <c r="AX122" i="6" s="1"/>
  <c r="AW122" i="6" s="1"/>
  <c r="AV122" i="6" s="1"/>
  <c r="AU122" i="6" s="1"/>
  <c r="AY123" i="6"/>
  <c r="AX123" i="6" s="1"/>
  <c r="AW123" i="6" s="1"/>
  <c r="AV123" i="6" s="1"/>
  <c r="AU123" i="6" s="1"/>
  <c r="AY124" i="6"/>
  <c r="AX124" i="6" s="1"/>
  <c r="AW124" i="6" s="1"/>
  <c r="AV124" i="6" s="1"/>
  <c r="AU124" i="6" s="1"/>
  <c r="AY125" i="6"/>
  <c r="AX125" i="6" s="1"/>
  <c r="AW125" i="6" s="1"/>
  <c r="AV125" i="6" s="1"/>
  <c r="AU125" i="6" s="1"/>
  <c r="AY126" i="6"/>
  <c r="AX126" i="6" s="1"/>
  <c r="AW126" i="6" s="1"/>
  <c r="AV126" i="6" s="1"/>
  <c r="AU126" i="6" s="1"/>
  <c r="AY127" i="6"/>
  <c r="AX127" i="6" s="1"/>
  <c r="AW127" i="6" s="1"/>
  <c r="AV127" i="6" s="1"/>
  <c r="AU127" i="6" s="1"/>
  <c r="AY128" i="6"/>
  <c r="AX128" i="6" s="1"/>
  <c r="AW128" i="6" s="1"/>
  <c r="AV128" i="6" s="1"/>
  <c r="AU128" i="6" s="1"/>
  <c r="AY129" i="6"/>
  <c r="AX129" i="6" s="1"/>
  <c r="AW129" i="6" s="1"/>
  <c r="AV129" i="6" s="1"/>
  <c r="AU129" i="6" s="1"/>
  <c r="AY130" i="6"/>
  <c r="AX130" i="6" s="1"/>
  <c r="AW130" i="6" s="1"/>
  <c r="AV130" i="6" s="1"/>
  <c r="AU130" i="6" s="1"/>
  <c r="AY131" i="6"/>
  <c r="AX131" i="6" s="1"/>
  <c r="AW131" i="6" s="1"/>
  <c r="AV131" i="6" s="1"/>
  <c r="AU131" i="6" s="1"/>
  <c r="AY132" i="6"/>
  <c r="AX132" i="6" s="1"/>
  <c r="AW132" i="6" s="1"/>
  <c r="AV132" i="6" s="1"/>
  <c r="AU132" i="6" s="1"/>
  <c r="AY133" i="6"/>
  <c r="AX133" i="6" s="1"/>
  <c r="AW133" i="6" s="1"/>
  <c r="AV133" i="6" s="1"/>
  <c r="AU133" i="6" s="1"/>
  <c r="AY134" i="6"/>
  <c r="AX134" i="6" s="1"/>
  <c r="AW134" i="6" s="1"/>
  <c r="AV134" i="6" s="1"/>
  <c r="AU134" i="6" s="1"/>
  <c r="AY135" i="6"/>
  <c r="AX135" i="6" s="1"/>
  <c r="AW135" i="6" s="1"/>
  <c r="AV135" i="6" s="1"/>
  <c r="AU135" i="6" s="1"/>
  <c r="AY136" i="6"/>
  <c r="AX136" i="6" s="1"/>
  <c r="AW136" i="6" s="1"/>
  <c r="AV136" i="6" s="1"/>
  <c r="AU136" i="6" s="1"/>
  <c r="AY137" i="6"/>
  <c r="AX137" i="6" s="1"/>
  <c r="AW137" i="6" s="1"/>
  <c r="AV137" i="6" s="1"/>
  <c r="AU137" i="6" s="1"/>
  <c r="AY138" i="6"/>
  <c r="AX138" i="6" s="1"/>
  <c r="AW138" i="6" s="1"/>
  <c r="AV138" i="6" s="1"/>
  <c r="AU138" i="6" s="1"/>
  <c r="AY139" i="6"/>
  <c r="AX139" i="6" s="1"/>
  <c r="AW139" i="6" s="1"/>
  <c r="AV139" i="6" s="1"/>
  <c r="AU139" i="6" s="1"/>
  <c r="AY140" i="6"/>
  <c r="AX140" i="6" s="1"/>
  <c r="AW140" i="6" s="1"/>
  <c r="AV140" i="6" s="1"/>
  <c r="AU140" i="6" s="1"/>
  <c r="AY141" i="6"/>
  <c r="AX141" i="6" s="1"/>
  <c r="AW141" i="6" s="1"/>
  <c r="AV141" i="6" s="1"/>
  <c r="AU141" i="6" s="1"/>
  <c r="AY142" i="6"/>
  <c r="AX142" i="6" s="1"/>
  <c r="AW142" i="6" s="1"/>
  <c r="AV142" i="6" s="1"/>
  <c r="AU142" i="6" s="1"/>
  <c r="AY143" i="6"/>
  <c r="AX143" i="6" s="1"/>
  <c r="AW143" i="6" s="1"/>
  <c r="AV143" i="6" s="1"/>
  <c r="AU143" i="6" s="1"/>
  <c r="AY144" i="6"/>
  <c r="AX144" i="6" s="1"/>
  <c r="AW144" i="6" s="1"/>
  <c r="AV144" i="6" s="1"/>
  <c r="AU144" i="6" s="1"/>
  <c r="AY145" i="6"/>
  <c r="AX145" i="6" s="1"/>
  <c r="AW145" i="6" s="1"/>
  <c r="AV145" i="6" s="1"/>
  <c r="AU145" i="6" s="1"/>
  <c r="AY146" i="6"/>
  <c r="AX146" i="6" s="1"/>
  <c r="AW146" i="6" s="1"/>
  <c r="AV146" i="6" s="1"/>
  <c r="AU146" i="6" s="1"/>
  <c r="AY147" i="6"/>
  <c r="AX147" i="6" s="1"/>
  <c r="AW147" i="6" s="1"/>
  <c r="AV147" i="6" s="1"/>
  <c r="AU147" i="6" s="1"/>
  <c r="AY148" i="6"/>
  <c r="AX148" i="6" s="1"/>
  <c r="AW148" i="6" s="1"/>
  <c r="AV148" i="6" s="1"/>
  <c r="AU148" i="6" s="1"/>
  <c r="AY149" i="6"/>
  <c r="AX149" i="6" s="1"/>
  <c r="AW149" i="6" s="1"/>
  <c r="AV149" i="6" s="1"/>
  <c r="AU149" i="6" s="1"/>
  <c r="AY150" i="6"/>
  <c r="AX150" i="6" s="1"/>
  <c r="AW150" i="6" s="1"/>
  <c r="AV150" i="6" s="1"/>
  <c r="AU150" i="6" s="1"/>
  <c r="AY151" i="6"/>
  <c r="AX151" i="6" s="1"/>
  <c r="AW151" i="6" s="1"/>
  <c r="AV151" i="6" s="1"/>
  <c r="AU151" i="6" s="1"/>
  <c r="AY152" i="6"/>
  <c r="AX152" i="6" s="1"/>
  <c r="AW152" i="6" s="1"/>
  <c r="AV152" i="6" s="1"/>
  <c r="AU152" i="6" s="1"/>
  <c r="AY153" i="6"/>
  <c r="AX153" i="6" s="1"/>
  <c r="AW153" i="6" s="1"/>
  <c r="AV153" i="6" s="1"/>
  <c r="AU153" i="6" s="1"/>
  <c r="AY154" i="6"/>
  <c r="AX154" i="6" s="1"/>
  <c r="AW154" i="6" s="1"/>
  <c r="AV154" i="6" s="1"/>
  <c r="AU154" i="6" s="1"/>
  <c r="AY155" i="6"/>
  <c r="AX155" i="6" s="1"/>
  <c r="AW155" i="6" s="1"/>
  <c r="AV155" i="6" s="1"/>
  <c r="AU155" i="6" s="1"/>
  <c r="AY156" i="6"/>
  <c r="AX156" i="6" s="1"/>
  <c r="AW156" i="6" s="1"/>
  <c r="AV156" i="6" s="1"/>
  <c r="AU156" i="6" s="1"/>
  <c r="AY157" i="6"/>
  <c r="AX157" i="6" s="1"/>
  <c r="AW157" i="6" s="1"/>
  <c r="AV157" i="6" s="1"/>
  <c r="AU157" i="6" s="1"/>
  <c r="AY158" i="6"/>
  <c r="AX158" i="6" s="1"/>
  <c r="AW158" i="6" s="1"/>
  <c r="AV158" i="6" s="1"/>
  <c r="AU158" i="6" s="1"/>
  <c r="AY159" i="6"/>
  <c r="AX159" i="6" s="1"/>
  <c r="AW159" i="6" s="1"/>
  <c r="AV159" i="6" s="1"/>
  <c r="AU159" i="6" s="1"/>
  <c r="AY160" i="6"/>
  <c r="AX160" i="6" s="1"/>
  <c r="AW160" i="6" s="1"/>
  <c r="AV160" i="6" s="1"/>
  <c r="AU160" i="6" s="1"/>
  <c r="AY161" i="6"/>
  <c r="AX161" i="6" s="1"/>
  <c r="AW161" i="6" s="1"/>
  <c r="AV161" i="6" s="1"/>
  <c r="AU161" i="6" s="1"/>
  <c r="AY162" i="6"/>
  <c r="AX162" i="6" s="1"/>
  <c r="AW162" i="6" s="1"/>
  <c r="AV162" i="6" s="1"/>
  <c r="AU162" i="6" s="1"/>
  <c r="AY163" i="6"/>
  <c r="AX163" i="6" s="1"/>
  <c r="AW163" i="6" s="1"/>
  <c r="AV163" i="6" s="1"/>
  <c r="AU163" i="6" s="1"/>
  <c r="AY164" i="6"/>
  <c r="AX164" i="6" s="1"/>
  <c r="AW164" i="6" s="1"/>
  <c r="AV164" i="6" s="1"/>
  <c r="AU164" i="6" s="1"/>
  <c r="AY165" i="6"/>
  <c r="AX165" i="6" s="1"/>
  <c r="AW165" i="6" s="1"/>
  <c r="AV165" i="6" s="1"/>
  <c r="AU165" i="6" s="1"/>
  <c r="AY166" i="6"/>
  <c r="AX166" i="6" s="1"/>
  <c r="AW166" i="6" s="1"/>
  <c r="AV166" i="6" s="1"/>
  <c r="AU166" i="6" s="1"/>
  <c r="AY167" i="6"/>
  <c r="AX167" i="6" s="1"/>
  <c r="AW167" i="6" s="1"/>
  <c r="AV167" i="6" s="1"/>
  <c r="AU167" i="6" s="1"/>
  <c r="AY168" i="6"/>
  <c r="AX168" i="6" s="1"/>
  <c r="AW168" i="6" s="1"/>
  <c r="AV168" i="6" s="1"/>
  <c r="AU168" i="6" s="1"/>
  <c r="AY169" i="6"/>
  <c r="AX169" i="6" s="1"/>
  <c r="AW169" i="6" s="1"/>
  <c r="AV169" i="6" s="1"/>
  <c r="AU169" i="6" s="1"/>
  <c r="AY170" i="6"/>
  <c r="AX170" i="6" s="1"/>
  <c r="AW170" i="6" s="1"/>
  <c r="AV170" i="6" s="1"/>
  <c r="AU170" i="6" s="1"/>
  <c r="AY171" i="6"/>
  <c r="AX171" i="6" s="1"/>
  <c r="AW171" i="6" s="1"/>
  <c r="AV171" i="6" s="1"/>
  <c r="AU171" i="6" s="1"/>
  <c r="AY172" i="6"/>
  <c r="AX172" i="6" s="1"/>
  <c r="AW172" i="6" s="1"/>
  <c r="AV172" i="6" s="1"/>
  <c r="AU172" i="6" s="1"/>
  <c r="AY173" i="6"/>
  <c r="AX173" i="6" s="1"/>
  <c r="AW173" i="6" s="1"/>
  <c r="AV173" i="6" s="1"/>
  <c r="AU173" i="6" s="1"/>
  <c r="AY174" i="6"/>
  <c r="AX174" i="6" s="1"/>
  <c r="AW174" i="6" s="1"/>
  <c r="AV174" i="6" s="1"/>
  <c r="AU174" i="6" s="1"/>
  <c r="AY175" i="6"/>
  <c r="AX175" i="6" s="1"/>
  <c r="AW175" i="6" s="1"/>
  <c r="AV175" i="6" s="1"/>
  <c r="AU175" i="6" s="1"/>
  <c r="AY176" i="6"/>
  <c r="AX176" i="6" s="1"/>
  <c r="AW176" i="6" s="1"/>
  <c r="AV176" i="6" s="1"/>
  <c r="AU176" i="6" s="1"/>
  <c r="AY177" i="6"/>
  <c r="AX177" i="6" s="1"/>
  <c r="AW177" i="6" s="1"/>
  <c r="AV177" i="6" s="1"/>
  <c r="AU177" i="6" s="1"/>
  <c r="AY178" i="6"/>
  <c r="AX178" i="6" s="1"/>
  <c r="AW178" i="6" s="1"/>
  <c r="AV178" i="6" s="1"/>
  <c r="AU178" i="6" s="1"/>
  <c r="AY179" i="6"/>
  <c r="AX179" i="6" s="1"/>
  <c r="AW179" i="6" s="1"/>
  <c r="AV179" i="6" s="1"/>
  <c r="AU179" i="6" s="1"/>
  <c r="AY180" i="6"/>
  <c r="AX180" i="6" s="1"/>
  <c r="AW180" i="6" s="1"/>
  <c r="AV180" i="6" s="1"/>
  <c r="AU180" i="6" s="1"/>
  <c r="AY181" i="6"/>
  <c r="AX181" i="6" s="1"/>
  <c r="AW181" i="6" s="1"/>
  <c r="AV181" i="6" s="1"/>
  <c r="AU181" i="6" s="1"/>
  <c r="AY182" i="6"/>
  <c r="AX182" i="6" s="1"/>
  <c r="AW182" i="6" s="1"/>
  <c r="AV182" i="6" s="1"/>
  <c r="AU182" i="6" s="1"/>
  <c r="AY183" i="6"/>
  <c r="AX183" i="6" s="1"/>
  <c r="AW183" i="6" s="1"/>
  <c r="AV183" i="6" s="1"/>
  <c r="AU183" i="6" s="1"/>
  <c r="AY184" i="6"/>
  <c r="AX184" i="6" s="1"/>
  <c r="AW184" i="6" s="1"/>
  <c r="AV184" i="6" s="1"/>
  <c r="AU184" i="6" s="1"/>
  <c r="AY185" i="6"/>
  <c r="AX185" i="6" s="1"/>
  <c r="AW185" i="6" s="1"/>
  <c r="AV185" i="6" s="1"/>
  <c r="AU185" i="6" s="1"/>
  <c r="AY186" i="6"/>
  <c r="AX186" i="6" s="1"/>
  <c r="AW186" i="6" s="1"/>
  <c r="AV186" i="6" s="1"/>
  <c r="AU186" i="6" s="1"/>
  <c r="AY187" i="6"/>
  <c r="AX187" i="6" s="1"/>
  <c r="AW187" i="6" s="1"/>
  <c r="AV187" i="6" s="1"/>
  <c r="AU187" i="6" s="1"/>
  <c r="AY188" i="6"/>
  <c r="AX188" i="6" s="1"/>
  <c r="AW188" i="6" s="1"/>
  <c r="AV188" i="6" s="1"/>
  <c r="AU188" i="6" s="1"/>
  <c r="AY189" i="6"/>
  <c r="AX189" i="6" s="1"/>
  <c r="AW189" i="6" s="1"/>
  <c r="AV189" i="6" s="1"/>
  <c r="AU189" i="6" s="1"/>
  <c r="AY190" i="6"/>
  <c r="AX190" i="6" s="1"/>
  <c r="AW190" i="6" s="1"/>
  <c r="AV190" i="6" s="1"/>
  <c r="AU190" i="6" s="1"/>
  <c r="AY191" i="6"/>
  <c r="AX191" i="6" s="1"/>
  <c r="AW191" i="6" s="1"/>
  <c r="AV191" i="6" s="1"/>
  <c r="AU191" i="6" s="1"/>
  <c r="AY192" i="6"/>
  <c r="AX192" i="6" s="1"/>
  <c r="AW192" i="6" s="1"/>
  <c r="AV192" i="6" s="1"/>
  <c r="AU192" i="6" s="1"/>
  <c r="AY193" i="6"/>
  <c r="AX193" i="6" s="1"/>
  <c r="AW193" i="6" s="1"/>
  <c r="AV193" i="6" s="1"/>
  <c r="AU193" i="6" s="1"/>
  <c r="AY194" i="6"/>
  <c r="AX194" i="6" s="1"/>
  <c r="AW194" i="6" s="1"/>
  <c r="AV194" i="6" s="1"/>
  <c r="AU194" i="6" s="1"/>
  <c r="AY195" i="6"/>
  <c r="AX195" i="6" s="1"/>
  <c r="AW195" i="6" s="1"/>
  <c r="AV195" i="6" s="1"/>
  <c r="AU195" i="6" s="1"/>
  <c r="AY196" i="6"/>
  <c r="AX196" i="6" s="1"/>
  <c r="AW196" i="6" s="1"/>
  <c r="AV196" i="6" s="1"/>
  <c r="AU196" i="6" s="1"/>
  <c r="AY197" i="6"/>
  <c r="AX197" i="6" s="1"/>
  <c r="AW197" i="6" s="1"/>
  <c r="AV197" i="6" s="1"/>
  <c r="AU197" i="6" s="1"/>
  <c r="AY198" i="6"/>
  <c r="AX198" i="6" s="1"/>
  <c r="AW198" i="6" s="1"/>
  <c r="AV198" i="6" s="1"/>
  <c r="AU198" i="6" s="1"/>
  <c r="AY199" i="6"/>
  <c r="AX199" i="6" s="1"/>
  <c r="AW199" i="6" s="1"/>
  <c r="AV199" i="6" s="1"/>
  <c r="AU199" i="6" s="1"/>
  <c r="AY200" i="6"/>
  <c r="AX200" i="6" s="1"/>
  <c r="AW200" i="6" s="1"/>
  <c r="AV200" i="6" s="1"/>
  <c r="AU200" i="6" s="1"/>
  <c r="AY201" i="6"/>
  <c r="AX201" i="6" s="1"/>
  <c r="AW201" i="6" s="1"/>
  <c r="AV201" i="6" s="1"/>
  <c r="AU201" i="6" s="1"/>
  <c r="AY202" i="6"/>
  <c r="AX202" i="6" s="1"/>
  <c r="AW202" i="6" s="1"/>
  <c r="AV202" i="6" s="1"/>
  <c r="AU202" i="6" s="1"/>
  <c r="AY203" i="6"/>
  <c r="AX203" i="6" s="1"/>
  <c r="AW203" i="6" s="1"/>
  <c r="AV203" i="6" s="1"/>
  <c r="AU203" i="6" s="1"/>
  <c r="AY204" i="6"/>
  <c r="AX204" i="6" s="1"/>
  <c r="AW204" i="6" s="1"/>
  <c r="AV204" i="6" s="1"/>
  <c r="AU204" i="6" s="1"/>
  <c r="AY205" i="6"/>
  <c r="AX205" i="6" s="1"/>
  <c r="AW205" i="6" s="1"/>
  <c r="AV205" i="6" s="1"/>
  <c r="AU205" i="6" s="1"/>
  <c r="AY206" i="6"/>
  <c r="AX206" i="6" s="1"/>
  <c r="AW206" i="6" s="1"/>
  <c r="AV206" i="6" s="1"/>
  <c r="AU206" i="6" s="1"/>
  <c r="AY207" i="6"/>
  <c r="AX207" i="6" s="1"/>
  <c r="AW207" i="6" s="1"/>
  <c r="AV207" i="6" s="1"/>
  <c r="AU207" i="6" s="1"/>
  <c r="AY208" i="6"/>
  <c r="AX208" i="6" s="1"/>
  <c r="AW208" i="6" s="1"/>
  <c r="AV208" i="6" s="1"/>
  <c r="AU208" i="6" s="1"/>
  <c r="AY209" i="6"/>
  <c r="AX209" i="6" s="1"/>
  <c r="AW209" i="6" s="1"/>
  <c r="AV209" i="6" s="1"/>
  <c r="AU209" i="6" s="1"/>
  <c r="AY210" i="6"/>
  <c r="AX210" i="6" s="1"/>
  <c r="AW210" i="6" s="1"/>
  <c r="AV210" i="6" s="1"/>
  <c r="AU210" i="6" s="1"/>
  <c r="AY211" i="6"/>
  <c r="AX211" i="6" s="1"/>
  <c r="AW211" i="6" s="1"/>
  <c r="AV211" i="6" s="1"/>
  <c r="AU211" i="6" s="1"/>
  <c r="AY212" i="6"/>
  <c r="AX212" i="6" s="1"/>
  <c r="AW212" i="6" s="1"/>
  <c r="AV212" i="6" s="1"/>
  <c r="AU212" i="6" s="1"/>
  <c r="AY213" i="6"/>
  <c r="AX213" i="6" s="1"/>
  <c r="AW213" i="6" s="1"/>
  <c r="AV213" i="6" s="1"/>
  <c r="AU213" i="6" s="1"/>
  <c r="AY214" i="6"/>
  <c r="AX214" i="6" s="1"/>
  <c r="AW214" i="6" s="1"/>
  <c r="AV214" i="6" s="1"/>
  <c r="AU214" i="6" s="1"/>
  <c r="AY215" i="6"/>
  <c r="AX215" i="6" s="1"/>
  <c r="AW215" i="6" s="1"/>
  <c r="AV215" i="6" s="1"/>
  <c r="AU215" i="6" s="1"/>
  <c r="AY216" i="6"/>
  <c r="AX216" i="6" s="1"/>
  <c r="AW216" i="6" s="1"/>
  <c r="AV216" i="6" s="1"/>
  <c r="AU216" i="6" s="1"/>
  <c r="AY217" i="6"/>
  <c r="AX217" i="6" s="1"/>
  <c r="AW217" i="6" s="1"/>
  <c r="AV217" i="6" s="1"/>
  <c r="AU217" i="6" s="1"/>
  <c r="AY218" i="6"/>
  <c r="AX218" i="6" s="1"/>
  <c r="AW218" i="6" s="1"/>
  <c r="AV218" i="6" s="1"/>
  <c r="AU218" i="6" s="1"/>
  <c r="AY219" i="6"/>
  <c r="AX219" i="6" s="1"/>
  <c r="AW219" i="6" s="1"/>
  <c r="AV219" i="6" s="1"/>
  <c r="AU219" i="6" s="1"/>
  <c r="AY220" i="6"/>
  <c r="AX220" i="6" s="1"/>
  <c r="AW220" i="6" s="1"/>
  <c r="AV220" i="6" s="1"/>
  <c r="AU220" i="6" s="1"/>
  <c r="AY221" i="6"/>
  <c r="AX221" i="6" s="1"/>
  <c r="AW221" i="6" s="1"/>
  <c r="AV221" i="6" s="1"/>
  <c r="AU221" i="6" s="1"/>
  <c r="AY222" i="6"/>
  <c r="AX222" i="6" s="1"/>
  <c r="AW222" i="6" s="1"/>
  <c r="AV222" i="6" s="1"/>
  <c r="AU222" i="6" s="1"/>
  <c r="AY223" i="6"/>
  <c r="AX223" i="6" s="1"/>
  <c r="AW223" i="6" s="1"/>
  <c r="AV223" i="6" s="1"/>
  <c r="AU223" i="6" s="1"/>
  <c r="AY224" i="6"/>
  <c r="AX224" i="6" s="1"/>
  <c r="AW224" i="6" s="1"/>
  <c r="AV224" i="6" s="1"/>
  <c r="AU224" i="6" s="1"/>
  <c r="AY225" i="6"/>
  <c r="AX225" i="6" s="1"/>
  <c r="AW225" i="6" s="1"/>
  <c r="AV225" i="6" s="1"/>
  <c r="AU225" i="6" s="1"/>
  <c r="AY226" i="6"/>
  <c r="AX226" i="6" s="1"/>
  <c r="AW226" i="6" s="1"/>
  <c r="AV226" i="6" s="1"/>
  <c r="AU226" i="6" s="1"/>
  <c r="AY227" i="6"/>
  <c r="AX227" i="6" s="1"/>
  <c r="AW227" i="6" s="1"/>
  <c r="AV227" i="6" s="1"/>
  <c r="AU227" i="6" s="1"/>
  <c r="AY228" i="6"/>
  <c r="AX228" i="6" s="1"/>
  <c r="AW228" i="6" s="1"/>
  <c r="AV228" i="6" s="1"/>
  <c r="AU228" i="6" s="1"/>
  <c r="AY229" i="6"/>
  <c r="AX229" i="6" s="1"/>
  <c r="AW229" i="6" s="1"/>
  <c r="AV229" i="6" s="1"/>
  <c r="AU229" i="6" s="1"/>
  <c r="AY230" i="6"/>
  <c r="AX230" i="6" s="1"/>
  <c r="AW230" i="6" s="1"/>
  <c r="AV230" i="6" s="1"/>
  <c r="AU230" i="6" s="1"/>
  <c r="AY231" i="6"/>
  <c r="AX231" i="6" s="1"/>
  <c r="AW231" i="6" s="1"/>
  <c r="AV231" i="6" s="1"/>
  <c r="AU231" i="6" s="1"/>
  <c r="AY232" i="6"/>
  <c r="AX232" i="6" s="1"/>
  <c r="AW232" i="6" s="1"/>
  <c r="AV232" i="6" s="1"/>
  <c r="AU232" i="6" s="1"/>
  <c r="AY233" i="6"/>
  <c r="AX233" i="6" s="1"/>
  <c r="AW233" i="6" s="1"/>
  <c r="AV233" i="6" s="1"/>
  <c r="AU233" i="6" s="1"/>
  <c r="AY234" i="6"/>
  <c r="AX234" i="6" s="1"/>
  <c r="AW234" i="6" s="1"/>
  <c r="AV234" i="6" s="1"/>
  <c r="AU234" i="6" s="1"/>
  <c r="AY235" i="6"/>
  <c r="AX235" i="6" s="1"/>
  <c r="AW235" i="6" s="1"/>
  <c r="AV235" i="6" s="1"/>
  <c r="AU235" i="6" s="1"/>
  <c r="AY236" i="6"/>
  <c r="AX236" i="6" s="1"/>
  <c r="AW236" i="6" s="1"/>
  <c r="AV236" i="6" s="1"/>
  <c r="AU236" i="6" s="1"/>
  <c r="AY237" i="6"/>
  <c r="AX237" i="6" s="1"/>
  <c r="AW237" i="6" s="1"/>
  <c r="AV237" i="6" s="1"/>
  <c r="AU237" i="6" s="1"/>
  <c r="AY238" i="6"/>
  <c r="AX238" i="6" s="1"/>
  <c r="AW238" i="6" s="1"/>
  <c r="AV238" i="6" s="1"/>
  <c r="AU238" i="6" s="1"/>
  <c r="AY239" i="6"/>
  <c r="AX239" i="6" s="1"/>
  <c r="AW239" i="6" s="1"/>
  <c r="AV239" i="6" s="1"/>
  <c r="AU239" i="6" s="1"/>
  <c r="AY240" i="6"/>
  <c r="AX240" i="6" s="1"/>
  <c r="AW240" i="6" s="1"/>
  <c r="AV240" i="6" s="1"/>
  <c r="AU240" i="6" s="1"/>
  <c r="AY241" i="6"/>
  <c r="AX241" i="6" s="1"/>
  <c r="AW241" i="6" s="1"/>
  <c r="AV241" i="6" s="1"/>
  <c r="AU241" i="6" s="1"/>
  <c r="AY242" i="6"/>
  <c r="AX242" i="6" s="1"/>
  <c r="AW242" i="6" s="1"/>
  <c r="AV242" i="6" s="1"/>
  <c r="AU242" i="6" s="1"/>
  <c r="AY243" i="6"/>
  <c r="AX243" i="6" s="1"/>
  <c r="AW243" i="6" s="1"/>
  <c r="AV243" i="6" s="1"/>
  <c r="AU243" i="6" s="1"/>
  <c r="AY244" i="6"/>
  <c r="AX244" i="6" s="1"/>
  <c r="AW244" i="6" s="1"/>
  <c r="AV244" i="6" s="1"/>
  <c r="AU244" i="6" s="1"/>
  <c r="AY245" i="6"/>
  <c r="AX245" i="6" s="1"/>
  <c r="AW245" i="6" s="1"/>
  <c r="AV245" i="6" s="1"/>
  <c r="AU245" i="6" s="1"/>
  <c r="AY246" i="6"/>
  <c r="AX246" i="6" s="1"/>
  <c r="AW246" i="6" s="1"/>
  <c r="AV246" i="6" s="1"/>
  <c r="AU246" i="6" s="1"/>
  <c r="AY247" i="6"/>
  <c r="AX247" i="6" s="1"/>
  <c r="AW247" i="6" s="1"/>
  <c r="AV247" i="6" s="1"/>
  <c r="AU247" i="6" s="1"/>
  <c r="AY248" i="6"/>
  <c r="AX248" i="6" s="1"/>
  <c r="AW248" i="6" s="1"/>
  <c r="AV248" i="6" s="1"/>
  <c r="AU248" i="6" s="1"/>
  <c r="AY249" i="6"/>
  <c r="AX249" i="6" s="1"/>
  <c r="AW249" i="6" s="1"/>
  <c r="AV249" i="6" s="1"/>
  <c r="AU249" i="6" s="1"/>
  <c r="AY250" i="6"/>
  <c r="AX250" i="6" s="1"/>
  <c r="AW250" i="6" s="1"/>
  <c r="AV250" i="6" s="1"/>
  <c r="AU250" i="6" s="1"/>
  <c r="A33" i="6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  <c r="D3" i="1"/>
  <c r="F3" i="1" s="1"/>
  <c r="B4" i="6"/>
  <c r="A5" i="6"/>
  <c r="B12" i="6"/>
  <c r="B13" i="6"/>
  <c r="B21" i="6"/>
  <c r="B22" i="6"/>
  <c r="A31" i="6"/>
  <c r="A3" i="6"/>
  <c r="G3" i="1"/>
  <c r="I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I2" i="1"/>
  <c r="G2" i="1"/>
  <c r="F2" i="1"/>
  <c r="T4" i="8" l="1"/>
  <c r="T5" i="8" s="1"/>
  <c r="N4" i="8"/>
  <c r="N5" i="8" s="1"/>
  <c r="M4" i="8"/>
  <c r="M5" i="8" s="1"/>
  <c r="J4" i="8" s="1"/>
  <c r="S4" i="8"/>
  <c r="S5" i="8" s="1"/>
  <c r="R4" i="8"/>
  <c r="R5" i="8" s="1"/>
  <c r="Q4" i="8"/>
  <c r="Q5" i="8" s="1"/>
  <c r="P4" i="8"/>
  <c r="P5" i="8" s="1"/>
  <c r="B7" i="6"/>
  <c r="A26" i="6"/>
  <c r="A2" i="6"/>
  <c r="B15" i="6"/>
  <c r="B14" i="6"/>
  <c r="A6" i="6"/>
  <c r="A10" i="6"/>
  <c r="A27" i="6"/>
  <c r="A8" i="6"/>
  <c r="B28" i="6"/>
  <c r="B19" i="6"/>
  <c r="B10" i="6"/>
  <c r="B27" i="6"/>
  <c r="B18" i="6"/>
  <c r="B8" i="6"/>
  <c r="B26" i="6"/>
  <c r="B16" i="6"/>
  <c r="B2" i="6"/>
  <c r="B6" i="6"/>
  <c r="B32" i="6"/>
  <c r="B5" i="6"/>
  <c r="B31" i="6"/>
  <c r="B3" i="6"/>
  <c r="A24" i="6"/>
  <c r="A23" i="6"/>
  <c r="A15" i="6"/>
  <c r="A7" i="6"/>
  <c r="A30" i="6"/>
  <c r="A22" i="6"/>
  <c r="A14" i="6"/>
  <c r="A29" i="6"/>
  <c r="A21" i="6"/>
  <c r="A13" i="6"/>
  <c r="A20" i="6"/>
  <c r="A12" i="6"/>
  <c r="A4" i="6"/>
  <c r="A11" i="6"/>
  <c r="K13" i="1"/>
  <c r="K11" i="1"/>
  <c r="K6" i="1"/>
  <c r="K12" i="1"/>
  <c r="K7" i="1"/>
  <c r="K9" i="1"/>
  <c r="K8" i="1"/>
  <c r="K5" i="1"/>
  <c r="K10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tc={D4C26980-2CDF-4059-88EA-BB947E9DCD4B}</author>
    <author>tc={A54B5EB1-7AA6-4154-BBA9-A567BCB5BA93}</author>
  </authors>
  <commentList>
    <comment ref="Y8" authorId="0" shapeId="0" xr:uid="{D4C26980-2CDF-4059-88EA-BB947E9DCD4B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behaves as OP-IMM but should technically throw an error</t>
      </text>
    </comment>
    <comment ref="Y16" authorId="1" shapeId="0" xr:uid="{A54B5EB1-7AA6-4154-BBA9-A567BCB5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throw error</t>
      </text>
    </comment>
  </commentList>
</comments>
</file>

<file path=xl/sharedStrings.xml><?xml version="1.0" encoding="utf-8"?>
<sst xmlns="http://schemas.openxmlformats.org/spreadsheetml/2006/main" count="299" uniqueCount="145">
  <si>
    <t>imm</t>
  </si>
  <si>
    <t>rs1</t>
  </si>
  <si>
    <t>rd</t>
  </si>
  <si>
    <t>instr(hex)</t>
  </si>
  <si>
    <t>opcode(bin)</t>
  </si>
  <si>
    <t>funct3(bin)</t>
  </si>
  <si>
    <t>ADDI</t>
  </si>
  <si>
    <t>instr</t>
  </si>
  <si>
    <t>funct3</t>
  </si>
  <si>
    <t>opcode</t>
  </si>
  <si>
    <t>INSTR</t>
  </si>
  <si>
    <t>ret</t>
  </si>
  <si>
    <t>reg</t>
  </si>
  <si>
    <t>SLTI</t>
  </si>
  <si>
    <t>SLTIU</t>
  </si>
  <si>
    <t>XORI</t>
  </si>
  <si>
    <t>ORI</t>
  </si>
  <si>
    <t>ANDI</t>
  </si>
  <si>
    <t>SLLI</t>
  </si>
  <si>
    <t>SRLI</t>
  </si>
  <si>
    <t>SRAI</t>
  </si>
  <si>
    <t>LUI</t>
  </si>
  <si>
    <t>AUIPC</t>
  </si>
  <si>
    <t>ADD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</si>
  <si>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</si>
  <si>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</si>
  <si>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</si>
  <si>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</si>
  <si>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</si>
  <si>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</si>
  <si>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</si>
  <si>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</si>
  <si>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</si>
  <si>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DEC</t>
  </si>
  <si>
    <t>OP-IMM</t>
  </si>
  <si>
    <t>EXC</t>
  </si>
  <si>
    <t>OP</t>
  </si>
  <si>
    <t>JAL</t>
  </si>
  <si>
    <t>OPCODE</t>
  </si>
  <si>
    <t>CYCLE</t>
  </si>
  <si>
    <t>NAME</t>
  </si>
  <si>
    <t>JALR</t>
  </si>
  <si>
    <t>FET</t>
  </si>
  <si>
    <t>IMM</t>
  </si>
  <si>
    <t>BRANCH</t>
  </si>
  <si>
    <t>R</t>
  </si>
  <si>
    <t>I</t>
  </si>
  <si>
    <t>S</t>
  </si>
  <si>
    <t>B</t>
  </si>
  <si>
    <t>U</t>
  </si>
  <si>
    <t>J</t>
  </si>
  <si>
    <t>TYPE</t>
  </si>
  <si>
    <t>LOAD</t>
  </si>
  <si>
    <t>STORE</t>
  </si>
  <si>
    <t>MADD</t>
  </si>
  <si>
    <t>LOAD-FP</t>
  </si>
  <si>
    <t>STORE-FP</t>
  </si>
  <si>
    <t>MSUB</t>
  </si>
  <si>
    <t>custom-0</t>
  </si>
  <si>
    <t>custom-1</t>
  </si>
  <si>
    <t>NMSUB</t>
  </si>
  <si>
    <t>reserved</t>
  </si>
  <si>
    <t>MISC-MEM</t>
  </si>
  <si>
    <t>AMO</t>
  </si>
  <si>
    <t>NMADD</t>
  </si>
  <si>
    <t>OP-FP</t>
  </si>
  <si>
    <t>SYSTEM</t>
  </si>
  <si>
    <t>OP-IMM-32</t>
  </si>
  <si>
    <t>OP-32</t>
  </si>
  <si>
    <t>custom-2</t>
  </si>
  <si>
    <t>custom-3</t>
  </si>
  <si>
    <t>PC_ld</t>
  </si>
  <si>
    <t>PC_en</t>
  </si>
  <si>
    <t>rs_sel</t>
  </si>
  <si>
    <t>s1_WE</t>
  </si>
  <si>
    <t>s2_WE</t>
  </si>
  <si>
    <t>ALU_add</t>
  </si>
  <si>
    <t>BRANCH_WE</t>
  </si>
  <si>
    <t>gp_dsel</t>
  </si>
  <si>
    <t>gp_WE</t>
  </si>
  <si>
    <t>gp_OE</t>
  </si>
  <si>
    <t>MAR_WE</t>
  </si>
  <si>
    <t>ALU_a_s</t>
  </si>
  <si>
    <t>ALU_b_s</t>
  </si>
  <si>
    <t># op decoder</t>
  </si>
  <si>
    <t># cycle len</t>
  </si>
  <si>
    <t># imm type</t>
  </si>
  <si>
    <t>CYCLE LEN</t>
  </si>
  <si>
    <t>0000000 001 # NO INSTR</t>
  </si>
  <si>
    <t>X</t>
  </si>
  <si>
    <t>xxxxxxx</t>
  </si>
  <si>
    <t>CYC0</t>
  </si>
  <si>
    <t>BUS_EN</t>
  </si>
  <si>
    <t>BUS_RW</t>
  </si>
  <si>
    <t>CYC_BITS</t>
  </si>
  <si>
    <t>00</t>
  </si>
  <si>
    <t>04</t>
  </si>
  <si>
    <t>80</t>
  </si>
  <si>
    <t>64</t>
  </si>
  <si>
    <t>*_p</t>
  </si>
  <si>
    <t>_r</t>
  </si>
  <si>
    <t>_w</t>
  </si>
  <si>
    <t>_flags _file</t>
  </si>
  <si>
    <t>_bf.*_base</t>
  </si>
  <si>
    <t>_bf._size</t>
  </si>
  <si>
    <t>_lbfsize</t>
  </si>
  <si>
    <t>_cookie</t>
  </si>
  <si>
    <t>*_read</t>
  </si>
  <si>
    <t>*_write</t>
  </si>
  <si>
    <t>*_seek</t>
  </si>
  <si>
    <t>*_close</t>
  </si>
  <si>
    <t>*_up</t>
  </si>
  <si>
    <t>_ur</t>
  </si>
  <si>
    <t>_ub.*_base</t>
  </si>
  <si>
    <t>_ub._size</t>
  </si>
  <si>
    <t>_ubuf[3] _nbuf[1]</t>
  </si>
  <si>
    <t>_lb._size</t>
  </si>
  <si>
    <t>_lb.*_base</t>
  </si>
  <si>
    <t>_blksize</t>
  </si>
  <si>
    <t>_offset</t>
  </si>
  <si>
    <t>0b</t>
  </si>
  <si>
    <t>20</t>
  </si>
  <si>
    <t>05</t>
  </si>
  <si>
    <t>stdin</t>
  </si>
  <si>
    <t>stdout</t>
  </si>
  <si>
    <t>stderr</t>
  </si>
  <si>
    <t xml:space="preserve">SLBF </t>
  </si>
  <si>
    <t xml:space="preserve">SNBF </t>
  </si>
  <si>
    <t xml:space="preserve">SRD </t>
  </si>
  <si>
    <t xml:space="preserve">SWR </t>
  </si>
  <si>
    <t xml:space="preserve">SRW </t>
  </si>
  <si>
    <t xml:space="preserve">SEOF </t>
  </si>
  <si>
    <t xml:space="preserve">SERR </t>
  </si>
  <si>
    <t xml:space="preserve">SMBF </t>
  </si>
  <si>
    <t>check not above 256</t>
  </si>
  <si>
    <t>01</t>
  </si>
  <si>
    <t>85</t>
  </si>
  <si>
    <t>b0</t>
  </si>
  <si>
    <t>f4</t>
  </si>
  <si>
    <t>0a</t>
  </si>
  <si>
    <t>44</t>
  </si>
  <si>
    <t>c8</t>
  </si>
  <si>
    <t>0c</t>
  </si>
  <si>
    <t>*_data (reent)</t>
  </si>
  <si>
    <t>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</si>
</sst>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"/>
    <numFmt numFmtId="165" formatCode="000"/>
    <numFmt numFmtId="166" formatCode="0#######"/>
    <numFmt numFmtId="167" formatCode="000000000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1" xfId="0" applyNumberFormat="1" applyBorder="1"/>
    <xf numFmtId="0" fontId="0" fillId="0" borderId="2" xfId="0" applyBorder="1"/>
    <xf numFmtId="165" fontId="1" fillId="0" borderId="0" xfId="0" applyNumberFormat="1" applyFont="1" applyAlignment="1">
      <alignment vertical="center"/>
    </xf>
    <xf numFmtId="165" fontId="0" fillId="0" borderId="2" xfId="0" applyNumberFormat="1" applyBorder="1"/>
    <xf numFmtId="164" fontId="0" fillId="2" borderId="0" xfId="0" applyNumberFormat="1" applyFill="1"/>
    <xf numFmtId="0" fontId="0" fillId="2" borderId="0" xfId="0" applyFill="1"/>
    <xf numFmtId="0" fontId="0" fillId="0" borderId="3" xfId="0" applyBorder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0" fontId="0" fillId="7" borderId="0" xfId="0" applyFill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lis Collins" id="{761B10AF-BFCC-49CB-9A95-30AF8B2219D0}" userId="S::ec765@cam.ac.uk::9f64cb4d-4bd7-4c00-902d-be45365c09a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8" dT="2024-02-11T01:11:07.64" personId="{761B10AF-BFCC-49CB-9A95-30AF8B2219D0}" id="{D4C26980-2CDF-4059-88EA-BB947E9DCD4B}">
    <text>currently behaves as OP-IMM but should technically throw an error</text>
  </threadedComment>
  <threadedComment ref="Y16" dT="2024-02-11T01:10:29.45" personId="{761B10AF-BFCC-49CB-9A95-30AF8B2219D0}" id="{A54B5EB1-7AA6-4154-BBA9-A567BCB5BA93}">
    <text>should throw error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6C58-8E2E-4D1F-A95F-132D72925210}">
  <dimension ref="A1:S22"/>
  <sheetViews>
    <sheetView workbookViewId="0">
      <selection activeCell="K23" sqref="K23"/>
    </sheetView>
  </sheetViews>
  <sheetFormatPr defaultRowHeight="14.4"/>
  <cols>
    <col min="2" max="2" width="9.6640625" bestFit="1" customWidth="1"/>
    <col min="3" max="3" width="10" customWidth="1"/>
    <col min="4" max="4" width="9.6640625" bestFit="1" customWidth="1"/>
    <col min="5" max="5" width="11.5546875" style="1" customWidth="1"/>
    <col min="6" max="7" width="9.6640625" bestFit="1" customWidth="1"/>
    <col min="8" max="8" width="24.109375" bestFit="1" customWidth="1"/>
    <col min="9" max="9" width="9.6640625" bestFit="1" customWidth="1"/>
    <col min="10" max="10" width="11.6640625" customWidth="1"/>
    <col min="11" max="11" width="24.109375" bestFit="1" customWidth="1"/>
    <col min="14" max="14" width="18.5546875" style="2" bestFit="1" customWidth="1"/>
    <col min="15" max="15" width="35.6640625" style="1" bestFit="1" customWidth="1"/>
    <col min="16" max="16" width="38" style="1" bestFit="1" customWidth="1"/>
  </cols>
  <sheetData>
    <row r="1" spans="1:19">
      <c r="A1" t="s">
        <v>10</v>
      </c>
      <c r="B1" t="s">
        <v>11</v>
      </c>
      <c r="C1" t="s">
        <v>12</v>
      </c>
      <c r="D1" t="s">
        <v>0</v>
      </c>
      <c r="F1" t="s">
        <v>0</v>
      </c>
      <c r="G1" t="s">
        <v>1</v>
      </c>
      <c r="H1" s="2" t="s">
        <v>5</v>
      </c>
      <c r="I1" t="s">
        <v>2</v>
      </c>
      <c r="J1" s="1" t="s">
        <v>4</v>
      </c>
      <c r="K1" s="3" t="s">
        <v>3</v>
      </c>
      <c r="M1" t="s">
        <v>7</v>
      </c>
      <c r="N1" s="2" t="s">
        <v>8</v>
      </c>
      <c r="O1" s="1" t="s">
        <v>9</v>
      </c>
      <c r="P1" s="1" t="s">
        <v>0</v>
      </c>
    </row>
    <row r="2" spans="1:19">
      <c r="A2" t="s">
        <v>23</v>
      </c>
      <c r="B2">
        <v>5</v>
      </c>
      <c r="C2">
        <v>0</v>
      </c>
      <c r="D2">
        <v>1</v>
      </c>
      <c r="F2">
        <f>D2</f>
        <v>1</v>
      </c>
      <c r="G2">
        <f>C2</f>
        <v>0</v>
      </c>
      <c r="H2" s="2">
        <f>VLOOKUP(A2,M$2:O$50,2,FALSE)</f>
        <v>0</v>
      </c>
      <c r="I2">
        <f>B2</f>
        <v>5</v>
      </c>
      <c r="J2" s="1">
        <f>VLOOKUP(A2,M$2:O50,3,FALSE)</f>
        <v>110011</v>
      </c>
      <c r="K2" s="3" t="str">
        <f>DEC2HEX(_xlfn.BITLSHIFT(F2,20)+_xlfn.BITLSHIFT(G2,15)+_xlfn.BITLSHIFT(H2,12)+_xlfn.BITLSHIFT(I2,7)+BIN2DEC(J2))</f>
        <v>1002B3</v>
      </c>
      <c r="M2" t="s">
        <v>6</v>
      </c>
      <c r="N2" s="2">
        <v>0</v>
      </c>
      <c r="O2" s="1">
        <v>10011</v>
      </c>
    </row>
    <row r="3" spans="1:19">
      <c r="A3" t="s">
        <v>18</v>
      </c>
      <c r="B3">
        <v>6</v>
      </c>
      <c r="C3">
        <v>6</v>
      </c>
      <c r="D3">
        <f>HEX2DEC("e")</f>
        <v>14</v>
      </c>
      <c r="F3">
        <f t="shared" ref="F3:F13" si="0">D3</f>
        <v>14</v>
      </c>
      <c r="G3">
        <f t="shared" ref="G3:G13" si="1">C3</f>
        <v>6</v>
      </c>
      <c r="H3" s="2">
        <f t="shared" ref="H3:H13" si="2">VLOOKUP(A3,M$2:O$50,2,FALSE)</f>
        <v>1</v>
      </c>
      <c r="I3">
        <f t="shared" ref="I3:I13" si="3">B3</f>
        <v>6</v>
      </c>
      <c r="J3" s="1">
        <f>VLOOKUP(A3,M$2:O51,3,FALSE)</f>
        <v>10011</v>
      </c>
      <c r="K3" s="3" t="str">
        <f t="shared" ref="K3:K13" si="4">DEC2HEX(_xlfn.BITLSHIFT(F3,20)+_xlfn.BITLSHIFT(G3,15)+_xlfn.BITLSHIFT(H3,12)+_xlfn.BITLSHIFT(I3,7)+BIN2DEC(J3))</f>
        <v>E31313</v>
      </c>
      <c r="M3" t="s">
        <v>13</v>
      </c>
      <c r="N3" s="2">
        <v>10</v>
      </c>
      <c r="O3" s="1">
        <v>10011</v>
      </c>
    </row>
    <row r="4" spans="1:19">
      <c r="F4">
        <f t="shared" si="0"/>
        <v>0</v>
      </c>
      <c r="G4">
        <f t="shared" si="1"/>
        <v>0</v>
      </c>
      <c r="H4" s="2" t="e">
        <f t="shared" si="2"/>
        <v>#N/A</v>
      </c>
      <c r="I4">
        <f t="shared" si="3"/>
        <v>0</v>
      </c>
      <c r="J4" s="1" t="e">
        <f>VLOOKUP(A4,M$2:O52,3,FALSE)</f>
        <v>#N/A</v>
      </c>
      <c r="K4" s="3" t="e">
        <f t="shared" si="4"/>
        <v>#N/A</v>
      </c>
      <c r="M4" t="s">
        <v>14</v>
      </c>
      <c r="N4" s="2">
        <v>11</v>
      </c>
      <c r="O4" s="1">
        <v>10011</v>
      </c>
    </row>
    <row r="5" spans="1:19">
      <c r="F5">
        <f t="shared" si="0"/>
        <v>0</v>
      </c>
      <c r="G5">
        <f t="shared" si="1"/>
        <v>0</v>
      </c>
      <c r="H5" s="2" t="e">
        <f t="shared" si="2"/>
        <v>#N/A</v>
      </c>
      <c r="I5">
        <f t="shared" si="3"/>
        <v>0</v>
      </c>
      <c r="J5" s="1" t="e">
        <f>VLOOKUP(A5,M$2:O53,3,FALSE)</f>
        <v>#N/A</v>
      </c>
      <c r="K5" s="3" t="e">
        <f t="shared" si="4"/>
        <v>#N/A</v>
      </c>
      <c r="M5" t="s">
        <v>15</v>
      </c>
      <c r="N5" s="2">
        <v>100</v>
      </c>
      <c r="O5" s="1">
        <v>10011</v>
      </c>
    </row>
    <row r="6" spans="1:19">
      <c r="F6">
        <f t="shared" si="0"/>
        <v>0</v>
      </c>
      <c r="G6">
        <f t="shared" si="1"/>
        <v>0</v>
      </c>
      <c r="H6" s="2" t="e">
        <f t="shared" si="2"/>
        <v>#N/A</v>
      </c>
      <c r="I6">
        <f t="shared" si="3"/>
        <v>0</v>
      </c>
      <c r="J6" s="1" t="e">
        <f>VLOOKUP(A6,M$2:O54,3,FALSE)</f>
        <v>#N/A</v>
      </c>
      <c r="K6" s="3" t="e">
        <f t="shared" si="4"/>
        <v>#N/A</v>
      </c>
      <c r="M6" t="s">
        <v>16</v>
      </c>
      <c r="N6" s="2">
        <v>110</v>
      </c>
      <c r="O6" s="1">
        <v>10011</v>
      </c>
    </row>
    <row r="7" spans="1:19">
      <c r="F7">
        <f t="shared" si="0"/>
        <v>0</v>
      </c>
      <c r="G7">
        <f t="shared" si="1"/>
        <v>0</v>
      </c>
      <c r="H7" s="2" t="e">
        <f t="shared" si="2"/>
        <v>#N/A</v>
      </c>
      <c r="I7">
        <f t="shared" si="3"/>
        <v>0</v>
      </c>
      <c r="J7" s="1" t="e">
        <f>VLOOKUP(A7,M$2:O55,3,FALSE)</f>
        <v>#N/A</v>
      </c>
      <c r="K7" s="3" t="e">
        <f t="shared" si="4"/>
        <v>#N/A</v>
      </c>
      <c r="M7" t="s">
        <v>17</v>
      </c>
      <c r="N7" s="2">
        <v>111</v>
      </c>
      <c r="O7" s="1">
        <v>10011</v>
      </c>
    </row>
    <row r="8" spans="1:19">
      <c r="F8">
        <f t="shared" si="0"/>
        <v>0</v>
      </c>
      <c r="G8">
        <f t="shared" si="1"/>
        <v>0</v>
      </c>
      <c r="H8" s="2" t="e">
        <f t="shared" si="2"/>
        <v>#N/A</v>
      </c>
      <c r="I8">
        <f t="shared" si="3"/>
        <v>0</v>
      </c>
      <c r="J8" s="1" t="e">
        <f>VLOOKUP(A8,M$2:O56,3,FALSE)</f>
        <v>#N/A</v>
      </c>
      <c r="K8" s="3" t="e">
        <f t="shared" si="4"/>
        <v>#N/A</v>
      </c>
      <c r="M8" t="s">
        <v>18</v>
      </c>
      <c r="N8" s="2">
        <v>1</v>
      </c>
      <c r="O8" s="1">
        <v>10011</v>
      </c>
    </row>
    <row r="9" spans="1:19">
      <c r="F9">
        <f t="shared" si="0"/>
        <v>0</v>
      </c>
      <c r="G9">
        <f t="shared" si="1"/>
        <v>0</v>
      </c>
      <c r="H9" s="2" t="e">
        <f t="shared" si="2"/>
        <v>#N/A</v>
      </c>
      <c r="I9">
        <f t="shared" si="3"/>
        <v>0</v>
      </c>
      <c r="J9" s="1" t="e">
        <f>VLOOKUP(A9,M$2:O57,3,FALSE)</f>
        <v>#N/A</v>
      </c>
      <c r="K9" s="3" t="e">
        <f t="shared" si="4"/>
        <v>#N/A</v>
      </c>
      <c r="M9" t="s">
        <v>19</v>
      </c>
      <c r="N9" s="2">
        <v>101</v>
      </c>
      <c r="O9" s="1">
        <v>10011</v>
      </c>
    </row>
    <row r="10" spans="1:19">
      <c r="F10">
        <f t="shared" si="0"/>
        <v>0</v>
      </c>
      <c r="G10">
        <f t="shared" si="1"/>
        <v>0</v>
      </c>
      <c r="H10" s="2" t="e">
        <f t="shared" si="2"/>
        <v>#N/A</v>
      </c>
      <c r="I10">
        <f t="shared" si="3"/>
        <v>0</v>
      </c>
      <c r="J10" s="1" t="e">
        <f>VLOOKUP(A10,M$2:O58,3,FALSE)</f>
        <v>#N/A</v>
      </c>
      <c r="K10" s="3" t="e">
        <f t="shared" si="4"/>
        <v>#N/A</v>
      </c>
      <c r="M10" t="s">
        <v>20</v>
      </c>
      <c r="N10" s="2">
        <v>101</v>
      </c>
      <c r="O10" s="1">
        <v>10011</v>
      </c>
      <c r="P10" s="1">
        <v>100000</v>
      </c>
    </row>
    <row r="11" spans="1:19">
      <c r="F11">
        <f t="shared" si="0"/>
        <v>0</v>
      </c>
      <c r="G11">
        <f t="shared" si="1"/>
        <v>0</v>
      </c>
      <c r="H11" s="2" t="e">
        <f t="shared" si="2"/>
        <v>#N/A</v>
      </c>
      <c r="I11">
        <f t="shared" si="3"/>
        <v>0</v>
      </c>
      <c r="J11" s="1" t="e">
        <f>VLOOKUP(A11,M$2:O59,3,FALSE)</f>
        <v>#N/A</v>
      </c>
      <c r="K11" s="3" t="e">
        <f t="shared" si="4"/>
        <v>#N/A</v>
      </c>
      <c r="M11" t="s">
        <v>21</v>
      </c>
      <c r="N11" s="2">
        <v>0</v>
      </c>
      <c r="O11" s="1">
        <v>110111</v>
      </c>
    </row>
    <row r="12" spans="1:19">
      <c r="F12">
        <f t="shared" si="0"/>
        <v>0</v>
      </c>
      <c r="G12">
        <f t="shared" si="1"/>
        <v>0</v>
      </c>
      <c r="H12" s="2" t="e">
        <f t="shared" si="2"/>
        <v>#N/A</v>
      </c>
      <c r="I12">
        <f t="shared" si="3"/>
        <v>0</v>
      </c>
      <c r="J12" s="1" t="e">
        <f>VLOOKUP(A12,M$2:O60,3,FALSE)</f>
        <v>#N/A</v>
      </c>
      <c r="K12" s="3" t="e">
        <f t="shared" si="4"/>
        <v>#N/A</v>
      </c>
      <c r="M12" t="s">
        <v>22</v>
      </c>
      <c r="O12" s="1">
        <v>10111</v>
      </c>
    </row>
    <row r="13" spans="1:19">
      <c r="F13">
        <f t="shared" si="0"/>
        <v>0</v>
      </c>
      <c r="G13">
        <f t="shared" si="1"/>
        <v>0</v>
      </c>
      <c r="H13" s="2" t="e">
        <f t="shared" si="2"/>
        <v>#N/A</v>
      </c>
      <c r="I13">
        <f t="shared" si="3"/>
        <v>0</v>
      </c>
      <c r="J13" s="1" t="e">
        <f>VLOOKUP(A13,M$2:O61,3,FALSE)</f>
        <v>#N/A</v>
      </c>
      <c r="K13" s="3" t="e">
        <f t="shared" si="4"/>
        <v>#N/A</v>
      </c>
      <c r="M13" t="s">
        <v>23</v>
      </c>
      <c r="O13" s="1">
        <v>110011</v>
      </c>
      <c r="R13" s="2"/>
      <c r="S13" s="1"/>
    </row>
    <row r="14" spans="1:19">
      <c r="M14" t="s">
        <v>24</v>
      </c>
      <c r="N14" s="2">
        <v>0</v>
      </c>
      <c r="O14" s="1">
        <v>110011</v>
      </c>
      <c r="P14" s="1">
        <v>100000</v>
      </c>
      <c r="R14" s="2"/>
      <c r="S14" s="1"/>
    </row>
    <row r="15" spans="1:19">
      <c r="M15" t="s">
        <v>25</v>
      </c>
      <c r="N15" s="2">
        <v>1</v>
      </c>
      <c r="O15" s="1">
        <v>110011</v>
      </c>
      <c r="R15" s="2"/>
      <c r="S15" s="1"/>
    </row>
    <row r="16" spans="1:19">
      <c r="M16" t="s">
        <v>26</v>
      </c>
      <c r="N16" s="2">
        <v>10</v>
      </c>
      <c r="O16" s="1">
        <v>110011</v>
      </c>
      <c r="R16" s="2"/>
      <c r="S16" s="1"/>
    </row>
    <row r="17" spans="13:19">
      <c r="M17" t="s">
        <v>27</v>
      </c>
      <c r="N17" s="2">
        <v>11</v>
      </c>
      <c r="O17" s="1">
        <v>110011</v>
      </c>
      <c r="R17" s="2"/>
      <c r="S17" s="1"/>
    </row>
    <row r="18" spans="13:19">
      <c r="M18" t="s">
        <v>28</v>
      </c>
      <c r="N18" s="2">
        <v>100</v>
      </c>
      <c r="O18" s="1">
        <v>110011</v>
      </c>
      <c r="R18" s="2"/>
      <c r="S18" s="1"/>
    </row>
    <row r="19" spans="13:19">
      <c r="M19" t="s">
        <v>29</v>
      </c>
      <c r="N19" s="2">
        <v>101</v>
      </c>
      <c r="O19" s="1">
        <v>110011</v>
      </c>
      <c r="R19" s="2"/>
      <c r="S19" s="1"/>
    </row>
    <row r="20" spans="13:19">
      <c r="M20" t="s">
        <v>30</v>
      </c>
      <c r="N20" s="2">
        <v>101</v>
      </c>
      <c r="O20" s="1">
        <v>110011</v>
      </c>
      <c r="P20" s="1">
        <v>100000</v>
      </c>
      <c r="R20" s="2"/>
      <c r="S20" s="1"/>
    </row>
    <row r="21" spans="13:19">
      <c r="M21" t="s">
        <v>31</v>
      </c>
      <c r="N21" s="2">
        <v>110</v>
      </c>
      <c r="O21" s="1">
        <v>110011</v>
      </c>
      <c r="R21" s="2"/>
      <c r="S21" s="1"/>
    </row>
    <row r="22" spans="13:19">
      <c r="M22" t="s">
        <v>32</v>
      </c>
      <c r="N22" s="2">
        <v>111</v>
      </c>
      <c r="O22" s="1">
        <v>110011</v>
      </c>
      <c r="R22" s="2"/>
      <c r="S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8274-194C-49F1-9D09-499B65F02056}">
  <dimension ref="A1:AY250"/>
  <sheetViews>
    <sheetView tabSelected="1" zoomScaleNormal="100" workbookViewId="0">
      <pane ySplit="1" topLeftCell="A2" activePane="bottomLeft" state="frozen"/>
      <selection pane="bottomLeft" activeCell="C1" sqref="C1:C1048576"/>
    </sheetView>
  </sheetViews>
  <sheetFormatPr defaultRowHeight="14.4"/>
  <cols>
    <col min="1" max="2" width="39.5546875" style="4" customWidth="1"/>
    <col min="3" max="3" width="42.44140625" style="4" customWidth="1"/>
    <col min="4" max="4" width="12.109375" style="1" customWidth="1"/>
    <col min="5" max="6" width="7" customWidth="1"/>
    <col min="7" max="7" width="6.21875" customWidth="1"/>
    <col min="8" max="8" width="6.5546875" customWidth="1"/>
    <col min="9" max="9" width="8.33203125" customWidth="1"/>
    <col min="10" max="10" width="8" customWidth="1"/>
    <col min="11" max="11" width="8.109375" customWidth="1"/>
    <col min="12" max="12" width="12" customWidth="1"/>
    <col min="13" max="13" width="8.5546875" customWidth="1"/>
    <col min="14" max="15" width="8.77734375" customWidth="1"/>
    <col min="16" max="16" width="6.21875" customWidth="1"/>
    <col min="17" max="17" width="6.33203125" customWidth="1"/>
    <col min="18" max="18" width="6.21875" customWidth="1"/>
    <col min="19" max="19" width="4.109375" customWidth="1"/>
    <col min="20" max="20" width="3.88671875" customWidth="1"/>
    <col min="21" max="21" width="6.5546875" customWidth="1"/>
    <col min="22" max="23" width="6.44140625" style="2" customWidth="1"/>
    <col min="25" max="25" width="10.44140625" style="1" customWidth="1"/>
    <col min="27" max="27" width="5.5546875" customWidth="1"/>
    <col min="28" max="28" width="10.5546875" customWidth="1"/>
    <col min="29" max="29" width="6.44140625" customWidth="1"/>
    <col min="34" max="34" width="35" customWidth="1"/>
  </cols>
  <sheetData>
    <row r="1" spans="1:51" ht="15" thickBot="1">
      <c r="A1" t="s">
        <v>86</v>
      </c>
      <c r="B1" t="s">
        <v>85</v>
      </c>
      <c r="C1" s="4" t="s">
        <v>84</v>
      </c>
      <c r="D1" s="5" t="s">
        <v>38</v>
      </c>
      <c r="E1" s="6" t="s">
        <v>39</v>
      </c>
      <c r="F1" s="6" t="s">
        <v>144</v>
      </c>
      <c r="G1" s="8" t="s">
        <v>71</v>
      </c>
      <c r="H1" s="6" t="s">
        <v>72</v>
      </c>
      <c r="I1" s="6" t="s">
        <v>83</v>
      </c>
      <c r="J1" s="6" t="s">
        <v>82</v>
      </c>
      <c r="K1" s="6" t="s">
        <v>76</v>
      </c>
      <c r="L1" s="6" t="s">
        <v>77</v>
      </c>
      <c r="M1" s="6" t="s">
        <v>81</v>
      </c>
      <c r="N1" s="6" t="s">
        <v>93</v>
      </c>
      <c r="O1" s="6" t="s">
        <v>92</v>
      </c>
      <c r="P1" s="6" t="s">
        <v>80</v>
      </c>
      <c r="Q1" s="6" t="s">
        <v>79</v>
      </c>
      <c r="R1" s="6" t="s">
        <v>73</v>
      </c>
      <c r="S1" s="27" t="s">
        <v>78</v>
      </c>
      <c r="T1" s="27"/>
      <c r="U1" s="6" t="s">
        <v>75</v>
      </c>
      <c r="V1" s="6" t="s">
        <v>74</v>
      </c>
      <c r="W1" s="11" t="s">
        <v>91</v>
      </c>
      <c r="X1" s="23" t="s">
        <v>94</v>
      </c>
      <c r="Y1" t="s">
        <v>40</v>
      </c>
      <c r="Z1" s="1" t="s">
        <v>38</v>
      </c>
      <c r="AA1" t="s">
        <v>43</v>
      </c>
      <c r="AB1" t="s">
        <v>87</v>
      </c>
      <c r="AC1" t="s">
        <v>40</v>
      </c>
      <c r="AD1" t="s">
        <v>39</v>
      </c>
      <c r="AE1" t="s">
        <v>51</v>
      </c>
      <c r="AF1" t="s">
        <v>43</v>
      </c>
    </row>
    <row r="2" spans="1:51" ht="15" thickBot="1">
      <c r="A2" t="str">
        <f t="shared" ref="A2:A8" si="0">TEXT(Z2,"0000000")&amp;" "&amp;DEC2BIN(VLOOKUP(AA2,AE:AF,2,FALSE),3)&amp;" # "&amp;Y2</f>
        <v>0000011 001 # LOAD</v>
      </c>
      <c r="B2" t="str">
        <f>TEXT(Z2,"0000000")&amp;" "&amp;DEC2BIN(AB2,3)&amp;" # "&amp;Y2</f>
        <v>0000011 100 # LOAD</v>
      </c>
      <c r="C2" s="4" t="str">
        <f>VLOOKUP(D2,Y:Z,2,FALSE)&amp;DEC2BIN(E2,$X$2)&amp;" "&amp;_xlfn.CONCAT(F2:W2)&amp;" # "&amp;E2&amp;" "&amp;D2</f>
        <v>0000011001 000011000010011010 # 1 LOAD</v>
      </c>
      <c r="D2" s="1" t="s">
        <v>52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 s="24">
        <v>3</v>
      </c>
      <c r="Y2" s="9" t="s">
        <v>52</v>
      </c>
      <c r="Z2" s="9" t="str">
        <f>DEC2BIN(ROW(Y2)-2,5)&amp;"11"</f>
        <v>0000011</v>
      </c>
      <c r="AA2" s="10" t="s">
        <v>46</v>
      </c>
      <c r="AB2" s="10">
        <v>4</v>
      </c>
      <c r="AC2" t="s">
        <v>42</v>
      </c>
      <c r="AD2">
        <v>0</v>
      </c>
      <c r="AE2" t="s">
        <v>45</v>
      </c>
      <c r="AF2">
        <v>0</v>
      </c>
      <c r="AU2">
        <f t="shared" ref="AU2:AX4" si="1">_xlfn.BITLSHIFT(BIN2DEC(S6),COLUMN($W6)-COLUMN(S6))+AV2</f>
        <v>2</v>
      </c>
      <c r="AV2">
        <f t="shared" si="1"/>
        <v>2</v>
      </c>
      <c r="AW2">
        <f t="shared" si="1"/>
        <v>2</v>
      </c>
      <c r="AX2">
        <f t="shared" si="1"/>
        <v>2</v>
      </c>
      <c r="AY2">
        <f>BIN2DEC(W6)</f>
        <v>0</v>
      </c>
    </row>
    <row r="3" spans="1:51">
      <c r="A3" t="e">
        <f t="shared" si="0"/>
        <v>#N/A</v>
      </c>
      <c r="B3" t="e">
        <f t="shared" ref="B3:B32" si="2">TEXT(Z3,"0000000")&amp;" "&amp;DEC2BIN(AB3,3)&amp;" # "&amp;Y3</f>
        <v>#VALUE!</v>
      </c>
      <c r="C3" s="4" t="str">
        <f t="shared" ref="C3:C33" si="3">VLOOKUP(D3,Y:Z,2,FALSE)&amp;DEC2BIN(E3,$X$2)&amp;" "&amp;_xlfn.CONCAT(F3:W3)&amp;" # "&amp;E3&amp;" "&amp;D3</f>
        <v>0000011010 000011010000011000 # 2 LOAD</v>
      </c>
      <c r="D3" s="1" t="s">
        <v>52</v>
      </c>
      <c r="E3">
        <v>2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Y3" s="19" t="s">
        <v>55</v>
      </c>
      <c r="Z3" s="19" t="str">
        <f t="shared" ref="Z3:Z32" si="4">DEC2BIN(ROW(Y3)-2,5)&amp;"11"</f>
        <v>0000111</v>
      </c>
      <c r="AA3" s="20"/>
      <c r="AB3" s="20" t="s">
        <v>89</v>
      </c>
      <c r="AC3" t="s">
        <v>33</v>
      </c>
      <c r="AD3">
        <v>1</v>
      </c>
      <c r="AE3" t="s">
        <v>46</v>
      </c>
      <c r="AF3">
        <v>1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>BIN2DEC(W7)</f>
        <v>0</v>
      </c>
    </row>
    <row r="4" spans="1:51">
      <c r="A4" t="e">
        <f t="shared" si="0"/>
        <v>#N/A</v>
      </c>
      <c r="B4" t="e">
        <f t="shared" si="2"/>
        <v>#VALUE!</v>
      </c>
      <c r="C4" s="4" t="str">
        <f t="shared" si="3"/>
        <v>0000011011 001011001101011000 # 3 LOAD</v>
      </c>
      <c r="D4" s="1" t="s">
        <v>52</v>
      </c>
      <c r="E4">
        <v>3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Y4" s="14" t="s">
        <v>58</v>
      </c>
      <c r="Z4" s="14" t="str">
        <f t="shared" si="4"/>
        <v>0001011</v>
      </c>
      <c r="AA4" s="15"/>
      <c r="AB4" s="15" t="s">
        <v>89</v>
      </c>
      <c r="AC4" t="s">
        <v>35</v>
      </c>
      <c r="AD4">
        <v>2</v>
      </c>
      <c r="AE4" t="s">
        <v>47</v>
      </c>
      <c r="AF4">
        <v>2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>BIN2DEC(W8)</f>
        <v>0</v>
      </c>
    </row>
    <row r="5" spans="1:51">
      <c r="A5" t="e">
        <f t="shared" si="0"/>
        <v>#N/A</v>
      </c>
      <c r="B5" t="e">
        <f t="shared" si="2"/>
        <v>#VALUE!</v>
      </c>
      <c r="V5"/>
      <c r="W5"/>
      <c r="Y5" s="21" t="s">
        <v>62</v>
      </c>
      <c r="Z5" s="21" t="str">
        <f t="shared" si="4"/>
        <v>0001111</v>
      </c>
      <c r="AA5" s="22"/>
      <c r="AB5" s="22" t="s">
        <v>89</v>
      </c>
      <c r="AE5" t="s">
        <v>48</v>
      </c>
      <c r="AF5">
        <v>3</v>
      </c>
      <c r="AU5">
        <f>_xlfn.BITLSHIFT(BIN2DEC(S23),COLUMN($W23)-COLUMN(S23))+AV5</f>
        <v>16</v>
      </c>
      <c r="AV5">
        <f>_xlfn.BITLSHIFT(BIN2DEC(T23),COLUMN($W23)-COLUMN(T23))+AW5</f>
        <v>0</v>
      </c>
      <c r="AW5">
        <f>_xlfn.BITLSHIFT(BIN2DEC(U23),COLUMN($W23)-COLUMN(U23))+AX5</f>
        <v>0</v>
      </c>
      <c r="AX5">
        <f>_xlfn.BITLSHIFT(BIN2DEC(V23),COLUMN($W23)-COLUMN(V23))+AY5</f>
        <v>0</v>
      </c>
      <c r="AY5">
        <f>BIN2DEC(W23)</f>
        <v>0</v>
      </c>
    </row>
    <row r="6" spans="1:51">
      <c r="A6" t="str">
        <f t="shared" si="0"/>
        <v>0010011 001 # OP-IMM</v>
      </c>
      <c r="B6" t="str">
        <f t="shared" si="2"/>
        <v>0010011 011 # OP-IMM</v>
      </c>
      <c r="C6" s="4" t="str">
        <f t="shared" si="3"/>
        <v>0010011001 000010000010000010 # 1 OP-IMM</v>
      </c>
      <c r="D6" s="1" t="s">
        <v>34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Y6" s="9" t="s">
        <v>34</v>
      </c>
      <c r="Z6" s="9" t="str">
        <f t="shared" si="4"/>
        <v>0010011</v>
      </c>
      <c r="AA6" s="10" t="s">
        <v>46</v>
      </c>
      <c r="AB6" s="10">
        <v>3</v>
      </c>
      <c r="AE6" t="s">
        <v>49</v>
      </c>
      <c r="AF6">
        <v>4</v>
      </c>
      <c r="AU6" t="e">
        <f>_xlfn.BITLSHIFT(BIN2DEC(#REF!),COLUMN(#REF!)-COLUMN(#REF!))+AV6</f>
        <v>#REF!</v>
      </c>
      <c r="AV6" t="e">
        <f>_xlfn.BITLSHIFT(BIN2DEC(#REF!),COLUMN(#REF!)-COLUMN(#REF!))+AW6</f>
        <v>#REF!</v>
      </c>
      <c r="AW6" t="e">
        <f>_xlfn.BITLSHIFT(BIN2DEC(#REF!),COLUMN(#REF!)-COLUMN(#REF!))+AX6</f>
        <v>#REF!</v>
      </c>
      <c r="AX6" t="e">
        <f>_xlfn.BITLSHIFT(BIN2DEC(#REF!),COLUMN(#REF!)-COLUMN(#REF!))+AY6</f>
        <v>#REF!</v>
      </c>
      <c r="AY6" t="e">
        <f>BIN2DEC(#REF!)</f>
        <v>#REF!</v>
      </c>
    </row>
    <row r="7" spans="1:51">
      <c r="A7" t="str">
        <f t="shared" si="0"/>
        <v>0010111 100 # AUIPC</v>
      </c>
      <c r="B7" t="str">
        <f t="shared" si="2"/>
        <v>0010111 011 # AUIPC</v>
      </c>
      <c r="C7" s="4" t="str">
        <f t="shared" si="3"/>
        <v>0010011010 001010000001000000 # 2 OP-IMM</v>
      </c>
      <c r="D7" s="1" t="s">
        <v>34</v>
      </c>
      <c r="E7">
        <v>2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 s="9" t="s">
        <v>22</v>
      </c>
      <c r="Z7" s="9" t="str">
        <f t="shared" si="4"/>
        <v>0010111</v>
      </c>
      <c r="AA7" s="10" t="s">
        <v>49</v>
      </c>
      <c r="AB7" s="10">
        <v>3</v>
      </c>
      <c r="AE7" t="s">
        <v>50</v>
      </c>
      <c r="AF7">
        <v>5</v>
      </c>
      <c r="AU7">
        <f t="shared" ref="AU7:AX8" si="5">_xlfn.BITLSHIFT(BIN2DEC(S9),COLUMN($W9)-COLUMN(S9))+AV7</f>
        <v>0</v>
      </c>
      <c r="AV7">
        <f t="shared" si="5"/>
        <v>0</v>
      </c>
      <c r="AW7">
        <f t="shared" si="5"/>
        <v>0</v>
      </c>
      <c r="AX7">
        <f t="shared" si="5"/>
        <v>0</v>
      </c>
      <c r="AY7">
        <f>BIN2DEC(W9)</f>
        <v>0</v>
      </c>
    </row>
    <row r="8" spans="1:51">
      <c r="A8" t="str">
        <f t="shared" si="0"/>
        <v>0011011 001 # OP-IMM-32</v>
      </c>
      <c r="B8" t="str">
        <f t="shared" si="2"/>
        <v>0011011 011 # OP-IMM-32</v>
      </c>
      <c r="V8"/>
      <c r="W8"/>
      <c r="Y8" s="12" t="s">
        <v>67</v>
      </c>
      <c r="Z8" s="12" t="str">
        <f t="shared" si="4"/>
        <v>0011011</v>
      </c>
      <c r="AA8" s="13" t="s">
        <v>46</v>
      </c>
      <c r="AB8" s="13">
        <v>3</v>
      </c>
      <c r="AH8" s="7"/>
      <c r="AU8">
        <f t="shared" si="5"/>
        <v>0</v>
      </c>
      <c r="AV8">
        <f t="shared" si="5"/>
        <v>0</v>
      </c>
      <c r="AW8">
        <f t="shared" si="5"/>
        <v>0</v>
      </c>
      <c r="AX8">
        <f t="shared" si="5"/>
        <v>0</v>
      </c>
      <c r="AY8">
        <f>BIN2DEC(W10)</f>
        <v>0</v>
      </c>
    </row>
    <row r="9" spans="1:51">
      <c r="A9"/>
      <c r="B9" t="s">
        <v>88</v>
      </c>
      <c r="C9" s="4" t="str">
        <f t="shared" si="3"/>
        <v>0010111001 000001000000000000 # 1 AUIPC</v>
      </c>
      <c r="D9" s="1" t="s">
        <v>22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AH9" s="7"/>
      <c r="AU9" t="e">
        <f>_xlfn.BITLSHIFT(BIN2DEC(#REF!),COLUMN(#REF!)-COLUMN(#REF!))+AV9</f>
        <v>#REF!</v>
      </c>
      <c r="AV9" t="e">
        <f>_xlfn.BITLSHIFT(BIN2DEC(#REF!),COLUMN(#REF!)-COLUMN(#REF!))+AW9</f>
        <v>#REF!</v>
      </c>
      <c r="AW9" t="e">
        <f>_xlfn.BITLSHIFT(BIN2DEC(#REF!),COLUMN(#REF!)-COLUMN(#REF!))+AX9</f>
        <v>#REF!</v>
      </c>
      <c r="AX9" t="e">
        <f>_xlfn.BITLSHIFT(BIN2DEC(#REF!),COLUMN(#REF!)-COLUMN(#REF!))+AY9</f>
        <v>#REF!</v>
      </c>
      <c r="AY9" t="e">
        <f>BIN2DEC(#REF!)</f>
        <v>#REF!</v>
      </c>
    </row>
    <row r="10" spans="1:51">
      <c r="A10" t="str">
        <f t="shared" ref="A10:A16" si="6">TEXT(Z10,"0000000")&amp;" "&amp;DEC2BIN(VLOOKUP(AA10,AE:AF,2,FALSE),3)&amp;" # "&amp;Y10</f>
        <v>0100011 010 # STORE</v>
      </c>
      <c r="B10" t="str">
        <f t="shared" si="2"/>
        <v>0100011 100 # STORE</v>
      </c>
      <c r="C10" s="4" t="str">
        <f t="shared" si="3"/>
        <v>0010111010 001001000001000000 # 2 AUIPC</v>
      </c>
      <c r="D10" s="1" t="s">
        <v>22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 s="9" t="s">
        <v>53</v>
      </c>
      <c r="Z10" s="9" t="str">
        <f t="shared" si="4"/>
        <v>0100011</v>
      </c>
      <c r="AA10" s="10" t="s">
        <v>47</v>
      </c>
      <c r="AB10" s="10">
        <v>4</v>
      </c>
      <c r="AH10" s="7"/>
      <c r="AU10">
        <f t="shared" ref="AU10:AX11" si="7">_xlfn.BITLSHIFT(BIN2DEC(S12),COLUMN($W12)-COLUMN(S12))+AV10</f>
        <v>2</v>
      </c>
      <c r="AV10">
        <f t="shared" si="7"/>
        <v>2</v>
      </c>
      <c r="AW10">
        <f t="shared" si="7"/>
        <v>2</v>
      </c>
      <c r="AX10">
        <f t="shared" si="7"/>
        <v>2</v>
      </c>
      <c r="AY10">
        <f>BIN2DEC(W12)</f>
        <v>0</v>
      </c>
    </row>
    <row r="11" spans="1:51">
      <c r="A11" t="e">
        <f t="shared" si="6"/>
        <v>#N/A</v>
      </c>
      <c r="B11" t="e">
        <f t="shared" si="2"/>
        <v>#VALUE!</v>
      </c>
      <c r="Y11" s="19" t="s">
        <v>56</v>
      </c>
      <c r="Z11" s="19" t="str">
        <f t="shared" si="4"/>
        <v>0100111</v>
      </c>
      <c r="AA11" s="20"/>
      <c r="AB11" s="20" t="s">
        <v>89</v>
      </c>
      <c r="AH11" s="7"/>
      <c r="AU11">
        <f t="shared" si="7"/>
        <v>0</v>
      </c>
      <c r="AV11">
        <f t="shared" si="7"/>
        <v>0</v>
      </c>
      <c r="AW11">
        <f t="shared" si="7"/>
        <v>0</v>
      </c>
      <c r="AX11">
        <f t="shared" si="7"/>
        <v>0</v>
      </c>
      <c r="AY11">
        <f>BIN2DEC(W13)</f>
        <v>0</v>
      </c>
    </row>
    <row r="12" spans="1:51">
      <c r="A12" t="e">
        <f t="shared" si="6"/>
        <v>#N/A</v>
      </c>
      <c r="B12" t="e">
        <f t="shared" si="2"/>
        <v>#VALUE!</v>
      </c>
      <c r="C12" s="4" t="str">
        <f t="shared" si="3"/>
        <v>0011011001 000010000010000010 # 1 OP-IMM-32</v>
      </c>
      <c r="D12" s="1" t="s">
        <v>67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Y12" s="14" t="s">
        <v>59</v>
      </c>
      <c r="Z12" s="14" t="str">
        <f t="shared" si="4"/>
        <v>0101011</v>
      </c>
      <c r="AA12" s="15"/>
      <c r="AB12" s="15" t="s">
        <v>89</v>
      </c>
      <c r="AU12" t="e">
        <f>_xlfn.BITLSHIFT(BIN2DEC(#REF!),COLUMN(#REF!)-COLUMN(#REF!))+AV12</f>
        <v>#REF!</v>
      </c>
      <c r="AV12" t="e">
        <f>_xlfn.BITLSHIFT(BIN2DEC(#REF!),COLUMN(#REF!)-COLUMN(#REF!))+AW12</f>
        <v>#REF!</v>
      </c>
      <c r="AW12" t="e">
        <f>_xlfn.BITLSHIFT(BIN2DEC(#REF!),COLUMN(#REF!)-COLUMN(#REF!))+AX12</f>
        <v>#REF!</v>
      </c>
      <c r="AX12" t="e">
        <f>_xlfn.BITLSHIFT(BIN2DEC(#REF!),COLUMN(#REF!)-COLUMN(#REF!))+AY12</f>
        <v>#REF!</v>
      </c>
      <c r="AY12" t="e">
        <f>BIN2DEC(#REF!)</f>
        <v>#REF!</v>
      </c>
    </row>
    <row r="13" spans="1:51">
      <c r="A13" t="e">
        <f t="shared" si="6"/>
        <v>#N/A</v>
      </c>
      <c r="B13" t="e">
        <f t="shared" si="2"/>
        <v>#VALUE!</v>
      </c>
      <c r="C13" s="4" t="str">
        <f t="shared" si="3"/>
        <v>0011011010 001010000001000000 # 2 OP-IMM-32</v>
      </c>
      <c r="D13" s="1" t="s">
        <v>67</v>
      </c>
      <c r="E13">
        <v>2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 s="21" t="s">
        <v>63</v>
      </c>
      <c r="Z13" s="21" t="str">
        <f t="shared" si="4"/>
        <v>0101111</v>
      </c>
      <c r="AA13" s="22"/>
      <c r="AB13" s="22" t="s">
        <v>89</v>
      </c>
      <c r="AU13">
        <f t="shared" ref="AU13:AX15" si="8">_xlfn.BITLSHIFT(BIN2DEC(S19),COLUMN($W19)-COLUMN(S19))+AV13</f>
        <v>2</v>
      </c>
      <c r="AV13">
        <f t="shared" si="8"/>
        <v>2</v>
      </c>
      <c r="AW13">
        <f t="shared" si="8"/>
        <v>2</v>
      </c>
      <c r="AX13">
        <f t="shared" si="8"/>
        <v>2</v>
      </c>
      <c r="AY13">
        <f>BIN2DEC(W19)</f>
        <v>0</v>
      </c>
    </row>
    <row r="14" spans="1:51">
      <c r="A14" t="str">
        <f t="shared" si="6"/>
        <v>0110011 000 # OP</v>
      </c>
      <c r="B14" t="str">
        <f t="shared" si="2"/>
        <v>0110011 100 # OP</v>
      </c>
      <c r="Y14" s="9" t="s">
        <v>36</v>
      </c>
      <c r="Z14" s="9" t="str">
        <f t="shared" si="4"/>
        <v>0110011</v>
      </c>
      <c r="AA14" s="10" t="s">
        <v>45</v>
      </c>
      <c r="AB14" s="10">
        <v>4</v>
      </c>
      <c r="AU14">
        <f t="shared" si="8"/>
        <v>4</v>
      </c>
      <c r="AV14">
        <f t="shared" si="8"/>
        <v>4</v>
      </c>
      <c r="AW14">
        <f t="shared" si="8"/>
        <v>4</v>
      </c>
      <c r="AX14">
        <f t="shared" si="8"/>
        <v>0</v>
      </c>
      <c r="AY14">
        <f>BIN2DEC(W20)</f>
        <v>0</v>
      </c>
    </row>
    <row r="15" spans="1:51">
      <c r="A15" t="str">
        <f t="shared" si="6"/>
        <v>0110111 100 # LUI</v>
      </c>
      <c r="B15" t="str">
        <f t="shared" si="2"/>
        <v>0110111 010 # LUI</v>
      </c>
      <c r="C15" s="4" t="str">
        <f t="shared" si="3"/>
        <v>0100011001 000011000010000010 # 1 STORE</v>
      </c>
      <c r="D15" s="1" t="s">
        <v>53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Y15" s="9" t="s">
        <v>21</v>
      </c>
      <c r="Z15" s="9" t="str">
        <f t="shared" si="4"/>
        <v>0110111</v>
      </c>
      <c r="AA15" s="10" t="s">
        <v>49</v>
      </c>
      <c r="AB15" s="10">
        <v>2</v>
      </c>
      <c r="AU15">
        <f t="shared" si="8"/>
        <v>0</v>
      </c>
      <c r="AV15">
        <f t="shared" si="8"/>
        <v>0</v>
      </c>
      <c r="AW15">
        <f t="shared" si="8"/>
        <v>0</v>
      </c>
      <c r="AX15">
        <f t="shared" si="8"/>
        <v>0</v>
      </c>
      <c r="AY15">
        <f>BIN2DEC(W21)</f>
        <v>0</v>
      </c>
    </row>
    <row r="16" spans="1:51">
      <c r="A16" t="e">
        <f t="shared" si="6"/>
        <v>#N/A</v>
      </c>
      <c r="B16" t="e">
        <f t="shared" si="2"/>
        <v>#VALUE!</v>
      </c>
      <c r="C16" s="4" t="str">
        <f t="shared" si="3"/>
        <v>0100011010 000011010010100100 # 2 STORE</v>
      </c>
      <c r="D16" s="1" t="s">
        <v>53</v>
      </c>
      <c r="E16">
        <v>2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Y16" s="12" t="s">
        <v>68</v>
      </c>
      <c r="Z16" s="12" t="str">
        <f t="shared" si="4"/>
        <v>0111011</v>
      </c>
      <c r="AA16" s="13"/>
      <c r="AB16" s="13" t="s">
        <v>89</v>
      </c>
      <c r="AU16" t="e">
        <f>_xlfn.BITLSHIFT(BIN2DEC(#REF!),COLUMN(#REF!)-COLUMN(#REF!))+AV16</f>
        <v>#REF!</v>
      </c>
      <c r="AV16" t="e">
        <f>_xlfn.BITLSHIFT(BIN2DEC(#REF!),COLUMN(#REF!)-COLUMN(#REF!))+AW16</f>
        <v>#REF!</v>
      </c>
      <c r="AW16" t="e">
        <f>_xlfn.BITLSHIFT(BIN2DEC(#REF!),COLUMN(#REF!)-COLUMN(#REF!))+AX16</f>
        <v>#REF!</v>
      </c>
      <c r="AX16" t="e">
        <f>_xlfn.BITLSHIFT(BIN2DEC(#REF!),COLUMN(#REF!)-COLUMN(#REF!))+AY16</f>
        <v>#REF!</v>
      </c>
      <c r="AY16" t="e">
        <f>BIN2DEC(#REF!)</f>
        <v>#REF!</v>
      </c>
    </row>
    <row r="17" spans="1:51">
      <c r="A17"/>
      <c r="B17"/>
      <c r="C17" s="4" t="str">
        <f t="shared" si="3"/>
        <v>0100011011 001011000100000000 # 3 STORE</v>
      </c>
      <c r="D17" s="1" t="s">
        <v>53</v>
      </c>
      <c r="E17">
        <v>3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AU17">
        <f t="shared" ref="AU17:AX18" si="9">_xlfn.BITLSHIFT(BIN2DEC(S32),COLUMN($W32)-COLUMN(S32))+AV17</f>
        <v>8</v>
      </c>
      <c r="AV17">
        <f t="shared" si="9"/>
        <v>8</v>
      </c>
      <c r="AW17">
        <f t="shared" si="9"/>
        <v>0</v>
      </c>
      <c r="AX17">
        <f t="shared" si="9"/>
        <v>0</v>
      </c>
      <c r="AY17">
        <f>BIN2DEC(W32)</f>
        <v>0</v>
      </c>
    </row>
    <row r="18" spans="1:51">
      <c r="A18" t="e">
        <f t="shared" ref="A18:A24" si="10">TEXT(Z18,"0000000")&amp;" "&amp;DEC2BIN(VLOOKUP(AA18,AE:AF,2,FALSE),3)&amp;" # "&amp;Y18</f>
        <v>#N/A</v>
      </c>
      <c r="B18" t="e">
        <f t="shared" si="2"/>
        <v>#VALUE!</v>
      </c>
      <c r="Y18" s="17" t="s">
        <v>54</v>
      </c>
      <c r="Z18" s="18" t="str">
        <f t="shared" si="4"/>
        <v>1000011</v>
      </c>
      <c r="AA18" s="17"/>
      <c r="AB18" s="17" t="s">
        <v>89</v>
      </c>
      <c r="AU18">
        <f t="shared" si="9"/>
        <v>8</v>
      </c>
      <c r="AV18">
        <f t="shared" si="9"/>
        <v>8</v>
      </c>
      <c r="AW18">
        <f t="shared" si="9"/>
        <v>0</v>
      </c>
      <c r="AX18">
        <f t="shared" si="9"/>
        <v>0</v>
      </c>
      <c r="AY18">
        <f>BIN2DEC(W33)</f>
        <v>0</v>
      </c>
    </row>
    <row r="19" spans="1:51">
      <c r="A19" t="e">
        <f t="shared" si="10"/>
        <v>#N/A</v>
      </c>
      <c r="B19" t="e">
        <f t="shared" si="2"/>
        <v>#VALUE!</v>
      </c>
      <c r="C19" s="4" t="str">
        <f t="shared" si="3"/>
        <v>0110011001 000110000010000010 # 1 OP</v>
      </c>
      <c r="D19" s="1" t="s">
        <v>36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Y19" s="18" t="s">
        <v>57</v>
      </c>
      <c r="Z19" s="18" t="str">
        <f t="shared" si="4"/>
        <v>1000111</v>
      </c>
      <c r="AA19" s="17"/>
      <c r="AB19" s="17" t="s">
        <v>89</v>
      </c>
      <c r="AU19">
        <f t="shared" ref="AU19:AX22" si="11">_xlfn.BITLSHIFT(BIN2DEC(S28),COLUMN($W28)-COLUMN(S28))+AV19</f>
        <v>0</v>
      </c>
      <c r="AV19">
        <f t="shared" si="11"/>
        <v>0</v>
      </c>
      <c r="AW19">
        <f t="shared" si="11"/>
        <v>0</v>
      </c>
      <c r="AX19">
        <f t="shared" si="11"/>
        <v>0</v>
      </c>
      <c r="AY19">
        <f>BIN2DEC(W28)</f>
        <v>0</v>
      </c>
    </row>
    <row r="20" spans="1:51">
      <c r="A20" t="e">
        <f t="shared" si="10"/>
        <v>#N/A</v>
      </c>
      <c r="B20" t="e">
        <f t="shared" si="2"/>
        <v>#VALUE!</v>
      </c>
      <c r="C20" s="4" t="str">
        <f t="shared" si="3"/>
        <v>0110011010 000110000010100100 # 2 OP</v>
      </c>
      <c r="D20" s="1" t="s">
        <v>36</v>
      </c>
      <c r="E20">
        <v>2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Y20" s="18" t="s">
        <v>60</v>
      </c>
      <c r="Z20" s="18" t="str">
        <f t="shared" si="4"/>
        <v>1001011</v>
      </c>
      <c r="AA20" s="17"/>
      <c r="AB20" s="17" t="s">
        <v>89</v>
      </c>
      <c r="AU20">
        <f t="shared" si="11"/>
        <v>10</v>
      </c>
      <c r="AV20">
        <f t="shared" si="11"/>
        <v>10</v>
      </c>
      <c r="AW20">
        <f t="shared" si="11"/>
        <v>2</v>
      </c>
      <c r="AX20">
        <f t="shared" si="11"/>
        <v>2</v>
      </c>
      <c r="AY20">
        <f>BIN2DEC(W29)</f>
        <v>0</v>
      </c>
    </row>
    <row r="21" spans="1:51">
      <c r="A21" t="e">
        <f t="shared" si="10"/>
        <v>#N/A</v>
      </c>
      <c r="B21" t="e">
        <f t="shared" si="2"/>
        <v>#VALUE!</v>
      </c>
      <c r="C21" s="4" t="str">
        <f t="shared" si="3"/>
        <v>0110011011 001110000001000000 # 3 OP</v>
      </c>
      <c r="D21" s="1" t="s">
        <v>36</v>
      </c>
      <c r="E21">
        <v>3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 s="18" t="s">
        <v>64</v>
      </c>
      <c r="Z21" s="18" t="str">
        <f t="shared" si="4"/>
        <v>1001111</v>
      </c>
      <c r="AA21" s="17"/>
      <c r="AB21" s="17" t="s">
        <v>89</v>
      </c>
      <c r="AU21">
        <f t="shared" si="11"/>
        <v>8</v>
      </c>
      <c r="AV21">
        <f t="shared" si="11"/>
        <v>8</v>
      </c>
      <c r="AW21">
        <f t="shared" si="11"/>
        <v>0</v>
      </c>
      <c r="AX21">
        <f t="shared" si="11"/>
        <v>0</v>
      </c>
      <c r="AY21">
        <f>BIN2DEC(W30)</f>
        <v>0</v>
      </c>
    </row>
    <row r="22" spans="1:51">
      <c r="A22" t="e">
        <f t="shared" si="10"/>
        <v>#N/A</v>
      </c>
      <c r="B22" t="e">
        <f t="shared" si="2"/>
        <v>#VALUE!</v>
      </c>
      <c r="Y22" s="19" t="s">
        <v>65</v>
      </c>
      <c r="Z22" s="19" t="str">
        <f t="shared" si="4"/>
        <v>1010011</v>
      </c>
      <c r="AA22" s="20"/>
      <c r="AB22" s="20" t="s">
        <v>89</v>
      </c>
      <c r="AU22">
        <f t="shared" si="11"/>
        <v>0</v>
      </c>
      <c r="AV22">
        <f t="shared" si="11"/>
        <v>0</v>
      </c>
      <c r="AW22">
        <f t="shared" si="11"/>
        <v>0</v>
      </c>
      <c r="AX22">
        <f t="shared" si="11"/>
        <v>0</v>
      </c>
      <c r="AY22">
        <f>BIN2DEC(W31)</f>
        <v>0</v>
      </c>
    </row>
    <row r="23" spans="1:51">
      <c r="A23" t="e">
        <f t="shared" si="10"/>
        <v>#N/A</v>
      </c>
      <c r="B23" t="e">
        <f t="shared" si="2"/>
        <v>#VALUE!</v>
      </c>
      <c r="C23" s="4" t="str">
        <f t="shared" si="3"/>
        <v>0110111001 001000000001010000 # 1 LUI</v>
      </c>
      <c r="D23" s="1" t="s">
        <v>21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Y23" s="14" t="s">
        <v>61</v>
      </c>
      <c r="Z23" s="14" t="str">
        <f t="shared" si="4"/>
        <v>1010111</v>
      </c>
      <c r="AA23" s="15"/>
      <c r="AB23" s="15" t="s">
        <v>89</v>
      </c>
      <c r="AU23">
        <f t="shared" ref="AU23:AX25" si="12">_xlfn.BITLSHIFT(BIN2DEC(S25),COLUMN($W25)-COLUMN(S25))+AV23</f>
        <v>2</v>
      </c>
      <c r="AV23">
        <f t="shared" si="12"/>
        <v>2</v>
      </c>
      <c r="AW23">
        <f t="shared" si="12"/>
        <v>2</v>
      </c>
      <c r="AX23">
        <f t="shared" si="12"/>
        <v>2</v>
      </c>
      <c r="AY23">
        <f>BIN2DEC(W25)</f>
        <v>0</v>
      </c>
    </row>
    <row r="24" spans="1:51">
      <c r="A24" t="e">
        <f t="shared" si="10"/>
        <v>#N/A</v>
      </c>
      <c r="B24" t="e">
        <f t="shared" si="2"/>
        <v>#VALUE!</v>
      </c>
      <c r="Y24" s="16" t="s">
        <v>69</v>
      </c>
      <c r="Z24" s="14" t="str">
        <f t="shared" si="4"/>
        <v>1011011</v>
      </c>
      <c r="AA24" s="15"/>
      <c r="AB24" s="15" t="s">
        <v>89</v>
      </c>
      <c r="AU24">
        <f t="shared" si="12"/>
        <v>4</v>
      </c>
      <c r="AV24">
        <f t="shared" si="12"/>
        <v>4</v>
      </c>
      <c r="AW24">
        <f t="shared" si="12"/>
        <v>4</v>
      </c>
      <c r="AX24">
        <f t="shared" si="12"/>
        <v>0</v>
      </c>
      <c r="AY24">
        <f>BIN2DEC(W26)</f>
        <v>0</v>
      </c>
    </row>
    <row r="25" spans="1:51">
      <c r="A25"/>
      <c r="B25"/>
      <c r="C25" s="4" t="str">
        <f t="shared" si="3"/>
        <v>1100011001 000001000010000010 # 1 BRANCH</v>
      </c>
      <c r="D25" s="1" t="s">
        <v>44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>BIN2DEC(W27)</f>
        <v>0</v>
      </c>
    </row>
    <row r="26" spans="1:51">
      <c r="A26" t="str">
        <f t="shared" ref="A26:A32" si="13">TEXT(Z26,"0000000")&amp;" "&amp;DEC2BIN(VLOOKUP(AA26,AE:AF,2,FALSE),3)&amp;" # "&amp;Y26</f>
        <v>1100011 011 # BRANCH</v>
      </c>
      <c r="B26" t="str">
        <f t="shared" si="2"/>
        <v>1100011 100 # BRANCH</v>
      </c>
      <c r="C26" s="4" t="str">
        <f t="shared" si="3"/>
        <v>1100011010 000001100010100100 # 2 BRANCH</v>
      </c>
      <c r="D26" s="1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Y26" s="9" t="s">
        <v>44</v>
      </c>
      <c r="Z26" s="9" t="str">
        <f t="shared" si="4"/>
        <v>1100011</v>
      </c>
      <c r="AA26" s="10" t="s">
        <v>48</v>
      </c>
      <c r="AB26" s="10">
        <v>4</v>
      </c>
      <c r="AU26" t="e">
        <f>_xlfn.BITLSHIFT(BIN2DEC(#REF!),COLUMN(#REF!)-COLUMN(#REF!))+AV26</f>
        <v>#REF!</v>
      </c>
      <c r="AV26" t="e">
        <f>_xlfn.BITLSHIFT(BIN2DEC(#REF!),COLUMN(#REF!)-COLUMN(#REF!))+AW26</f>
        <v>#REF!</v>
      </c>
      <c r="AW26" t="e">
        <f>_xlfn.BITLSHIFT(BIN2DEC(#REF!),COLUMN(#REF!)-COLUMN(#REF!))+AX26</f>
        <v>#REF!</v>
      </c>
      <c r="AX26" t="e">
        <f>_xlfn.BITLSHIFT(BIN2DEC(#REF!),COLUMN(#REF!)-COLUMN(#REF!))+AY26</f>
        <v>#REF!</v>
      </c>
      <c r="AY26" t="e">
        <f>BIN2DEC(#REF!)</f>
        <v>#REF!</v>
      </c>
    </row>
    <row r="27" spans="1:51">
      <c r="A27" t="str">
        <f t="shared" si="13"/>
        <v>1100111 001 # JALR</v>
      </c>
      <c r="B27" t="str">
        <f t="shared" si="2"/>
        <v>1100111 011 # JALR</v>
      </c>
      <c r="C27" s="4" t="str">
        <f t="shared" si="3"/>
        <v>1100011011 011001100000000000 # 3 BRANCH</v>
      </c>
      <c r="D27" s="1" t="s">
        <v>44</v>
      </c>
      <c r="E27">
        <v>3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Y27" s="9" t="s">
        <v>41</v>
      </c>
      <c r="Z27" s="9" t="str">
        <f t="shared" si="4"/>
        <v>1100111</v>
      </c>
      <c r="AA27" s="10" t="s">
        <v>46</v>
      </c>
      <c r="AB27" s="10">
        <v>3</v>
      </c>
      <c r="AU27">
        <f t="shared" ref="AU27:AX30" si="14">_xlfn.BITLSHIFT(BIN2DEC(S2),COLUMN($W2)-COLUMN(S2))+AV27</f>
        <v>26</v>
      </c>
      <c r="AV27">
        <f t="shared" si="14"/>
        <v>10</v>
      </c>
      <c r="AW27">
        <f t="shared" si="14"/>
        <v>2</v>
      </c>
      <c r="AX27">
        <f t="shared" si="14"/>
        <v>2</v>
      </c>
      <c r="AY27">
        <f>BIN2DEC(W2)</f>
        <v>0</v>
      </c>
    </row>
    <row r="28" spans="1:51">
      <c r="A28" t="e">
        <f t="shared" si="13"/>
        <v>#N/A</v>
      </c>
      <c r="B28" t="e">
        <f t="shared" si="2"/>
        <v>#VALUE!</v>
      </c>
      <c r="V28"/>
      <c r="W28"/>
      <c r="Y28" s="14" t="s">
        <v>61</v>
      </c>
      <c r="Z28" s="14" t="str">
        <f t="shared" si="4"/>
        <v>1101011</v>
      </c>
      <c r="AA28" s="15"/>
      <c r="AB28" s="15" t="s">
        <v>89</v>
      </c>
      <c r="AU28">
        <f t="shared" si="14"/>
        <v>24</v>
      </c>
      <c r="AV28">
        <f t="shared" si="14"/>
        <v>8</v>
      </c>
      <c r="AW28">
        <f t="shared" si="14"/>
        <v>0</v>
      </c>
      <c r="AX28">
        <f t="shared" si="14"/>
        <v>0</v>
      </c>
      <c r="AY28">
        <f>BIN2DEC(W3)</f>
        <v>0</v>
      </c>
    </row>
    <row r="29" spans="1:51">
      <c r="A29" t="str">
        <f t="shared" si="13"/>
        <v>1101111 101 # JAL</v>
      </c>
      <c r="B29" t="str">
        <f t="shared" si="2"/>
        <v>1101111 011 # JAL</v>
      </c>
      <c r="C29" s="4" t="str">
        <f t="shared" si="3"/>
        <v>1100111001 000010000010001010 # 1 JALR</v>
      </c>
      <c r="D29" s="1" t="s">
        <v>41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Y29" s="9" t="s">
        <v>37</v>
      </c>
      <c r="Z29" s="9" t="str">
        <f t="shared" si="4"/>
        <v>1101111</v>
      </c>
      <c r="AA29" s="10" t="s">
        <v>50</v>
      </c>
      <c r="AB29" s="10">
        <v>3</v>
      </c>
      <c r="AU29">
        <f t="shared" si="14"/>
        <v>24</v>
      </c>
      <c r="AV29">
        <f t="shared" si="14"/>
        <v>8</v>
      </c>
      <c r="AW29">
        <f t="shared" si="14"/>
        <v>0</v>
      </c>
      <c r="AX29">
        <f t="shared" si="14"/>
        <v>0</v>
      </c>
      <c r="AY29">
        <f>BIN2DEC(W4)</f>
        <v>0</v>
      </c>
    </row>
    <row r="30" spans="1:51">
      <c r="A30" t="str">
        <f t="shared" si="13"/>
        <v>1110011 001 # SYSTEM</v>
      </c>
      <c r="B30" t="str">
        <f>TEXT(Z30,"0000000")&amp;" "&amp;DEC2BIN(AB30,3)&amp;" # "&amp;Y30</f>
        <v>1110011 001 # SYSTEM</v>
      </c>
      <c r="C30" s="4" t="str">
        <f t="shared" si="3"/>
        <v>1100111010 011010000001001000 # 2 JALR</v>
      </c>
      <c r="D30" s="1" t="s">
        <v>41</v>
      </c>
      <c r="E30">
        <v>2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Y30" s="9" t="s">
        <v>66</v>
      </c>
      <c r="Z30" s="9" t="str">
        <f t="shared" si="4"/>
        <v>1110011</v>
      </c>
      <c r="AA30" s="10" t="s">
        <v>46</v>
      </c>
      <c r="AB30" s="10">
        <v>1</v>
      </c>
      <c r="AU30">
        <f t="shared" si="14"/>
        <v>0</v>
      </c>
      <c r="AV30">
        <f t="shared" si="14"/>
        <v>0</v>
      </c>
      <c r="AW30">
        <f t="shared" si="14"/>
        <v>0</v>
      </c>
      <c r="AX30">
        <f t="shared" si="14"/>
        <v>0</v>
      </c>
      <c r="AY30">
        <f>BIN2DEC(W5)</f>
        <v>0</v>
      </c>
    </row>
    <row r="31" spans="1:51">
      <c r="A31" t="e">
        <f t="shared" si="13"/>
        <v>#N/A</v>
      </c>
      <c r="B31" t="e">
        <f t="shared" si="2"/>
        <v>#VALUE!</v>
      </c>
      <c r="V31"/>
      <c r="W31"/>
      <c r="Y31" s="14" t="s">
        <v>61</v>
      </c>
      <c r="Z31" s="14" t="str">
        <f t="shared" si="4"/>
        <v>1110111</v>
      </c>
      <c r="AA31" s="15"/>
      <c r="AB31" s="15" t="s">
        <v>89</v>
      </c>
      <c r="AU31">
        <f t="shared" ref="AU31:AX33" si="15">_xlfn.BITLSHIFT(BIN2DEC(S15),COLUMN($W15)-COLUMN(S15))+AV31</f>
        <v>2</v>
      </c>
      <c r="AV31">
        <f t="shared" si="15"/>
        <v>2</v>
      </c>
      <c r="AW31">
        <f t="shared" si="15"/>
        <v>2</v>
      </c>
      <c r="AX31">
        <f t="shared" si="15"/>
        <v>2</v>
      </c>
      <c r="AY31">
        <f>BIN2DEC(W15)</f>
        <v>0</v>
      </c>
    </row>
    <row r="32" spans="1:51">
      <c r="A32" t="e">
        <f t="shared" si="13"/>
        <v>#N/A</v>
      </c>
      <c r="B32" t="e">
        <f t="shared" si="2"/>
        <v>#VALUE!</v>
      </c>
      <c r="C32" s="4" t="str">
        <f t="shared" si="3"/>
        <v>1101111001 000001000000001000 # 1 JAL</v>
      </c>
      <c r="D32" s="1" t="s">
        <v>37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Y32" s="14" t="s">
        <v>70</v>
      </c>
      <c r="Z32" s="14" t="str">
        <f t="shared" si="4"/>
        <v>1111011</v>
      </c>
      <c r="AA32" s="15"/>
      <c r="AB32" s="15" t="s">
        <v>89</v>
      </c>
      <c r="AU32">
        <f t="shared" si="15"/>
        <v>4</v>
      </c>
      <c r="AV32">
        <f t="shared" si="15"/>
        <v>4</v>
      </c>
      <c r="AW32">
        <f t="shared" si="15"/>
        <v>4</v>
      </c>
      <c r="AX32">
        <f t="shared" si="15"/>
        <v>0</v>
      </c>
      <c r="AY32">
        <f>BIN2DEC(W16)</f>
        <v>0</v>
      </c>
    </row>
    <row r="33" spans="1:51">
      <c r="A33" s="4" t="e">
        <f>TEXT(Z34,"0000000")&amp;" "&amp;DEC2BIN(VLOOKUP(AA34,AE:AF,2,FALSE),3)&amp;" # "&amp;Y34</f>
        <v>#N/A</v>
      </c>
      <c r="B33" t="str">
        <f>TEXT(Z34,"0000000")&amp;" "&amp;DEC2BIN(AB34,3)&amp;" # "&amp;Y34</f>
        <v>xxxxxxx 111 # INSTR</v>
      </c>
      <c r="C33" s="4" t="str">
        <f t="shared" si="3"/>
        <v>1101111010 011001000001001000 # 2 JAL</v>
      </c>
      <c r="D33" s="1" t="s">
        <v>37</v>
      </c>
      <c r="E33">
        <v>2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AU33">
        <f t="shared" si="15"/>
        <v>0</v>
      </c>
      <c r="AV33">
        <f t="shared" si="15"/>
        <v>0</v>
      </c>
      <c r="AW33">
        <f t="shared" si="15"/>
        <v>0</v>
      </c>
      <c r="AX33">
        <f t="shared" si="15"/>
        <v>0</v>
      </c>
      <c r="AY33">
        <f>BIN2DEC(W17)</f>
        <v>0</v>
      </c>
    </row>
    <row r="34" spans="1:51">
      <c r="Y34" s="9" t="s">
        <v>10</v>
      </c>
      <c r="Z34" s="9" t="s">
        <v>90</v>
      </c>
      <c r="AA34" s="10"/>
      <c r="AB34" s="10">
        <f>2^$X$2-1</f>
        <v>7</v>
      </c>
      <c r="AU34">
        <f>_xlfn.BITLSHIFT(BIN2DEC(S38),COLUMN($W38)-COLUMN(S38))+AV34</f>
        <v>0</v>
      </c>
      <c r="AV34">
        <f>_xlfn.BITLSHIFT(BIN2DEC(T38),COLUMN($W38)-COLUMN(T38))+AW34</f>
        <v>0</v>
      </c>
      <c r="AW34">
        <f>_xlfn.BITLSHIFT(BIN2DEC(U38),COLUMN($W38)-COLUMN(U38))+AX34</f>
        <v>0</v>
      </c>
      <c r="AX34">
        <f>_xlfn.BITLSHIFT(BIN2DEC(V38),COLUMN($W38)-COLUMN(V38))+AY34</f>
        <v>0</v>
      </c>
      <c r="AY34">
        <f>BIN2DEC(W38)</f>
        <v>0</v>
      </c>
    </row>
    <row r="35" spans="1:51">
      <c r="C35" s="4" t="str">
        <f>VLOOKUP(D35,Y:Z,2,FALSE)&amp;E35&amp;" "&amp;_xlfn.CONCAT(F35:W35)&amp;" # "&amp;E35&amp;" "&amp;D35</f>
        <v>1110011xxx 100000000000000000 # xxx SYSTEM</v>
      </c>
      <c r="D35" s="1" t="s">
        <v>66</v>
      </c>
      <c r="E35" t="str">
        <f>REPT("x",$X$2)</f>
        <v>xxx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AU35">
        <f>_xlfn.BITLSHIFT(BIN2DEC(S37),COLUMN($W37)-COLUMN(S37))+AV35</f>
        <v>1</v>
      </c>
      <c r="AV35">
        <f>_xlfn.BITLSHIFT(BIN2DEC(T37),COLUMN($W37)-COLUMN(T37))+AW35</f>
        <v>1</v>
      </c>
      <c r="AW35">
        <f>_xlfn.BITLSHIFT(BIN2DEC(U37),COLUMN($W37)-COLUMN(U37))+AX35</f>
        <v>1</v>
      </c>
      <c r="AX35">
        <f>_xlfn.BITLSHIFT(BIN2DEC(V37),COLUMN($W37)-COLUMN(V37))+AY35</f>
        <v>1</v>
      </c>
      <c r="AY35">
        <f>BIN2DEC(W37)</f>
        <v>1</v>
      </c>
    </row>
    <row r="36" spans="1:51">
      <c r="AU36">
        <f>_xlfn.BITLSHIFT(BIN2DEC(S35),COLUMN($W35)-COLUMN(S35))+AV36</f>
        <v>0</v>
      </c>
      <c r="AV36">
        <f>_xlfn.BITLSHIFT(BIN2DEC(T35),COLUMN($W35)-COLUMN(T35))+AW36</f>
        <v>0</v>
      </c>
      <c r="AW36">
        <f>_xlfn.BITLSHIFT(BIN2DEC(U35),COLUMN($W35)-COLUMN(U35))+AX36</f>
        <v>0</v>
      </c>
      <c r="AX36">
        <f>_xlfn.BITLSHIFT(BIN2DEC(V35),COLUMN($W35)-COLUMN(V35))+AY36</f>
        <v>0</v>
      </c>
      <c r="AY36">
        <f>BIN2DEC(W35)</f>
        <v>0</v>
      </c>
    </row>
    <row r="37" spans="1:51">
      <c r="C37" s="4" t="str">
        <f t="shared" ref="C37" si="16">VLOOKUP(D37,Y:Z,2,FALSE)&amp;DEC2BIN(E37,$X$2)&amp;" "&amp;_xlfn.CONCAT(F37:W37)&amp;" # "&amp;E37&amp;" "&amp;D37</f>
        <v>xxxxxxx000 000000001100000001 # 0 INSTR</v>
      </c>
      <c r="D37" s="1" t="s">
        <v>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AU37" t="e">
        <f>_xlfn.BITLSHIFT(BIN2DEC(#REF!),COLUMN(#REF!)-COLUMN(#REF!))+AV37</f>
        <v>#REF!</v>
      </c>
      <c r="AV37" t="e">
        <f>_xlfn.BITLSHIFT(BIN2DEC(#REF!),COLUMN(#REF!)-COLUMN(#REF!))+AW37</f>
        <v>#REF!</v>
      </c>
      <c r="AW37" t="e">
        <f>_xlfn.BITLSHIFT(BIN2DEC(#REF!),COLUMN(#REF!)-COLUMN(#REF!))+AX37</f>
        <v>#REF!</v>
      </c>
      <c r="AX37" t="e">
        <f>_xlfn.BITLSHIFT(BIN2DEC(#REF!),COLUMN(#REF!)-COLUMN(#REF!))+AY37</f>
        <v>#REF!</v>
      </c>
      <c r="AY37" t="e">
        <f>BIN2DEC(#REF!)</f>
        <v>#REF!</v>
      </c>
    </row>
    <row r="38" spans="1:51">
      <c r="V38"/>
      <c r="W38"/>
      <c r="AU38" t="e">
        <f>_xlfn.BITLSHIFT(BIN2DEC(#REF!),COLUMN(#REF!)-COLUMN(#REF!))+AV38</f>
        <v>#REF!</v>
      </c>
      <c r="AV38" t="e">
        <f>_xlfn.BITLSHIFT(BIN2DEC(#REF!),COLUMN(#REF!)-COLUMN(#REF!))+AW38</f>
        <v>#REF!</v>
      </c>
      <c r="AW38" t="e">
        <f>_xlfn.BITLSHIFT(BIN2DEC(#REF!),COLUMN(#REF!)-COLUMN(#REF!))+AX38</f>
        <v>#REF!</v>
      </c>
      <c r="AX38" t="e">
        <f>_xlfn.BITLSHIFT(BIN2DEC(#REF!),COLUMN(#REF!)-COLUMN(#REF!))+AY38</f>
        <v>#REF!</v>
      </c>
      <c r="AY38" t="e">
        <f>BIN2DEC(#REF!)</f>
        <v>#REF!</v>
      </c>
    </row>
    <row r="39" spans="1:51">
      <c r="AU39" t="e">
        <f>_xlfn.BITLSHIFT(BIN2DEC(#REF!),COLUMN(#REF!)-COLUMN(#REF!))+AV39</f>
        <v>#REF!</v>
      </c>
      <c r="AV39" t="e">
        <f>_xlfn.BITLSHIFT(BIN2DEC(#REF!),COLUMN(#REF!)-COLUMN(#REF!))+AW39</f>
        <v>#REF!</v>
      </c>
      <c r="AW39" t="e">
        <f>_xlfn.BITLSHIFT(BIN2DEC(#REF!),COLUMN(#REF!)-COLUMN(#REF!))+AX39</f>
        <v>#REF!</v>
      </c>
      <c r="AX39" t="e">
        <f>_xlfn.BITLSHIFT(BIN2DEC(#REF!),COLUMN(#REF!)-COLUMN(#REF!))+AY39</f>
        <v>#REF!</v>
      </c>
      <c r="AY39" t="e">
        <f>BIN2DEC(#REF!)</f>
        <v>#REF!</v>
      </c>
    </row>
    <row r="40" spans="1:51">
      <c r="AU40" t="e">
        <f>_xlfn.BITLSHIFT(BIN2DEC(#REF!),COLUMN(#REF!)-COLUMN(#REF!))+AV40</f>
        <v>#REF!</v>
      </c>
      <c r="AV40" t="e">
        <f>_xlfn.BITLSHIFT(BIN2DEC(#REF!),COLUMN(#REF!)-COLUMN(#REF!))+AW40</f>
        <v>#REF!</v>
      </c>
      <c r="AW40" t="e">
        <f>_xlfn.BITLSHIFT(BIN2DEC(#REF!),COLUMN(#REF!)-COLUMN(#REF!))+AX40</f>
        <v>#REF!</v>
      </c>
      <c r="AX40" t="e">
        <f>_xlfn.BITLSHIFT(BIN2DEC(#REF!),COLUMN(#REF!)-COLUMN(#REF!))+AY40</f>
        <v>#REF!</v>
      </c>
      <c r="AY40" t="e">
        <f>BIN2DEC(#REF!)</f>
        <v>#REF!</v>
      </c>
    </row>
    <row r="41" spans="1:51">
      <c r="V41"/>
      <c r="W41"/>
      <c r="AU41">
        <f t="shared" ref="AU41:AU81" si="17">_xlfn.BITLSHIFT(BIN2DEC(S41),COLUMN($W41)-COLUMN(S41))+AV41</f>
        <v>0</v>
      </c>
      <c r="AV41">
        <f t="shared" ref="AV41:AV81" si="18">_xlfn.BITLSHIFT(BIN2DEC(T41),COLUMN($W41)-COLUMN(T41))+AW41</f>
        <v>0</v>
      </c>
      <c r="AW41">
        <f t="shared" ref="AW41:AW81" si="19">_xlfn.BITLSHIFT(BIN2DEC(U41),COLUMN($W41)-COLUMN(U41))+AX41</f>
        <v>0</v>
      </c>
      <c r="AX41">
        <f t="shared" ref="AX41:AX66" si="20">_xlfn.BITLSHIFT(BIN2DEC(V41),COLUMN($W41)-COLUMN(V41))+AY41</f>
        <v>0</v>
      </c>
      <c r="AY41">
        <f t="shared" ref="AY41:AY96" si="21">BIN2DEC(W41)</f>
        <v>0</v>
      </c>
    </row>
    <row r="42" spans="1:51">
      <c r="V42"/>
      <c r="W42"/>
      <c r="AU42">
        <f t="shared" si="17"/>
        <v>0</v>
      </c>
      <c r="AV42">
        <f t="shared" si="18"/>
        <v>0</v>
      </c>
      <c r="AW42">
        <f t="shared" si="19"/>
        <v>0</v>
      </c>
      <c r="AX42">
        <f t="shared" si="20"/>
        <v>0</v>
      </c>
      <c r="AY42">
        <f t="shared" si="21"/>
        <v>0</v>
      </c>
    </row>
    <row r="43" spans="1:51">
      <c r="V43"/>
      <c r="W43"/>
      <c r="AU43">
        <f t="shared" si="17"/>
        <v>0</v>
      </c>
      <c r="AV43">
        <f t="shared" si="18"/>
        <v>0</v>
      </c>
      <c r="AW43">
        <f t="shared" si="19"/>
        <v>0</v>
      </c>
      <c r="AX43">
        <f t="shared" si="20"/>
        <v>0</v>
      </c>
      <c r="AY43">
        <f t="shared" si="21"/>
        <v>0</v>
      </c>
    </row>
    <row r="44" spans="1:51">
      <c r="V44"/>
      <c r="W44"/>
      <c r="AU44">
        <f t="shared" si="17"/>
        <v>0</v>
      </c>
      <c r="AV44">
        <f t="shared" si="18"/>
        <v>0</v>
      </c>
      <c r="AW44">
        <f t="shared" si="19"/>
        <v>0</v>
      </c>
      <c r="AX44">
        <f t="shared" si="20"/>
        <v>0</v>
      </c>
      <c r="AY44">
        <f t="shared" si="21"/>
        <v>0</v>
      </c>
    </row>
    <row r="45" spans="1:51">
      <c r="V45"/>
      <c r="W45"/>
      <c r="AU45">
        <f t="shared" si="17"/>
        <v>0</v>
      </c>
      <c r="AV45">
        <f t="shared" si="18"/>
        <v>0</v>
      </c>
      <c r="AW45">
        <f t="shared" si="19"/>
        <v>0</v>
      </c>
      <c r="AX45">
        <f t="shared" si="20"/>
        <v>0</v>
      </c>
      <c r="AY45">
        <f t="shared" si="21"/>
        <v>0</v>
      </c>
    </row>
    <row r="46" spans="1:51">
      <c r="V46"/>
      <c r="W46"/>
      <c r="AU46">
        <f t="shared" si="17"/>
        <v>0</v>
      </c>
      <c r="AV46">
        <f t="shared" si="18"/>
        <v>0</v>
      </c>
      <c r="AW46">
        <f t="shared" si="19"/>
        <v>0</v>
      </c>
      <c r="AX46">
        <f t="shared" si="20"/>
        <v>0</v>
      </c>
      <c r="AY46">
        <f t="shared" si="21"/>
        <v>0</v>
      </c>
    </row>
    <row r="47" spans="1:51">
      <c r="V47"/>
      <c r="W47"/>
      <c r="AU47">
        <f t="shared" si="17"/>
        <v>0</v>
      </c>
      <c r="AV47">
        <f t="shared" si="18"/>
        <v>0</v>
      </c>
      <c r="AW47">
        <f t="shared" si="19"/>
        <v>0</v>
      </c>
      <c r="AX47">
        <f t="shared" si="20"/>
        <v>0</v>
      </c>
      <c r="AY47">
        <f t="shared" si="21"/>
        <v>0</v>
      </c>
    </row>
    <row r="48" spans="1:51">
      <c r="V48"/>
      <c r="W48"/>
      <c r="AU48">
        <f t="shared" si="17"/>
        <v>0</v>
      </c>
      <c r="AV48">
        <f t="shared" si="18"/>
        <v>0</v>
      </c>
      <c r="AW48">
        <f t="shared" si="19"/>
        <v>0</v>
      </c>
      <c r="AX48">
        <f t="shared" si="20"/>
        <v>0</v>
      </c>
      <c r="AY48">
        <f t="shared" si="21"/>
        <v>0</v>
      </c>
    </row>
    <row r="49" spans="47:51">
      <c r="AU49">
        <f t="shared" si="17"/>
        <v>0</v>
      </c>
      <c r="AV49">
        <f t="shared" si="18"/>
        <v>0</v>
      </c>
      <c r="AW49">
        <f t="shared" si="19"/>
        <v>0</v>
      </c>
      <c r="AX49">
        <f t="shared" si="20"/>
        <v>0</v>
      </c>
      <c r="AY49">
        <f t="shared" si="21"/>
        <v>0</v>
      </c>
    </row>
    <row r="50" spans="47:51">
      <c r="AU50">
        <f t="shared" si="17"/>
        <v>0</v>
      </c>
      <c r="AV50">
        <f t="shared" si="18"/>
        <v>0</v>
      </c>
      <c r="AW50">
        <f t="shared" si="19"/>
        <v>0</v>
      </c>
      <c r="AX50">
        <f t="shared" si="20"/>
        <v>0</v>
      </c>
      <c r="AY50">
        <f t="shared" si="21"/>
        <v>0</v>
      </c>
    </row>
    <row r="51" spans="47:51">
      <c r="AU51">
        <f t="shared" si="17"/>
        <v>0</v>
      </c>
      <c r="AV51">
        <f t="shared" si="18"/>
        <v>0</v>
      </c>
      <c r="AW51">
        <f t="shared" si="19"/>
        <v>0</v>
      </c>
      <c r="AX51">
        <f t="shared" si="20"/>
        <v>0</v>
      </c>
      <c r="AY51">
        <f t="shared" si="21"/>
        <v>0</v>
      </c>
    </row>
    <row r="52" spans="47:51">
      <c r="AU52">
        <f t="shared" si="17"/>
        <v>0</v>
      </c>
      <c r="AV52">
        <f t="shared" si="18"/>
        <v>0</v>
      </c>
      <c r="AW52">
        <f t="shared" si="19"/>
        <v>0</v>
      </c>
      <c r="AX52">
        <f t="shared" si="20"/>
        <v>0</v>
      </c>
      <c r="AY52">
        <f t="shared" si="21"/>
        <v>0</v>
      </c>
    </row>
    <row r="53" spans="47:51">
      <c r="AU53">
        <f t="shared" si="17"/>
        <v>0</v>
      </c>
      <c r="AV53">
        <f t="shared" si="18"/>
        <v>0</v>
      </c>
      <c r="AW53">
        <f t="shared" si="19"/>
        <v>0</v>
      </c>
      <c r="AX53">
        <f t="shared" si="20"/>
        <v>0</v>
      </c>
      <c r="AY53">
        <f t="shared" si="21"/>
        <v>0</v>
      </c>
    </row>
    <row r="54" spans="47:51">
      <c r="AU54">
        <f t="shared" si="17"/>
        <v>0</v>
      </c>
      <c r="AV54">
        <f t="shared" si="18"/>
        <v>0</v>
      </c>
      <c r="AW54">
        <f t="shared" si="19"/>
        <v>0</v>
      </c>
      <c r="AX54">
        <f t="shared" si="20"/>
        <v>0</v>
      </c>
      <c r="AY54">
        <f t="shared" si="21"/>
        <v>0</v>
      </c>
    </row>
    <row r="55" spans="47:51">
      <c r="AU55">
        <f t="shared" si="17"/>
        <v>0</v>
      </c>
      <c r="AV55">
        <f t="shared" si="18"/>
        <v>0</v>
      </c>
      <c r="AW55">
        <f t="shared" si="19"/>
        <v>0</v>
      </c>
      <c r="AX55">
        <f t="shared" si="20"/>
        <v>0</v>
      </c>
      <c r="AY55">
        <f t="shared" si="21"/>
        <v>0</v>
      </c>
    </row>
    <row r="56" spans="47:51">
      <c r="AU56">
        <f t="shared" si="17"/>
        <v>0</v>
      </c>
      <c r="AV56">
        <f t="shared" si="18"/>
        <v>0</v>
      </c>
      <c r="AW56">
        <f t="shared" si="19"/>
        <v>0</v>
      </c>
      <c r="AX56">
        <f t="shared" si="20"/>
        <v>0</v>
      </c>
      <c r="AY56">
        <f t="shared" si="21"/>
        <v>0</v>
      </c>
    </row>
    <row r="57" spans="47:51">
      <c r="AU57">
        <f t="shared" si="17"/>
        <v>0</v>
      </c>
      <c r="AV57">
        <f t="shared" si="18"/>
        <v>0</v>
      </c>
      <c r="AW57">
        <f t="shared" si="19"/>
        <v>0</v>
      </c>
      <c r="AX57">
        <f t="shared" si="20"/>
        <v>0</v>
      </c>
      <c r="AY57">
        <f t="shared" si="21"/>
        <v>0</v>
      </c>
    </row>
    <row r="58" spans="47:51">
      <c r="AU58">
        <f t="shared" si="17"/>
        <v>0</v>
      </c>
      <c r="AV58">
        <f t="shared" si="18"/>
        <v>0</v>
      </c>
      <c r="AW58">
        <f t="shared" si="19"/>
        <v>0</v>
      </c>
      <c r="AX58">
        <f t="shared" si="20"/>
        <v>0</v>
      </c>
      <c r="AY58">
        <f t="shared" si="21"/>
        <v>0</v>
      </c>
    </row>
    <row r="59" spans="47:51">
      <c r="AU59">
        <f t="shared" si="17"/>
        <v>0</v>
      </c>
      <c r="AV59">
        <f t="shared" si="18"/>
        <v>0</v>
      </c>
      <c r="AW59">
        <f t="shared" si="19"/>
        <v>0</v>
      </c>
      <c r="AX59">
        <f t="shared" si="20"/>
        <v>0</v>
      </c>
      <c r="AY59">
        <f t="shared" si="21"/>
        <v>0</v>
      </c>
    </row>
    <row r="60" spans="47:51">
      <c r="AU60">
        <f t="shared" si="17"/>
        <v>0</v>
      </c>
      <c r="AV60">
        <f t="shared" si="18"/>
        <v>0</v>
      </c>
      <c r="AW60">
        <f t="shared" si="19"/>
        <v>0</v>
      </c>
      <c r="AX60">
        <f t="shared" si="20"/>
        <v>0</v>
      </c>
      <c r="AY60">
        <f t="shared" si="21"/>
        <v>0</v>
      </c>
    </row>
    <row r="61" spans="47:51">
      <c r="AU61">
        <f t="shared" si="17"/>
        <v>0</v>
      </c>
      <c r="AV61">
        <f t="shared" si="18"/>
        <v>0</v>
      </c>
      <c r="AW61">
        <f t="shared" si="19"/>
        <v>0</v>
      </c>
      <c r="AX61">
        <f t="shared" si="20"/>
        <v>0</v>
      </c>
      <c r="AY61">
        <f t="shared" si="21"/>
        <v>0</v>
      </c>
    </row>
    <row r="62" spans="47:51">
      <c r="AU62">
        <f t="shared" si="17"/>
        <v>0</v>
      </c>
      <c r="AV62">
        <f t="shared" si="18"/>
        <v>0</v>
      </c>
      <c r="AW62">
        <f t="shared" si="19"/>
        <v>0</v>
      </c>
      <c r="AX62">
        <f t="shared" si="20"/>
        <v>0</v>
      </c>
      <c r="AY62">
        <f t="shared" si="21"/>
        <v>0</v>
      </c>
    </row>
    <row r="63" spans="47:51">
      <c r="AU63">
        <f t="shared" si="17"/>
        <v>0</v>
      </c>
      <c r="AV63">
        <f t="shared" si="18"/>
        <v>0</v>
      </c>
      <c r="AW63">
        <f t="shared" si="19"/>
        <v>0</v>
      </c>
      <c r="AX63">
        <f t="shared" si="20"/>
        <v>0</v>
      </c>
      <c r="AY63">
        <f t="shared" si="21"/>
        <v>0</v>
      </c>
    </row>
    <row r="64" spans="47:51">
      <c r="AU64">
        <f t="shared" si="17"/>
        <v>0</v>
      </c>
      <c r="AV64">
        <f t="shared" si="18"/>
        <v>0</v>
      </c>
      <c r="AW64">
        <f t="shared" si="19"/>
        <v>0</v>
      </c>
      <c r="AX64">
        <f t="shared" si="20"/>
        <v>0</v>
      </c>
      <c r="AY64">
        <f t="shared" si="21"/>
        <v>0</v>
      </c>
    </row>
    <row r="65" spans="47:51">
      <c r="AU65">
        <f t="shared" si="17"/>
        <v>0</v>
      </c>
      <c r="AV65">
        <f t="shared" si="18"/>
        <v>0</v>
      </c>
      <c r="AW65">
        <f t="shared" si="19"/>
        <v>0</v>
      </c>
      <c r="AX65">
        <f t="shared" si="20"/>
        <v>0</v>
      </c>
      <c r="AY65">
        <f t="shared" si="21"/>
        <v>0</v>
      </c>
    </row>
    <row r="66" spans="47:51">
      <c r="AU66">
        <f t="shared" si="17"/>
        <v>0</v>
      </c>
      <c r="AV66">
        <f t="shared" si="18"/>
        <v>0</v>
      </c>
      <c r="AW66">
        <f t="shared" si="19"/>
        <v>0</v>
      </c>
      <c r="AX66">
        <f t="shared" si="20"/>
        <v>0</v>
      </c>
      <c r="AY66">
        <f t="shared" si="21"/>
        <v>0</v>
      </c>
    </row>
    <row r="67" spans="47:51">
      <c r="AU67">
        <f t="shared" si="17"/>
        <v>0</v>
      </c>
      <c r="AV67">
        <f t="shared" si="18"/>
        <v>0</v>
      </c>
      <c r="AW67">
        <f t="shared" si="19"/>
        <v>0</v>
      </c>
      <c r="AX67">
        <f t="shared" ref="AX67:AX130" si="22">_xlfn.BITLSHIFT(BIN2DEC(V67),COLUMN($W67)-COLUMN(V67))+AY67</f>
        <v>0</v>
      </c>
      <c r="AY67">
        <f t="shared" si="21"/>
        <v>0</v>
      </c>
    </row>
    <row r="68" spans="47:51">
      <c r="AU68">
        <f t="shared" si="17"/>
        <v>0</v>
      </c>
      <c r="AV68">
        <f t="shared" si="18"/>
        <v>0</v>
      </c>
      <c r="AW68">
        <f t="shared" si="19"/>
        <v>0</v>
      </c>
      <c r="AX68">
        <f t="shared" si="22"/>
        <v>0</v>
      </c>
      <c r="AY68">
        <f t="shared" si="21"/>
        <v>0</v>
      </c>
    </row>
    <row r="69" spans="47:51">
      <c r="AU69">
        <f t="shared" si="17"/>
        <v>0</v>
      </c>
      <c r="AV69">
        <f t="shared" si="18"/>
        <v>0</v>
      </c>
      <c r="AW69">
        <f t="shared" si="19"/>
        <v>0</v>
      </c>
      <c r="AX69">
        <f t="shared" si="22"/>
        <v>0</v>
      </c>
      <c r="AY69">
        <f t="shared" si="21"/>
        <v>0</v>
      </c>
    </row>
    <row r="70" spans="47:51">
      <c r="AU70">
        <f t="shared" si="17"/>
        <v>0</v>
      </c>
      <c r="AV70">
        <f t="shared" si="18"/>
        <v>0</v>
      </c>
      <c r="AW70">
        <f t="shared" si="19"/>
        <v>0</v>
      </c>
      <c r="AX70">
        <f t="shared" si="22"/>
        <v>0</v>
      </c>
      <c r="AY70">
        <f t="shared" si="21"/>
        <v>0</v>
      </c>
    </row>
    <row r="71" spans="47:51">
      <c r="AU71">
        <f t="shared" si="17"/>
        <v>0</v>
      </c>
      <c r="AV71">
        <f t="shared" si="18"/>
        <v>0</v>
      </c>
      <c r="AW71">
        <f t="shared" si="19"/>
        <v>0</v>
      </c>
      <c r="AX71">
        <f t="shared" si="22"/>
        <v>0</v>
      </c>
      <c r="AY71">
        <f t="shared" si="21"/>
        <v>0</v>
      </c>
    </row>
    <row r="72" spans="47:51">
      <c r="AU72">
        <f t="shared" si="17"/>
        <v>0</v>
      </c>
      <c r="AV72">
        <f t="shared" si="18"/>
        <v>0</v>
      </c>
      <c r="AW72">
        <f t="shared" si="19"/>
        <v>0</v>
      </c>
      <c r="AX72">
        <f t="shared" si="22"/>
        <v>0</v>
      </c>
      <c r="AY72">
        <f t="shared" si="21"/>
        <v>0</v>
      </c>
    </row>
    <row r="73" spans="47:51">
      <c r="AU73">
        <f t="shared" si="17"/>
        <v>0</v>
      </c>
      <c r="AV73">
        <f t="shared" si="18"/>
        <v>0</v>
      </c>
      <c r="AW73">
        <f t="shared" si="19"/>
        <v>0</v>
      </c>
      <c r="AX73">
        <f t="shared" si="22"/>
        <v>0</v>
      </c>
      <c r="AY73">
        <f t="shared" si="21"/>
        <v>0</v>
      </c>
    </row>
    <row r="74" spans="47:51">
      <c r="AU74">
        <f t="shared" si="17"/>
        <v>0</v>
      </c>
      <c r="AV74">
        <f t="shared" si="18"/>
        <v>0</v>
      </c>
      <c r="AW74">
        <f t="shared" si="19"/>
        <v>0</v>
      </c>
      <c r="AX74">
        <f t="shared" si="22"/>
        <v>0</v>
      </c>
      <c r="AY74">
        <f t="shared" si="21"/>
        <v>0</v>
      </c>
    </row>
    <row r="75" spans="47:51">
      <c r="AU75">
        <f t="shared" si="17"/>
        <v>0</v>
      </c>
      <c r="AV75">
        <f t="shared" si="18"/>
        <v>0</v>
      </c>
      <c r="AW75">
        <f t="shared" si="19"/>
        <v>0</v>
      </c>
      <c r="AX75">
        <f t="shared" si="22"/>
        <v>0</v>
      </c>
      <c r="AY75">
        <f t="shared" si="21"/>
        <v>0</v>
      </c>
    </row>
    <row r="76" spans="47:51">
      <c r="AU76">
        <f t="shared" si="17"/>
        <v>0</v>
      </c>
      <c r="AV76">
        <f t="shared" si="18"/>
        <v>0</v>
      </c>
      <c r="AW76">
        <f t="shared" si="19"/>
        <v>0</v>
      </c>
      <c r="AX76">
        <f t="shared" si="22"/>
        <v>0</v>
      </c>
      <c r="AY76">
        <f t="shared" si="21"/>
        <v>0</v>
      </c>
    </row>
    <row r="77" spans="47:51">
      <c r="AU77">
        <f t="shared" si="17"/>
        <v>0</v>
      </c>
      <c r="AV77">
        <f t="shared" si="18"/>
        <v>0</v>
      </c>
      <c r="AW77">
        <f t="shared" si="19"/>
        <v>0</v>
      </c>
      <c r="AX77">
        <f t="shared" si="22"/>
        <v>0</v>
      </c>
      <c r="AY77">
        <f t="shared" si="21"/>
        <v>0</v>
      </c>
    </row>
    <row r="78" spans="47:51">
      <c r="AU78">
        <f t="shared" si="17"/>
        <v>0</v>
      </c>
      <c r="AV78">
        <f t="shared" si="18"/>
        <v>0</v>
      </c>
      <c r="AW78">
        <f t="shared" si="19"/>
        <v>0</v>
      </c>
      <c r="AX78">
        <f t="shared" si="22"/>
        <v>0</v>
      </c>
      <c r="AY78">
        <f t="shared" si="21"/>
        <v>0</v>
      </c>
    </row>
    <row r="79" spans="47:51">
      <c r="AU79">
        <f t="shared" si="17"/>
        <v>0</v>
      </c>
      <c r="AV79">
        <f t="shared" si="18"/>
        <v>0</v>
      </c>
      <c r="AW79">
        <f t="shared" si="19"/>
        <v>0</v>
      </c>
      <c r="AX79">
        <f t="shared" si="22"/>
        <v>0</v>
      </c>
      <c r="AY79">
        <f t="shared" si="21"/>
        <v>0</v>
      </c>
    </row>
    <row r="80" spans="47:51">
      <c r="AU80">
        <f t="shared" si="17"/>
        <v>0</v>
      </c>
      <c r="AV80">
        <f t="shared" si="18"/>
        <v>0</v>
      </c>
      <c r="AW80">
        <f t="shared" si="19"/>
        <v>0</v>
      </c>
      <c r="AX80">
        <f t="shared" si="22"/>
        <v>0</v>
      </c>
      <c r="AY80">
        <f t="shared" si="21"/>
        <v>0</v>
      </c>
    </row>
    <row r="81" spans="47:51">
      <c r="AU81">
        <f t="shared" si="17"/>
        <v>0</v>
      </c>
      <c r="AV81">
        <f t="shared" si="18"/>
        <v>0</v>
      </c>
      <c r="AW81">
        <f t="shared" si="19"/>
        <v>0</v>
      </c>
      <c r="AX81">
        <f t="shared" si="22"/>
        <v>0</v>
      </c>
      <c r="AY81">
        <f t="shared" si="21"/>
        <v>0</v>
      </c>
    </row>
    <row r="82" spans="47:51">
      <c r="AU82">
        <f t="shared" ref="AU82:AU145" si="23">_xlfn.BITLSHIFT(BIN2DEC(S82),COLUMN($W82)-COLUMN(S82))+AV82</f>
        <v>0</v>
      </c>
      <c r="AV82">
        <f t="shared" ref="AV82:AV145" si="24">_xlfn.BITLSHIFT(BIN2DEC(T82),COLUMN($W82)-COLUMN(T82))+AW82</f>
        <v>0</v>
      </c>
      <c r="AW82">
        <f t="shared" ref="AW82:AW145" si="25">_xlfn.BITLSHIFT(BIN2DEC(U82),COLUMN($W82)-COLUMN(U82))+AX82</f>
        <v>0</v>
      </c>
      <c r="AX82">
        <f t="shared" si="22"/>
        <v>0</v>
      </c>
      <c r="AY82">
        <f t="shared" si="21"/>
        <v>0</v>
      </c>
    </row>
    <row r="83" spans="47:51">
      <c r="AU83">
        <f t="shared" si="23"/>
        <v>0</v>
      </c>
      <c r="AV83">
        <f t="shared" si="24"/>
        <v>0</v>
      </c>
      <c r="AW83">
        <f t="shared" si="25"/>
        <v>0</v>
      </c>
      <c r="AX83">
        <f t="shared" si="22"/>
        <v>0</v>
      </c>
      <c r="AY83">
        <f t="shared" si="21"/>
        <v>0</v>
      </c>
    </row>
    <row r="84" spans="47:51">
      <c r="AU84">
        <f t="shared" si="23"/>
        <v>0</v>
      </c>
      <c r="AV84">
        <f t="shared" si="24"/>
        <v>0</v>
      </c>
      <c r="AW84">
        <f t="shared" si="25"/>
        <v>0</v>
      </c>
      <c r="AX84">
        <f t="shared" si="22"/>
        <v>0</v>
      </c>
      <c r="AY84">
        <f t="shared" si="21"/>
        <v>0</v>
      </c>
    </row>
    <row r="85" spans="47:51">
      <c r="AU85">
        <f t="shared" si="23"/>
        <v>0</v>
      </c>
      <c r="AV85">
        <f t="shared" si="24"/>
        <v>0</v>
      </c>
      <c r="AW85">
        <f t="shared" si="25"/>
        <v>0</v>
      </c>
      <c r="AX85">
        <f t="shared" si="22"/>
        <v>0</v>
      </c>
      <c r="AY85">
        <f t="shared" si="21"/>
        <v>0</v>
      </c>
    </row>
    <row r="86" spans="47:51">
      <c r="AU86">
        <f t="shared" si="23"/>
        <v>0</v>
      </c>
      <c r="AV86">
        <f t="shared" si="24"/>
        <v>0</v>
      </c>
      <c r="AW86">
        <f t="shared" si="25"/>
        <v>0</v>
      </c>
      <c r="AX86">
        <f t="shared" si="22"/>
        <v>0</v>
      </c>
      <c r="AY86">
        <f t="shared" si="21"/>
        <v>0</v>
      </c>
    </row>
    <row r="87" spans="47:51">
      <c r="AU87">
        <f t="shared" si="23"/>
        <v>0</v>
      </c>
      <c r="AV87">
        <f t="shared" si="24"/>
        <v>0</v>
      </c>
      <c r="AW87">
        <f t="shared" si="25"/>
        <v>0</v>
      </c>
      <c r="AX87">
        <f t="shared" si="22"/>
        <v>0</v>
      </c>
      <c r="AY87">
        <f t="shared" si="21"/>
        <v>0</v>
      </c>
    </row>
    <row r="88" spans="47:51">
      <c r="AU88">
        <f t="shared" si="23"/>
        <v>0</v>
      </c>
      <c r="AV88">
        <f t="shared" si="24"/>
        <v>0</v>
      </c>
      <c r="AW88">
        <f t="shared" si="25"/>
        <v>0</v>
      </c>
      <c r="AX88">
        <f t="shared" si="22"/>
        <v>0</v>
      </c>
      <c r="AY88">
        <f t="shared" si="21"/>
        <v>0</v>
      </c>
    </row>
    <row r="89" spans="47:51">
      <c r="AU89">
        <f t="shared" si="23"/>
        <v>0</v>
      </c>
      <c r="AV89">
        <f t="shared" si="24"/>
        <v>0</v>
      </c>
      <c r="AW89">
        <f t="shared" si="25"/>
        <v>0</v>
      </c>
      <c r="AX89">
        <f t="shared" si="22"/>
        <v>0</v>
      </c>
      <c r="AY89">
        <f t="shared" si="21"/>
        <v>0</v>
      </c>
    </row>
    <row r="90" spans="47:51">
      <c r="AU90">
        <f t="shared" si="23"/>
        <v>0</v>
      </c>
      <c r="AV90">
        <f t="shared" si="24"/>
        <v>0</v>
      </c>
      <c r="AW90">
        <f t="shared" si="25"/>
        <v>0</v>
      </c>
      <c r="AX90">
        <f t="shared" si="22"/>
        <v>0</v>
      </c>
      <c r="AY90">
        <f t="shared" si="21"/>
        <v>0</v>
      </c>
    </row>
    <row r="91" spans="47:51">
      <c r="AU91">
        <f t="shared" si="23"/>
        <v>0</v>
      </c>
      <c r="AV91">
        <f t="shared" si="24"/>
        <v>0</v>
      </c>
      <c r="AW91">
        <f t="shared" si="25"/>
        <v>0</v>
      </c>
      <c r="AX91">
        <f t="shared" si="22"/>
        <v>0</v>
      </c>
      <c r="AY91">
        <f t="shared" si="21"/>
        <v>0</v>
      </c>
    </row>
    <row r="92" spans="47:51">
      <c r="AU92">
        <f t="shared" si="23"/>
        <v>0</v>
      </c>
      <c r="AV92">
        <f t="shared" si="24"/>
        <v>0</v>
      </c>
      <c r="AW92">
        <f t="shared" si="25"/>
        <v>0</v>
      </c>
      <c r="AX92">
        <f t="shared" si="22"/>
        <v>0</v>
      </c>
      <c r="AY92">
        <f t="shared" si="21"/>
        <v>0</v>
      </c>
    </row>
    <row r="93" spans="47:51">
      <c r="AU93">
        <f t="shared" si="23"/>
        <v>0</v>
      </c>
      <c r="AV93">
        <f t="shared" si="24"/>
        <v>0</v>
      </c>
      <c r="AW93">
        <f t="shared" si="25"/>
        <v>0</v>
      </c>
      <c r="AX93">
        <f t="shared" si="22"/>
        <v>0</v>
      </c>
      <c r="AY93">
        <f t="shared" si="21"/>
        <v>0</v>
      </c>
    </row>
    <row r="94" spans="47:51">
      <c r="AU94">
        <f t="shared" si="23"/>
        <v>0</v>
      </c>
      <c r="AV94">
        <f t="shared" si="24"/>
        <v>0</v>
      </c>
      <c r="AW94">
        <f t="shared" si="25"/>
        <v>0</v>
      </c>
      <c r="AX94">
        <f t="shared" si="22"/>
        <v>0</v>
      </c>
      <c r="AY94">
        <f t="shared" si="21"/>
        <v>0</v>
      </c>
    </row>
    <row r="95" spans="47:51">
      <c r="AU95">
        <f t="shared" si="23"/>
        <v>0</v>
      </c>
      <c r="AV95">
        <f t="shared" si="24"/>
        <v>0</v>
      </c>
      <c r="AW95">
        <f t="shared" si="25"/>
        <v>0</v>
      </c>
      <c r="AX95">
        <f t="shared" si="22"/>
        <v>0</v>
      </c>
      <c r="AY95">
        <f t="shared" si="21"/>
        <v>0</v>
      </c>
    </row>
    <row r="96" spans="47:51">
      <c r="AU96">
        <f t="shared" si="23"/>
        <v>0</v>
      </c>
      <c r="AV96">
        <f t="shared" si="24"/>
        <v>0</v>
      </c>
      <c r="AW96">
        <f t="shared" si="25"/>
        <v>0</v>
      </c>
      <c r="AX96">
        <f t="shared" si="22"/>
        <v>0</v>
      </c>
      <c r="AY96">
        <f t="shared" si="21"/>
        <v>0</v>
      </c>
    </row>
    <row r="97" spans="47:51">
      <c r="AU97">
        <f t="shared" si="23"/>
        <v>0</v>
      </c>
      <c r="AV97">
        <f t="shared" si="24"/>
        <v>0</v>
      </c>
      <c r="AW97">
        <f t="shared" si="25"/>
        <v>0</v>
      </c>
      <c r="AX97">
        <f t="shared" si="22"/>
        <v>0</v>
      </c>
      <c r="AY97">
        <f t="shared" ref="AY97:AY160" si="26">BIN2DEC(W97)</f>
        <v>0</v>
      </c>
    </row>
    <row r="98" spans="47:51">
      <c r="AU98">
        <f t="shared" si="23"/>
        <v>0</v>
      </c>
      <c r="AV98">
        <f t="shared" si="24"/>
        <v>0</v>
      </c>
      <c r="AW98">
        <f t="shared" si="25"/>
        <v>0</v>
      </c>
      <c r="AX98">
        <f t="shared" si="22"/>
        <v>0</v>
      </c>
      <c r="AY98">
        <f t="shared" si="26"/>
        <v>0</v>
      </c>
    </row>
    <row r="99" spans="47:51">
      <c r="AU99">
        <f t="shared" si="23"/>
        <v>0</v>
      </c>
      <c r="AV99">
        <f t="shared" si="24"/>
        <v>0</v>
      </c>
      <c r="AW99">
        <f t="shared" si="25"/>
        <v>0</v>
      </c>
      <c r="AX99">
        <f t="shared" si="22"/>
        <v>0</v>
      </c>
      <c r="AY99">
        <f t="shared" si="26"/>
        <v>0</v>
      </c>
    </row>
    <row r="100" spans="47:51">
      <c r="AU100">
        <f t="shared" si="23"/>
        <v>0</v>
      </c>
      <c r="AV100">
        <f t="shared" si="24"/>
        <v>0</v>
      </c>
      <c r="AW100">
        <f t="shared" si="25"/>
        <v>0</v>
      </c>
      <c r="AX100">
        <f t="shared" si="22"/>
        <v>0</v>
      </c>
      <c r="AY100">
        <f t="shared" si="26"/>
        <v>0</v>
      </c>
    </row>
    <row r="101" spans="47:51">
      <c r="AU101">
        <f t="shared" si="23"/>
        <v>0</v>
      </c>
      <c r="AV101">
        <f t="shared" si="24"/>
        <v>0</v>
      </c>
      <c r="AW101">
        <f t="shared" si="25"/>
        <v>0</v>
      </c>
      <c r="AX101">
        <f t="shared" si="22"/>
        <v>0</v>
      </c>
      <c r="AY101">
        <f t="shared" si="26"/>
        <v>0</v>
      </c>
    </row>
    <row r="102" spans="47:51">
      <c r="AU102">
        <f t="shared" si="23"/>
        <v>0</v>
      </c>
      <c r="AV102">
        <f t="shared" si="24"/>
        <v>0</v>
      </c>
      <c r="AW102">
        <f t="shared" si="25"/>
        <v>0</v>
      </c>
      <c r="AX102">
        <f t="shared" si="22"/>
        <v>0</v>
      </c>
      <c r="AY102">
        <f t="shared" si="26"/>
        <v>0</v>
      </c>
    </row>
    <row r="103" spans="47:51">
      <c r="AU103">
        <f t="shared" si="23"/>
        <v>0</v>
      </c>
      <c r="AV103">
        <f t="shared" si="24"/>
        <v>0</v>
      </c>
      <c r="AW103">
        <f t="shared" si="25"/>
        <v>0</v>
      </c>
      <c r="AX103">
        <f t="shared" si="22"/>
        <v>0</v>
      </c>
      <c r="AY103">
        <f t="shared" si="26"/>
        <v>0</v>
      </c>
    </row>
    <row r="104" spans="47:51">
      <c r="AU104">
        <f t="shared" si="23"/>
        <v>0</v>
      </c>
      <c r="AV104">
        <f t="shared" si="24"/>
        <v>0</v>
      </c>
      <c r="AW104">
        <f t="shared" si="25"/>
        <v>0</v>
      </c>
      <c r="AX104">
        <f t="shared" si="22"/>
        <v>0</v>
      </c>
      <c r="AY104">
        <f t="shared" si="26"/>
        <v>0</v>
      </c>
    </row>
    <row r="105" spans="47:51">
      <c r="AU105">
        <f t="shared" si="23"/>
        <v>0</v>
      </c>
      <c r="AV105">
        <f t="shared" si="24"/>
        <v>0</v>
      </c>
      <c r="AW105">
        <f t="shared" si="25"/>
        <v>0</v>
      </c>
      <c r="AX105">
        <f t="shared" si="22"/>
        <v>0</v>
      </c>
      <c r="AY105">
        <f t="shared" si="26"/>
        <v>0</v>
      </c>
    </row>
    <row r="106" spans="47:51">
      <c r="AU106">
        <f t="shared" si="23"/>
        <v>0</v>
      </c>
      <c r="AV106">
        <f t="shared" si="24"/>
        <v>0</v>
      </c>
      <c r="AW106">
        <f t="shared" si="25"/>
        <v>0</v>
      </c>
      <c r="AX106">
        <f t="shared" si="22"/>
        <v>0</v>
      </c>
      <c r="AY106">
        <f t="shared" si="26"/>
        <v>0</v>
      </c>
    </row>
    <row r="107" spans="47:51">
      <c r="AU107">
        <f t="shared" si="23"/>
        <v>0</v>
      </c>
      <c r="AV107">
        <f t="shared" si="24"/>
        <v>0</v>
      </c>
      <c r="AW107">
        <f t="shared" si="25"/>
        <v>0</v>
      </c>
      <c r="AX107">
        <f t="shared" si="22"/>
        <v>0</v>
      </c>
      <c r="AY107">
        <f t="shared" si="26"/>
        <v>0</v>
      </c>
    </row>
    <row r="108" spans="47:51">
      <c r="AU108">
        <f t="shared" si="23"/>
        <v>0</v>
      </c>
      <c r="AV108">
        <f t="shared" si="24"/>
        <v>0</v>
      </c>
      <c r="AW108">
        <f t="shared" si="25"/>
        <v>0</v>
      </c>
      <c r="AX108">
        <f t="shared" si="22"/>
        <v>0</v>
      </c>
      <c r="AY108">
        <f t="shared" si="26"/>
        <v>0</v>
      </c>
    </row>
    <row r="109" spans="47:51">
      <c r="AU109">
        <f t="shared" si="23"/>
        <v>0</v>
      </c>
      <c r="AV109">
        <f t="shared" si="24"/>
        <v>0</v>
      </c>
      <c r="AW109">
        <f t="shared" si="25"/>
        <v>0</v>
      </c>
      <c r="AX109">
        <f t="shared" si="22"/>
        <v>0</v>
      </c>
      <c r="AY109">
        <f t="shared" si="26"/>
        <v>0</v>
      </c>
    </row>
    <row r="110" spans="47:51">
      <c r="AU110">
        <f t="shared" si="23"/>
        <v>0</v>
      </c>
      <c r="AV110">
        <f t="shared" si="24"/>
        <v>0</v>
      </c>
      <c r="AW110">
        <f t="shared" si="25"/>
        <v>0</v>
      </c>
      <c r="AX110">
        <f t="shared" si="22"/>
        <v>0</v>
      </c>
      <c r="AY110">
        <f t="shared" si="26"/>
        <v>0</v>
      </c>
    </row>
    <row r="111" spans="47:51">
      <c r="AU111">
        <f t="shared" si="23"/>
        <v>0</v>
      </c>
      <c r="AV111">
        <f t="shared" si="24"/>
        <v>0</v>
      </c>
      <c r="AW111">
        <f t="shared" si="25"/>
        <v>0</v>
      </c>
      <c r="AX111">
        <f t="shared" si="22"/>
        <v>0</v>
      </c>
      <c r="AY111">
        <f t="shared" si="26"/>
        <v>0</v>
      </c>
    </row>
    <row r="112" spans="47:51">
      <c r="AU112">
        <f t="shared" si="23"/>
        <v>0</v>
      </c>
      <c r="AV112">
        <f t="shared" si="24"/>
        <v>0</v>
      </c>
      <c r="AW112">
        <f t="shared" si="25"/>
        <v>0</v>
      </c>
      <c r="AX112">
        <f t="shared" si="22"/>
        <v>0</v>
      </c>
      <c r="AY112">
        <f t="shared" si="26"/>
        <v>0</v>
      </c>
    </row>
    <row r="113" spans="47:51">
      <c r="AU113">
        <f t="shared" si="23"/>
        <v>0</v>
      </c>
      <c r="AV113">
        <f t="shared" si="24"/>
        <v>0</v>
      </c>
      <c r="AW113">
        <f t="shared" si="25"/>
        <v>0</v>
      </c>
      <c r="AX113">
        <f t="shared" si="22"/>
        <v>0</v>
      </c>
      <c r="AY113">
        <f t="shared" si="26"/>
        <v>0</v>
      </c>
    </row>
    <row r="114" spans="47:51">
      <c r="AU114">
        <f t="shared" si="23"/>
        <v>0</v>
      </c>
      <c r="AV114">
        <f t="shared" si="24"/>
        <v>0</v>
      </c>
      <c r="AW114">
        <f t="shared" si="25"/>
        <v>0</v>
      </c>
      <c r="AX114">
        <f t="shared" si="22"/>
        <v>0</v>
      </c>
      <c r="AY114">
        <f t="shared" si="26"/>
        <v>0</v>
      </c>
    </row>
    <row r="115" spans="47:51">
      <c r="AU115">
        <f t="shared" si="23"/>
        <v>0</v>
      </c>
      <c r="AV115">
        <f t="shared" si="24"/>
        <v>0</v>
      </c>
      <c r="AW115">
        <f t="shared" si="25"/>
        <v>0</v>
      </c>
      <c r="AX115">
        <f t="shared" si="22"/>
        <v>0</v>
      </c>
      <c r="AY115">
        <f t="shared" si="26"/>
        <v>0</v>
      </c>
    </row>
    <row r="116" spans="47:51">
      <c r="AU116">
        <f t="shared" si="23"/>
        <v>0</v>
      </c>
      <c r="AV116">
        <f t="shared" si="24"/>
        <v>0</v>
      </c>
      <c r="AW116">
        <f t="shared" si="25"/>
        <v>0</v>
      </c>
      <c r="AX116">
        <f t="shared" si="22"/>
        <v>0</v>
      </c>
      <c r="AY116">
        <f t="shared" si="26"/>
        <v>0</v>
      </c>
    </row>
    <row r="117" spans="47:51">
      <c r="AU117">
        <f t="shared" si="23"/>
        <v>0</v>
      </c>
      <c r="AV117">
        <f t="shared" si="24"/>
        <v>0</v>
      </c>
      <c r="AW117">
        <f t="shared" si="25"/>
        <v>0</v>
      </c>
      <c r="AX117">
        <f t="shared" si="22"/>
        <v>0</v>
      </c>
      <c r="AY117">
        <f t="shared" si="26"/>
        <v>0</v>
      </c>
    </row>
    <row r="118" spans="47:51">
      <c r="AU118">
        <f t="shared" si="23"/>
        <v>0</v>
      </c>
      <c r="AV118">
        <f t="shared" si="24"/>
        <v>0</v>
      </c>
      <c r="AW118">
        <f t="shared" si="25"/>
        <v>0</v>
      </c>
      <c r="AX118">
        <f t="shared" si="22"/>
        <v>0</v>
      </c>
      <c r="AY118">
        <f t="shared" si="26"/>
        <v>0</v>
      </c>
    </row>
    <row r="119" spans="47:51">
      <c r="AU119">
        <f t="shared" si="23"/>
        <v>0</v>
      </c>
      <c r="AV119">
        <f t="shared" si="24"/>
        <v>0</v>
      </c>
      <c r="AW119">
        <f t="shared" si="25"/>
        <v>0</v>
      </c>
      <c r="AX119">
        <f t="shared" si="22"/>
        <v>0</v>
      </c>
      <c r="AY119">
        <f t="shared" si="26"/>
        <v>0</v>
      </c>
    </row>
    <row r="120" spans="47:51">
      <c r="AU120">
        <f t="shared" si="23"/>
        <v>0</v>
      </c>
      <c r="AV120">
        <f t="shared" si="24"/>
        <v>0</v>
      </c>
      <c r="AW120">
        <f t="shared" si="25"/>
        <v>0</v>
      </c>
      <c r="AX120">
        <f t="shared" si="22"/>
        <v>0</v>
      </c>
      <c r="AY120">
        <f t="shared" si="26"/>
        <v>0</v>
      </c>
    </row>
    <row r="121" spans="47:51">
      <c r="AU121">
        <f t="shared" si="23"/>
        <v>0</v>
      </c>
      <c r="AV121">
        <f t="shared" si="24"/>
        <v>0</v>
      </c>
      <c r="AW121">
        <f t="shared" si="25"/>
        <v>0</v>
      </c>
      <c r="AX121">
        <f t="shared" si="22"/>
        <v>0</v>
      </c>
      <c r="AY121">
        <f t="shared" si="26"/>
        <v>0</v>
      </c>
    </row>
    <row r="122" spans="47:51">
      <c r="AU122">
        <f t="shared" si="23"/>
        <v>0</v>
      </c>
      <c r="AV122">
        <f t="shared" si="24"/>
        <v>0</v>
      </c>
      <c r="AW122">
        <f t="shared" si="25"/>
        <v>0</v>
      </c>
      <c r="AX122">
        <f t="shared" si="22"/>
        <v>0</v>
      </c>
      <c r="AY122">
        <f t="shared" si="26"/>
        <v>0</v>
      </c>
    </row>
    <row r="123" spans="47:51">
      <c r="AU123">
        <f t="shared" si="23"/>
        <v>0</v>
      </c>
      <c r="AV123">
        <f t="shared" si="24"/>
        <v>0</v>
      </c>
      <c r="AW123">
        <f t="shared" si="25"/>
        <v>0</v>
      </c>
      <c r="AX123">
        <f t="shared" si="22"/>
        <v>0</v>
      </c>
      <c r="AY123">
        <f t="shared" si="26"/>
        <v>0</v>
      </c>
    </row>
    <row r="124" spans="47:51">
      <c r="AU124">
        <f t="shared" si="23"/>
        <v>0</v>
      </c>
      <c r="AV124">
        <f t="shared" si="24"/>
        <v>0</v>
      </c>
      <c r="AW124">
        <f t="shared" si="25"/>
        <v>0</v>
      </c>
      <c r="AX124">
        <f t="shared" si="22"/>
        <v>0</v>
      </c>
      <c r="AY124">
        <f t="shared" si="26"/>
        <v>0</v>
      </c>
    </row>
    <row r="125" spans="47:51">
      <c r="AU125">
        <f t="shared" si="23"/>
        <v>0</v>
      </c>
      <c r="AV125">
        <f t="shared" si="24"/>
        <v>0</v>
      </c>
      <c r="AW125">
        <f t="shared" si="25"/>
        <v>0</v>
      </c>
      <c r="AX125">
        <f t="shared" si="22"/>
        <v>0</v>
      </c>
      <c r="AY125">
        <f t="shared" si="26"/>
        <v>0</v>
      </c>
    </row>
    <row r="126" spans="47:51">
      <c r="AU126">
        <f t="shared" si="23"/>
        <v>0</v>
      </c>
      <c r="AV126">
        <f t="shared" si="24"/>
        <v>0</v>
      </c>
      <c r="AW126">
        <f t="shared" si="25"/>
        <v>0</v>
      </c>
      <c r="AX126">
        <f t="shared" si="22"/>
        <v>0</v>
      </c>
      <c r="AY126">
        <f t="shared" si="26"/>
        <v>0</v>
      </c>
    </row>
    <row r="127" spans="47:51">
      <c r="AU127">
        <f t="shared" si="23"/>
        <v>0</v>
      </c>
      <c r="AV127">
        <f t="shared" si="24"/>
        <v>0</v>
      </c>
      <c r="AW127">
        <f t="shared" si="25"/>
        <v>0</v>
      </c>
      <c r="AX127">
        <f t="shared" si="22"/>
        <v>0</v>
      </c>
      <c r="AY127">
        <f t="shared" si="26"/>
        <v>0</v>
      </c>
    </row>
    <row r="128" spans="47:51">
      <c r="AU128">
        <f t="shared" si="23"/>
        <v>0</v>
      </c>
      <c r="AV128">
        <f t="shared" si="24"/>
        <v>0</v>
      </c>
      <c r="AW128">
        <f t="shared" si="25"/>
        <v>0</v>
      </c>
      <c r="AX128">
        <f t="shared" si="22"/>
        <v>0</v>
      </c>
      <c r="AY128">
        <f t="shared" si="26"/>
        <v>0</v>
      </c>
    </row>
    <row r="129" spans="47:51">
      <c r="AU129">
        <f t="shared" si="23"/>
        <v>0</v>
      </c>
      <c r="AV129">
        <f t="shared" si="24"/>
        <v>0</v>
      </c>
      <c r="AW129">
        <f t="shared" si="25"/>
        <v>0</v>
      </c>
      <c r="AX129">
        <f t="shared" si="22"/>
        <v>0</v>
      </c>
      <c r="AY129">
        <f t="shared" si="26"/>
        <v>0</v>
      </c>
    </row>
    <row r="130" spans="47:51">
      <c r="AU130">
        <f t="shared" si="23"/>
        <v>0</v>
      </c>
      <c r="AV130">
        <f t="shared" si="24"/>
        <v>0</v>
      </c>
      <c r="AW130">
        <f t="shared" si="25"/>
        <v>0</v>
      </c>
      <c r="AX130">
        <f t="shared" si="22"/>
        <v>0</v>
      </c>
      <c r="AY130">
        <f t="shared" si="26"/>
        <v>0</v>
      </c>
    </row>
    <row r="131" spans="47:51">
      <c r="AU131">
        <f t="shared" si="23"/>
        <v>0</v>
      </c>
      <c r="AV131">
        <f t="shared" si="24"/>
        <v>0</v>
      </c>
      <c r="AW131">
        <f t="shared" si="25"/>
        <v>0</v>
      </c>
      <c r="AX131">
        <f t="shared" ref="AX131:AX194" si="27">_xlfn.BITLSHIFT(BIN2DEC(V131),COLUMN($W131)-COLUMN(V131))+AY131</f>
        <v>0</v>
      </c>
      <c r="AY131">
        <f t="shared" si="26"/>
        <v>0</v>
      </c>
    </row>
    <row r="132" spans="47:51">
      <c r="AU132">
        <f t="shared" si="23"/>
        <v>0</v>
      </c>
      <c r="AV132">
        <f t="shared" si="24"/>
        <v>0</v>
      </c>
      <c r="AW132">
        <f t="shared" si="25"/>
        <v>0</v>
      </c>
      <c r="AX132">
        <f t="shared" si="27"/>
        <v>0</v>
      </c>
      <c r="AY132">
        <f t="shared" si="26"/>
        <v>0</v>
      </c>
    </row>
    <row r="133" spans="47:51">
      <c r="AU133">
        <f t="shared" si="23"/>
        <v>0</v>
      </c>
      <c r="AV133">
        <f t="shared" si="24"/>
        <v>0</v>
      </c>
      <c r="AW133">
        <f t="shared" si="25"/>
        <v>0</v>
      </c>
      <c r="AX133">
        <f t="shared" si="27"/>
        <v>0</v>
      </c>
      <c r="AY133">
        <f t="shared" si="26"/>
        <v>0</v>
      </c>
    </row>
    <row r="134" spans="47:51">
      <c r="AU134">
        <f t="shared" si="23"/>
        <v>0</v>
      </c>
      <c r="AV134">
        <f t="shared" si="24"/>
        <v>0</v>
      </c>
      <c r="AW134">
        <f t="shared" si="25"/>
        <v>0</v>
      </c>
      <c r="AX134">
        <f t="shared" si="27"/>
        <v>0</v>
      </c>
      <c r="AY134">
        <f t="shared" si="26"/>
        <v>0</v>
      </c>
    </row>
    <row r="135" spans="47:51">
      <c r="AU135">
        <f t="shared" si="23"/>
        <v>0</v>
      </c>
      <c r="AV135">
        <f t="shared" si="24"/>
        <v>0</v>
      </c>
      <c r="AW135">
        <f t="shared" si="25"/>
        <v>0</v>
      </c>
      <c r="AX135">
        <f t="shared" si="27"/>
        <v>0</v>
      </c>
      <c r="AY135">
        <f t="shared" si="26"/>
        <v>0</v>
      </c>
    </row>
    <row r="136" spans="47:51">
      <c r="AU136">
        <f t="shared" si="23"/>
        <v>0</v>
      </c>
      <c r="AV136">
        <f t="shared" si="24"/>
        <v>0</v>
      </c>
      <c r="AW136">
        <f t="shared" si="25"/>
        <v>0</v>
      </c>
      <c r="AX136">
        <f t="shared" si="27"/>
        <v>0</v>
      </c>
      <c r="AY136">
        <f t="shared" si="26"/>
        <v>0</v>
      </c>
    </row>
    <row r="137" spans="47:51">
      <c r="AU137">
        <f t="shared" si="23"/>
        <v>0</v>
      </c>
      <c r="AV137">
        <f t="shared" si="24"/>
        <v>0</v>
      </c>
      <c r="AW137">
        <f t="shared" si="25"/>
        <v>0</v>
      </c>
      <c r="AX137">
        <f t="shared" si="27"/>
        <v>0</v>
      </c>
      <c r="AY137">
        <f t="shared" si="26"/>
        <v>0</v>
      </c>
    </row>
    <row r="138" spans="47:51">
      <c r="AU138">
        <f t="shared" si="23"/>
        <v>0</v>
      </c>
      <c r="AV138">
        <f t="shared" si="24"/>
        <v>0</v>
      </c>
      <c r="AW138">
        <f t="shared" si="25"/>
        <v>0</v>
      </c>
      <c r="AX138">
        <f t="shared" si="27"/>
        <v>0</v>
      </c>
      <c r="AY138">
        <f t="shared" si="26"/>
        <v>0</v>
      </c>
    </row>
    <row r="139" spans="47:51">
      <c r="AU139">
        <f t="shared" si="23"/>
        <v>0</v>
      </c>
      <c r="AV139">
        <f t="shared" si="24"/>
        <v>0</v>
      </c>
      <c r="AW139">
        <f t="shared" si="25"/>
        <v>0</v>
      </c>
      <c r="AX139">
        <f t="shared" si="27"/>
        <v>0</v>
      </c>
      <c r="AY139">
        <f t="shared" si="26"/>
        <v>0</v>
      </c>
    </row>
    <row r="140" spans="47:51">
      <c r="AU140">
        <f t="shared" si="23"/>
        <v>0</v>
      </c>
      <c r="AV140">
        <f t="shared" si="24"/>
        <v>0</v>
      </c>
      <c r="AW140">
        <f t="shared" si="25"/>
        <v>0</v>
      </c>
      <c r="AX140">
        <f t="shared" si="27"/>
        <v>0</v>
      </c>
      <c r="AY140">
        <f t="shared" si="26"/>
        <v>0</v>
      </c>
    </row>
    <row r="141" spans="47:51">
      <c r="AU141">
        <f t="shared" si="23"/>
        <v>0</v>
      </c>
      <c r="AV141">
        <f t="shared" si="24"/>
        <v>0</v>
      </c>
      <c r="AW141">
        <f t="shared" si="25"/>
        <v>0</v>
      </c>
      <c r="AX141">
        <f t="shared" si="27"/>
        <v>0</v>
      </c>
      <c r="AY141">
        <f t="shared" si="26"/>
        <v>0</v>
      </c>
    </row>
    <row r="142" spans="47:51">
      <c r="AU142">
        <f t="shared" si="23"/>
        <v>0</v>
      </c>
      <c r="AV142">
        <f t="shared" si="24"/>
        <v>0</v>
      </c>
      <c r="AW142">
        <f t="shared" si="25"/>
        <v>0</v>
      </c>
      <c r="AX142">
        <f t="shared" si="27"/>
        <v>0</v>
      </c>
      <c r="AY142">
        <f t="shared" si="26"/>
        <v>0</v>
      </c>
    </row>
    <row r="143" spans="47:51">
      <c r="AU143">
        <f t="shared" si="23"/>
        <v>0</v>
      </c>
      <c r="AV143">
        <f t="shared" si="24"/>
        <v>0</v>
      </c>
      <c r="AW143">
        <f t="shared" si="25"/>
        <v>0</v>
      </c>
      <c r="AX143">
        <f t="shared" si="27"/>
        <v>0</v>
      </c>
      <c r="AY143">
        <f t="shared" si="26"/>
        <v>0</v>
      </c>
    </row>
    <row r="144" spans="47:51">
      <c r="AU144">
        <f t="shared" si="23"/>
        <v>0</v>
      </c>
      <c r="AV144">
        <f t="shared" si="24"/>
        <v>0</v>
      </c>
      <c r="AW144">
        <f t="shared" si="25"/>
        <v>0</v>
      </c>
      <c r="AX144">
        <f t="shared" si="27"/>
        <v>0</v>
      </c>
      <c r="AY144">
        <f t="shared" si="26"/>
        <v>0</v>
      </c>
    </row>
    <row r="145" spans="47:51">
      <c r="AU145">
        <f t="shared" si="23"/>
        <v>0</v>
      </c>
      <c r="AV145">
        <f t="shared" si="24"/>
        <v>0</v>
      </c>
      <c r="AW145">
        <f t="shared" si="25"/>
        <v>0</v>
      </c>
      <c r="AX145">
        <f t="shared" si="27"/>
        <v>0</v>
      </c>
      <c r="AY145">
        <f t="shared" si="26"/>
        <v>0</v>
      </c>
    </row>
    <row r="146" spans="47:51">
      <c r="AU146">
        <f t="shared" ref="AU146:AU209" si="28">_xlfn.BITLSHIFT(BIN2DEC(S146),COLUMN($W146)-COLUMN(S146))+AV146</f>
        <v>0</v>
      </c>
      <c r="AV146">
        <f t="shared" ref="AV146:AV209" si="29">_xlfn.BITLSHIFT(BIN2DEC(T146),COLUMN($W146)-COLUMN(T146))+AW146</f>
        <v>0</v>
      </c>
      <c r="AW146">
        <f t="shared" ref="AW146:AW209" si="30">_xlfn.BITLSHIFT(BIN2DEC(U146),COLUMN($W146)-COLUMN(U146))+AX146</f>
        <v>0</v>
      </c>
      <c r="AX146">
        <f t="shared" si="27"/>
        <v>0</v>
      </c>
      <c r="AY146">
        <f t="shared" si="26"/>
        <v>0</v>
      </c>
    </row>
    <row r="147" spans="47:51">
      <c r="AU147">
        <f t="shared" si="28"/>
        <v>0</v>
      </c>
      <c r="AV147">
        <f t="shared" si="29"/>
        <v>0</v>
      </c>
      <c r="AW147">
        <f t="shared" si="30"/>
        <v>0</v>
      </c>
      <c r="AX147">
        <f t="shared" si="27"/>
        <v>0</v>
      </c>
      <c r="AY147">
        <f t="shared" si="26"/>
        <v>0</v>
      </c>
    </row>
    <row r="148" spans="47:51">
      <c r="AU148">
        <f t="shared" si="28"/>
        <v>0</v>
      </c>
      <c r="AV148">
        <f t="shared" si="29"/>
        <v>0</v>
      </c>
      <c r="AW148">
        <f t="shared" si="30"/>
        <v>0</v>
      </c>
      <c r="AX148">
        <f t="shared" si="27"/>
        <v>0</v>
      </c>
      <c r="AY148">
        <f t="shared" si="26"/>
        <v>0</v>
      </c>
    </row>
    <row r="149" spans="47:51">
      <c r="AU149">
        <f t="shared" si="28"/>
        <v>0</v>
      </c>
      <c r="AV149">
        <f t="shared" si="29"/>
        <v>0</v>
      </c>
      <c r="AW149">
        <f t="shared" si="30"/>
        <v>0</v>
      </c>
      <c r="AX149">
        <f t="shared" si="27"/>
        <v>0</v>
      </c>
      <c r="AY149">
        <f t="shared" si="26"/>
        <v>0</v>
      </c>
    </row>
    <row r="150" spans="47:51">
      <c r="AU150">
        <f t="shared" si="28"/>
        <v>0</v>
      </c>
      <c r="AV150">
        <f t="shared" si="29"/>
        <v>0</v>
      </c>
      <c r="AW150">
        <f t="shared" si="30"/>
        <v>0</v>
      </c>
      <c r="AX150">
        <f t="shared" si="27"/>
        <v>0</v>
      </c>
      <c r="AY150">
        <f t="shared" si="26"/>
        <v>0</v>
      </c>
    </row>
    <row r="151" spans="47:51">
      <c r="AU151">
        <f t="shared" si="28"/>
        <v>0</v>
      </c>
      <c r="AV151">
        <f t="shared" si="29"/>
        <v>0</v>
      </c>
      <c r="AW151">
        <f t="shared" si="30"/>
        <v>0</v>
      </c>
      <c r="AX151">
        <f t="shared" si="27"/>
        <v>0</v>
      </c>
      <c r="AY151">
        <f t="shared" si="26"/>
        <v>0</v>
      </c>
    </row>
    <row r="152" spans="47:51">
      <c r="AU152">
        <f t="shared" si="28"/>
        <v>0</v>
      </c>
      <c r="AV152">
        <f t="shared" si="29"/>
        <v>0</v>
      </c>
      <c r="AW152">
        <f t="shared" si="30"/>
        <v>0</v>
      </c>
      <c r="AX152">
        <f t="shared" si="27"/>
        <v>0</v>
      </c>
      <c r="AY152">
        <f t="shared" si="26"/>
        <v>0</v>
      </c>
    </row>
    <row r="153" spans="47:51">
      <c r="AU153">
        <f t="shared" si="28"/>
        <v>0</v>
      </c>
      <c r="AV153">
        <f t="shared" si="29"/>
        <v>0</v>
      </c>
      <c r="AW153">
        <f t="shared" si="30"/>
        <v>0</v>
      </c>
      <c r="AX153">
        <f t="shared" si="27"/>
        <v>0</v>
      </c>
      <c r="AY153">
        <f t="shared" si="26"/>
        <v>0</v>
      </c>
    </row>
    <row r="154" spans="47:51">
      <c r="AU154">
        <f t="shared" si="28"/>
        <v>0</v>
      </c>
      <c r="AV154">
        <f t="shared" si="29"/>
        <v>0</v>
      </c>
      <c r="AW154">
        <f t="shared" si="30"/>
        <v>0</v>
      </c>
      <c r="AX154">
        <f t="shared" si="27"/>
        <v>0</v>
      </c>
      <c r="AY154">
        <f t="shared" si="26"/>
        <v>0</v>
      </c>
    </row>
    <row r="155" spans="47:51">
      <c r="AU155">
        <f t="shared" si="28"/>
        <v>0</v>
      </c>
      <c r="AV155">
        <f t="shared" si="29"/>
        <v>0</v>
      </c>
      <c r="AW155">
        <f t="shared" si="30"/>
        <v>0</v>
      </c>
      <c r="AX155">
        <f t="shared" si="27"/>
        <v>0</v>
      </c>
      <c r="AY155">
        <f t="shared" si="26"/>
        <v>0</v>
      </c>
    </row>
    <row r="156" spans="47:51">
      <c r="AU156">
        <f t="shared" si="28"/>
        <v>0</v>
      </c>
      <c r="AV156">
        <f t="shared" si="29"/>
        <v>0</v>
      </c>
      <c r="AW156">
        <f t="shared" si="30"/>
        <v>0</v>
      </c>
      <c r="AX156">
        <f t="shared" si="27"/>
        <v>0</v>
      </c>
      <c r="AY156">
        <f t="shared" si="26"/>
        <v>0</v>
      </c>
    </row>
    <row r="157" spans="47:51">
      <c r="AU157">
        <f t="shared" si="28"/>
        <v>0</v>
      </c>
      <c r="AV157">
        <f t="shared" si="29"/>
        <v>0</v>
      </c>
      <c r="AW157">
        <f t="shared" si="30"/>
        <v>0</v>
      </c>
      <c r="AX157">
        <f t="shared" si="27"/>
        <v>0</v>
      </c>
      <c r="AY157">
        <f t="shared" si="26"/>
        <v>0</v>
      </c>
    </row>
    <row r="158" spans="47:51">
      <c r="AU158">
        <f t="shared" si="28"/>
        <v>0</v>
      </c>
      <c r="AV158">
        <f t="shared" si="29"/>
        <v>0</v>
      </c>
      <c r="AW158">
        <f t="shared" si="30"/>
        <v>0</v>
      </c>
      <c r="AX158">
        <f t="shared" si="27"/>
        <v>0</v>
      </c>
      <c r="AY158">
        <f t="shared" si="26"/>
        <v>0</v>
      </c>
    </row>
    <row r="159" spans="47:51">
      <c r="AU159">
        <f t="shared" si="28"/>
        <v>0</v>
      </c>
      <c r="AV159">
        <f t="shared" si="29"/>
        <v>0</v>
      </c>
      <c r="AW159">
        <f t="shared" si="30"/>
        <v>0</v>
      </c>
      <c r="AX159">
        <f t="shared" si="27"/>
        <v>0</v>
      </c>
      <c r="AY159">
        <f t="shared" si="26"/>
        <v>0</v>
      </c>
    </row>
    <row r="160" spans="47:51">
      <c r="AU160">
        <f t="shared" si="28"/>
        <v>0</v>
      </c>
      <c r="AV160">
        <f t="shared" si="29"/>
        <v>0</v>
      </c>
      <c r="AW160">
        <f t="shared" si="30"/>
        <v>0</v>
      </c>
      <c r="AX160">
        <f t="shared" si="27"/>
        <v>0</v>
      </c>
      <c r="AY160">
        <f t="shared" si="26"/>
        <v>0</v>
      </c>
    </row>
    <row r="161" spans="47:51">
      <c r="AU161">
        <f t="shared" si="28"/>
        <v>0</v>
      </c>
      <c r="AV161">
        <f t="shared" si="29"/>
        <v>0</v>
      </c>
      <c r="AW161">
        <f t="shared" si="30"/>
        <v>0</v>
      </c>
      <c r="AX161">
        <f t="shared" si="27"/>
        <v>0</v>
      </c>
      <c r="AY161">
        <f t="shared" ref="AY161:AY224" si="31">BIN2DEC(W161)</f>
        <v>0</v>
      </c>
    </row>
    <row r="162" spans="47:51">
      <c r="AU162">
        <f t="shared" si="28"/>
        <v>0</v>
      </c>
      <c r="AV162">
        <f t="shared" si="29"/>
        <v>0</v>
      </c>
      <c r="AW162">
        <f t="shared" si="30"/>
        <v>0</v>
      </c>
      <c r="AX162">
        <f t="shared" si="27"/>
        <v>0</v>
      </c>
      <c r="AY162">
        <f t="shared" si="31"/>
        <v>0</v>
      </c>
    </row>
    <row r="163" spans="47:51">
      <c r="AU163">
        <f t="shared" si="28"/>
        <v>0</v>
      </c>
      <c r="AV163">
        <f t="shared" si="29"/>
        <v>0</v>
      </c>
      <c r="AW163">
        <f t="shared" si="30"/>
        <v>0</v>
      </c>
      <c r="AX163">
        <f t="shared" si="27"/>
        <v>0</v>
      </c>
      <c r="AY163">
        <f t="shared" si="31"/>
        <v>0</v>
      </c>
    </row>
    <row r="164" spans="47:51">
      <c r="AU164">
        <f t="shared" si="28"/>
        <v>0</v>
      </c>
      <c r="AV164">
        <f t="shared" si="29"/>
        <v>0</v>
      </c>
      <c r="AW164">
        <f t="shared" si="30"/>
        <v>0</v>
      </c>
      <c r="AX164">
        <f t="shared" si="27"/>
        <v>0</v>
      </c>
      <c r="AY164">
        <f t="shared" si="31"/>
        <v>0</v>
      </c>
    </row>
    <row r="165" spans="47:51">
      <c r="AU165">
        <f t="shared" si="28"/>
        <v>0</v>
      </c>
      <c r="AV165">
        <f t="shared" si="29"/>
        <v>0</v>
      </c>
      <c r="AW165">
        <f t="shared" si="30"/>
        <v>0</v>
      </c>
      <c r="AX165">
        <f t="shared" si="27"/>
        <v>0</v>
      </c>
      <c r="AY165">
        <f t="shared" si="31"/>
        <v>0</v>
      </c>
    </row>
    <row r="166" spans="47:51">
      <c r="AU166">
        <f t="shared" si="28"/>
        <v>0</v>
      </c>
      <c r="AV166">
        <f t="shared" si="29"/>
        <v>0</v>
      </c>
      <c r="AW166">
        <f t="shared" si="30"/>
        <v>0</v>
      </c>
      <c r="AX166">
        <f t="shared" si="27"/>
        <v>0</v>
      </c>
      <c r="AY166">
        <f t="shared" si="31"/>
        <v>0</v>
      </c>
    </row>
    <row r="167" spans="47:51">
      <c r="AU167">
        <f t="shared" si="28"/>
        <v>0</v>
      </c>
      <c r="AV167">
        <f t="shared" si="29"/>
        <v>0</v>
      </c>
      <c r="AW167">
        <f t="shared" si="30"/>
        <v>0</v>
      </c>
      <c r="AX167">
        <f t="shared" si="27"/>
        <v>0</v>
      </c>
      <c r="AY167">
        <f t="shared" si="31"/>
        <v>0</v>
      </c>
    </row>
    <row r="168" spans="47:51">
      <c r="AU168">
        <f t="shared" si="28"/>
        <v>0</v>
      </c>
      <c r="AV168">
        <f t="shared" si="29"/>
        <v>0</v>
      </c>
      <c r="AW168">
        <f t="shared" si="30"/>
        <v>0</v>
      </c>
      <c r="AX168">
        <f t="shared" si="27"/>
        <v>0</v>
      </c>
      <c r="AY168">
        <f t="shared" si="31"/>
        <v>0</v>
      </c>
    </row>
    <row r="169" spans="47:51">
      <c r="AU169">
        <f t="shared" si="28"/>
        <v>0</v>
      </c>
      <c r="AV169">
        <f t="shared" si="29"/>
        <v>0</v>
      </c>
      <c r="AW169">
        <f t="shared" si="30"/>
        <v>0</v>
      </c>
      <c r="AX169">
        <f t="shared" si="27"/>
        <v>0</v>
      </c>
      <c r="AY169">
        <f t="shared" si="31"/>
        <v>0</v>
      </c>
    </row>
    <row r="170" spans="47:51">
      <c r="AU170">
        <f t="shared" si="28"/>
        <v>0</v>
      </c>
      <c r="AV170">
        <f t="shared" si="29"/>
        <v>0</v>
      </c>
      <c r="AW170">
        <f t="shared" si="30"/>
        <v>0</v>
      </c>
      <c r="AX170">
        <f t="shared" si="27"/>
        <v>0</v>
      </c>
      <c r="AY170">
        <f t="shared" si="31"/>
        <v>0</v>
      </c>
    </row>
    <row r="171" spans="47:51">
      <c r="AU171">
        <f t="shared" si="28"/>
        <v>0</v>
      </c>
      <c r="AV171">
        <f t="shared" si="29"/>
        <v>0</v>
      </c>
      <c r="AW171">
        <f t="shared" si="30"/>
        <v>0</v>
      </c>
      <c r="AX171">
        <f t="shared" si="27"/>
        <v>0</v>
      </c>
      <c r="AY171">
        <f t="shared" si="31"/>
        <v>0</v>
      </c>
    </row>
    <row r="172" spans="47:51">
      <c r="AU172">
        <f t="shared" si="28"/>
        <v>0</v>
      </c>
      <c r="AV172">
        <f t="shared" si="29"/>
        <v>0</v>
      </c>
      <c r="AW172">
        <f t="shared" si="30"/>
        <v>0</v>
      </c>
      <c r="AX172">
        <f t="shared" si="27"/>
        <v>0</v>
      </c>
      <c r="AY172">
        <f t="shared" si="31"/>
        <v>0</v>
      </c>
    </row>
    <row r="173" spans="47:51">
      <c r="AU173">
        <f t="shared" si="28"/>
        <v>0</v>
      </c>
      <c r="AV173">
        <f t="shared" si="29"/>
        <v>0</v>
      </c>
      <c r="AW173">
        <f t="shared" si="30"/>
        <v>0</v>
      </c>
      <c r="AX173">
        <f t="shared" si="27"/>
        <v>0</v>
      </c>
      <c r="AY173">
        <f t="shared" si="31"/>
        <v>0</v>
      </c>
    </row>
    <row r="174" spans="47:51">
      <c r="AU174">
        <f t="shared" si="28"/>
        <v>0</v>
      </c>
      <c r="AV174">
        <f t="shared" si="29"/>
        <v>0</v>
      </c>
      <c r="AW174">
        <f t="shared" si="30"/>
        <v>0</v>
      </c>
      <c r="AX174">
        <f t="shared" si="27"/>
        <v>0</v>
      </c>
      <c r="AY174">
        <f t="shared" si="31"/>
        <v>0</v>
      </c>
    </row>
    <row r="175" spans="47:51">
      <c r="AU175">
        <f t="shared" si="28"/>
        <v>0</v>
      </c>
      <c r="AV175">
        <f t="shared" si="29"/>
        <v>0</v>
      </c>
      <c r="AW175">
        <f t="shared" si="30"/>
        <v>0</v>
      </c>
      <c r="AX175">
        <f t="shared" si="27"/>
        <v>0</v>
      </c>
      <c r="AY175">
        <f t="shared" si="31"/>
        <v>0</v>
      </c>
    </row>
    <row r="176" spans="47:51">
      <c r="AU176">
        <f t="shared" si="28"/>
        <v>0</v>
      </c>
      <c r="AV176">
        <f t="shared" si="29"/>
        <v>0</v>
      </c>
      <c r="AW176">
        <f t="shared" si="30"/>
        <v>0</v>
      </c>
      <c r="AX176">
        <f t="shared" si="27"/>
        <v>0</v>
      </c>
      <c r="AY176">
        <f t="shared" si="31"/>
        <v>0</v>
      </c>
    </row>
    <row r="177" spans="47:51">
      <c r="AU177">
        <f t="shared" si="28"/>
        <v>0</v>
      </c>
      <c r="AV177">
        <f t="shared" si="29"/>
        <v>0</v>
      </c>
      <c r="AW177">
        <f t="shared" si="30"/>
        <v>0</v>
      </c>
      <c r="AX177">
        <f t="shared" si="27"/>
        <v>0</v>
      </c>
      <c r="AY177">
        <f t="shared" si="31"/>
        <v>0</v>
      </c>
    </row>
    <row r="178" spans="47:51">
      <c r="AU178">
        <f t="shared" si="28"/>
        <v>0</v>
      </c>
      <c r="AV178">
        <f t="shared" si="29"/>
        <v>0</v>
      </c>
      <c r="AW178">
        <f t="shared" si="30"/>
        <v>0</v>
      </c>
      <c r="AX178">
        <f t="shared" si="27"/>
        <v>0</v>
      </c>
      <c r="AY178">
        <f t="shared" si="31"/>
        <v>0</v>
      </c>
    </row>
    <row r="179" spans="47:51">
      <c r="AU179">
        <f t="shared" si="28"/>
        <v>0</v>
      </c>
      <c r="AV179">
        <f t="shared" si="29"/>
        <v>0</v>
      </c>
      <c r="AW179">
        <f t="shared" si="30"/>
        <v>0</v>
      </c>
      <c r="AX179">
        <f t="shared" si="27"/>
        <v>0</v>
      </c>
      <c r="AY179">
        <f t="shared" si="31"/>
        <v>0</v>
      </c>
    </row>
    <row r="180" spans="47:51">
      <c r="AU180">
        <f t="shared" si="28"/>
        <v>0</v>
      </c>
      <c r="AV180">
        <f t="shared" si="29"/>
        <v>0</v>
      </c>
      <c r="AW180">
        <f t="shared" si="30"/>
        <v>0</v>
      </c>
      <c r="AX180">
        <f t="shared" si="27"/>
        <v>0</v>
      </c>
      <c r="AY180">
        <f t="shared" si="31"/>
        <v>0</v>
      </c>
    </row>
    <row r="181" spans="47:51">
      <c r="AU181">
        <f t="shared" si="28"/>
        <v>0</v>
      </c>
      <c r="AV181">
        <f t="shared" si="29"/>
        <v>0</v>
      </c>
      <c r="AW181">
        <f t="shared" si="30"/>
        <v>0</v>
      </c>
      <c r="AX181">
        <f t="shared" si="27"/>
        <v>0</v>
      </c>
      <c r="AY181">
        <f t="shared" si="31"/>
        <v>0</v>
      </c>
    </row>
    <row r="182" spans="47:51">
      <c r="AU182">
        <f t="shared" si="28"/>
        <v>0</v>
      </c>
      <c r="AV182">
        <f t="shared" si="29"/>
        <v>0</v>
      </c>
      <c r="AW182">
        <f t="shared" si="30"/>
        <v>0</v>
      </c>
      <c r="AX182">
        <f t="shared" si="27"/>
        <v>0</v>
      </c>
      <c r="AY182">
        <f t="shared" si="31"/>
        <v>0</v>
      </c>
    </row>
    <row r="183" spans="47:51">
      <c r="AU183">
        <f t="shared" si="28"/>
        <v>0</v>
      </c>
      <c r="AV183">
        <f t="shared" si="29"/>
        <v>0</v>
      </c>
      <c r="AW183">
        <f t="shared" si="30"/>
        <v>0</v>
      </c>
      <c r="AX183">
        <f t="shared" si="27"/>
        <v>0</v>
      </c>
      <c r="AY183">
        <f t="shared" si="31"/>
        <v>0</v>
      </c>
    </row>
    <row r="184" spans="47:51">
      <c r="AU184">
        <f t="shared" si="28"/>
        <v>0</v>
      </c>
      <c r="AV184">
        <f t="shared" si="29"/>
        <v>0</v>
      </c>
      <c r="AW184">
        <f t="shared" si="30"/>
        <v>0</v>
      </c>
      <c r="AX184">
        <f t="shared" si="27"/>
        <v>0</v>
      </c>
      <c r="AY184">
        <f t="shared" si="31"/>
        <v>0</v>
      </c>
    </row>
    <row r="185" spans="47:51">
      <c r="AU185">
        <f t="shared" si="28"/>
        <v>0</v>
      </c>
      <c r="AV185">
        <f t="shared" si="29"/>
        <v>0</v>
      </c>
      <c r="AW185">
        <f t="shared" si="30"/>
        <v>0</v>
      </c>
      <c r="AX185">
        <f t="shared" si="27"/>
        <v>0</v>
      </c>
      <c r="AY185">
        <f t="shared" si="31"/>
        <v>0</v>
      </c>
    </row>
    <row r="186" spans="47:51">
      <c r="AU186">
        <f t="shared" si="28"/>
        <v>0</v>
      </c>
      <c r="AV186">
        <f t="shared" si="29"/>
        <v>0</v>
      </c>
      <c r="AW186">
        <f t="shared" si="30"/>
        <v>0</v>
      </c>
      <c r="AX186">
        <f t="shared" si="27"/>
        <v>0</v>
      </c>
      <c r="AY186">
        <f t="shared" si="31"/>
        <v>0</v>
      </c>
    </row>
    <row r="187" spans="47:51">
      <c r="AU187">
        <f t="shared" si="28"/>
        <v>0</v>
      </c>
      <c r="AV187">
        <f t="shared" si="29"/>
        <v>0</v>
      </c>
      <c r="AW187">
        <f t="shared" si="30"/>
        <v>0</v>
      </c>
      <c r="AX187">
        <f t="shared" si="27"/>
        <v>0</v>
      </c>
      <c r="AY187">
        <f t="shared" si="31"/>
        <v>0</v>
      </c>
    </row>
    <row r="188" spans="47:51">
      <c r="AU188">
        <f t="shared" si="28"/>
        <v>0</v>
      </c>
      <c r="AV188">
        <f t="shared" si="29"/>
        <v>0</v>
      </c>
      <c r="AW188">
        <f t="shared" si="30"/>
        <v>0</v>
      </c>
      <c r="AX188">
        <f t="shared" si="27"/>
        <v>0</v>
      </c>
      <c r="AY188">
        <f t="shared" si="31"/>
        <v>0</v>
      </c>
    </row>
    <row r="189" spans="47:51">
      <c r="AU189">
        <f t="shared" si="28"/>
        <v>0</v>
      </c>
      <c r="AV189">
        <f t="shared" si="29"/>
        <v>0</v>
      </c>
      <c r="AW189">
        <f t="shared" si="30"/>
        <v>0</v>
      </c>
      <c r="AX189">
        <f t="shared" si="27"/>
        <v>0</v>
      </c>
      <c r="AY189">
        <f t="shared" si="31"/>
        <v>0</v>
      </c>
    </row>
    <row r="190" spans="47:51">
      <c r="AU190">
        <f t="shared" si="28"/>
        <v>0</v>
      </c>
      <c r="AV190">
        <f t="shared" si="29"/>
        <v>0</v>
      </c>
      <c r="AW190">
        <f t="shared" si="30"/>
        <v>0</v>
      </c>
      <c r="AX190">
        <f t="shared" si="27"/>
        <v>0</v>
      </c>
      <c r="AY190">
        <f t="shared" si="31"/>
        <v>0</v>
      </c>
    </row>
    <row r="191" spans="47:51">
      <c r="AU191">
        <f t="shared" si="28"/>
        <v>0</v>
      </c>
      <c r="AV191">
        <f t="shared" si="29"/>
        <v>0</v>
      </c>
      <c r="AW191">
        <f t="shared" si="30"/>
        <v>0</v>
      </c>
      <c r="AX191">
        <f t="shared" si="27"/>
        <v>0</v>
      </c>
      <c r="AY191">
        <f t="shared" si="31"/>
        <v>0</v>
      </c>
    </row>
    <row r="192" spans="47:51">
      <c r="AU192">
        <f t="shared" si="28"/>
        <v>0</v>
      </c>
      <c r="AV192">
        <f t="shared" si="29"/>
        <v>0</v>
      </c>
      <c r="AW192">
        <f t="shared" si="30"/>
        <v>0</v>
      </c>
      <c r="AX192">
        <f t="shared" si="27"/>
        <v>0</v>
      </c>
      <c r="AY192">
        <f t="shared" si="31"/>
        <v>0</v>
      </c>
    </row>
    <row r="193" spans="47:51">
      <c r="AU193">
        <f t="shared" si="28"/>
        <v>0</v>
      </c>
      <c r="AV193">
        <f t="shared" si="29"/>
        <v>0</v>
      </c>
      <c r="AW193">
        <f t="shared" si="30"/>
        <v>0</v>
      </c>
      <c r="AX193">
        <f t="shared" si="27"/>
        <v>0</v>
      </c>
      <c r="AY193">
        <f t="shared" si="31"/>
        <v>0</v>
      </c>
    </row>
    <row r="194" spans="47:51">
      <c r="AU194">
        <f t="shared" si="28"/>
        <v>0</v>
      </c>
      <c r="AV194">
        <f t="shared" si="29"/>
        <v>0</v>
      </c>
      <c r="AW194">
        <f t="shared" si="30"/>
        <v>0</v>
      </c>
      <c r="AX194">
        <f t="shared" si="27"/>
        <v>0</v>
      </c>
      <c r="AY194">
        <f t="shared" si="31"/>
        <v>0</v>
      </c>
    </row>
    <row r="195" spans="47:51">
      <c r="AU195">
        <f t="shared" si="28"/>
        <v>0</v>
      </c>
      <c r="AV195">
        <f t="shared" si="29"/>
        <v>0</v>
      </c>
      <c r="AW195">
        <f t="shared" si="30"/>
        <v>0</v>
      </c>
      <c r="AX195">
        <f t="shared" ref="AX195:AX250" si="32">_xlfn.BITLSHIFT(BIN2DEC(V195),COLUMN($W195)-COLUMN(V195))+AY195</f>
        <v>0</v>
      </c>
      <c r="AY195">
        <f t="shared" si="31"/>
        <v>0</v>
      </c>
    </row>
    <row r="196" spans="47:51">
      <c r="AU196">
        <f t="shared" si="28"/>
        <v>0</v>
      </c>
      <c r="AV196">
        <f t="shared" si="29"/>
        <v>0</v>
      </c>
      <c r="AW196">
        <f t="shared" si="30"/>
        <v>0</v>
      </c>
      <c r="AX196">
        <f t="shared" si="32"/>
        <v>0</v>
      </c>
      <c r="AY196">
        <f t="shared" si="31"/>
        <v>0</v>
      </c>
    </row>
    <row r="197" spans="47:51">
      <c r="AU197">
        <f t="shared" si="28"/>
        <v>0</v>
      </c>
      <c r="AV197">
        <f t="shared" si="29"/>
        <v>0</v>
      </c>
      <c r="AW197">
        <f t="shared" si="30"/>
        <v>0</v>
      </c>
      <c r="AX197">
        <f t="shared" si="32"/>
        <v>0</v>
      </c>
      <c r="AY197">
        <f t="shared" si="31"/>
        <v>0</v>
      </c>
    </row>
    <row r="198" spans="47:51">
      <c r="AU198">
        <f t="shared" si="28"/>
        <v>0</v>
      </c>
      <c r="AV198">
        <f t="shared" si="29"/>
        <v>0</v>
      </c>
      <c r="AW198">
        <f t="shared" si="30"/>
        <v>0</v>
      </c>
      <c r="AX198">
        <f t="shared" si="32"/>
        <v>0</v>
      </c>
      <c r="AY198">
        <f t="shared" si="31"/>
        <v>0</v>
      </c>
    </row>
    <row r="199" spans="47:51">
      <c r="AU199">
        <f t="shared" si="28"/>
        <v>0</v>
      </c>
      <c r="AV199">
        <f t="shared" si="29"/>
        <v>0</v>
      </c>
      <c r="AW199">
        <f t="shared" si="30"/>
        <v>0</v>
      </c>
      <c r="AX199">
        <f t="shared" si="32"/>
        <v>0</v>
      </c>
      <c r="AY199">
        <f t="shared" si="31"/>
        <v>0</v>
      </c>
    </row>
    <row r="200" spans="47:51">
      <c r="AU200">
        <f t="shared" si="28"/>
        <v>0</v>
      </c>
      <c r="AV200">
        <f t="shared" si="29"/>
        <v>0</v>
      </c>
      <c r="AW200">
        <f t="shared" si="30"/>
        <v>0</v>
      </c>
      <c r="AX200">
        <f t="shared" si="32"/>
        <v>0</v>
      </c>
      <c r="AY200">
        <f t="shared" si="31"/>
        <v>0</v>
      </c>
    </row>
    <row r="201" spans="47:51">
      <c r="AU201">
        <f t="shared" si="28"/>
        <v>0</v>
      </c>
      <c r="AV201">
        <f t="shared" si="29"/>
        <v>0</v>
      </c>
      <c r="AW201">
        <f t="shared" si="30"/>
        <v>0</v>
      </c>
      <c r="AX201">
        <f t="shared" si="32"/>
        <v>0</v>
      </c>
      <c r="AY201">
        <f t="shared" si="31"/>
        <v>0</v>
      </c>
    </row>
    <row r="202" spans="47:51">
      <c r="AU202">
        <f t="shared" si="28"/>
        <v>0</v>
      </c>
      <c r="AV202">
        <f t="shared" si="29"/>
        <v>0</v>
      </c>
      <c r="AW202">
        <f t="shared" si="30"/>
        <v>0</v>
      </c>
      <c r="AX202">
        <f t="shared" si="32"/>
        <v>0</v>
      </c>
      <c r="AY202">
        <f t="shared" si="31"/>
        <v>0</v>
      </c>
    </row>
    <row r="203" spans="47:51">
      <c r="AU203">
        <f t="shared" si="28"/>
        <v>0</v>
      </c>
      <c r="AV203">
        <f t="shared" si="29"/>
        <v>0</v>
      </c>
      <c r="AW203">
        <f t="shared" si="30"/>
        <v>0</v>
      </c>
      <c r="AX203">
        <f t="shared" si="32"/>
        <v>0</v>
      </c>
      <c r="AY203">
        <f t="shared" si="31"/>
        <v>0</v>
      </c>
    </row>
    <row r="204" spans="47:51">
      <c r="AU204">
        <f t="shared" si="28"/>
        <v>0</v>
      </c>
      <c r="AV204">
        <f t="shared" si="29"/>
        <v>0</v>
      </c>
      <c r="AW204">
        <f t="shared" si="30"/>
        <v>0</v>
      </c>
      <c r="AX204">
        <f t="shared" si="32"/>
        <v>0</v>
      </c>
      <c r="AY204">
        <f t="shared" si="31"/>
        <v>0</v>
      </c>
    </row>
    <row r="205" spans="47:51">
      <c r="AU205">
        <f t="shared" si="28"/>
        <v>0</v>
      </c>
      <c r="AV205">
        <f t="shared" si="29"/>
        <v>0</v>
      </c>
      <c r="AW205">
        <f t="shared" si="30"/>
        <v>0</v>
      </c>
      <c r="AX205">
        <f t="shared" si="32"/>
        <v>0</v>
      </c>
      <c r="AY205">
        <f t="shared" si="31"/>
        <v>0</v>
      </c>
    </row>
    <row r="206" spans="47:51">
      <c r="AU206">
        <f t="shared" si="28"/>
        <v>0</v>
      </c>
      <c r="AV206">
        <f t="shared" si="29"/>
        <v>0</v>
      </c>
      <c r="AW206">
        <f t="shared" si="30"/>
        <v>0</v>
      </c>
      <c r="AX206">
        <f t="shared" si="32"/>
        <v>0</v>
      </c>
      <c r="AY206">
        <f t="shared" si="31"/>
        <v>0</v>
      </c>
    </row>
    <row r="207" spans="47:51">
      <c r="AU207">
        <f t="shared" si="28"/>
        <v>0</v>
      </c>
      <c r="AV207">
        <f t="shared" si="29"/>
        <v>0</v>
      </c>
      <c r="AW207">
        <f t="shared" si="30"/>
        <v>0</v>
      </c>
      <c r="AX207">
        <f t="shared" si="32"/>
        <v>0</v>
      </c>
      <c r="AY207">
        <f t="shared" si="31"/>
        <v>0</v>
      </c>
    </row>
    <row r="208" spans="47:51">
      <c r="AU208">
        <f t="shared" si="28"/>
        <v>0</v>
      </c>
      <c r="AV208">
        <f t="shared" si="29"/>
        <v>0</v>
      </c>
      <c r="AW208">
        <f t="shared" si="30"/>
        <v>0</v>
      </c>
      <c r="AX208">
        <f t="shared" si="32"/>
        <v>0</v>
      </c>
      <c r="AY208">
        <f t="shared" si="31"/>
        <v>0</v>
      </c>
    </row>
    <row r="209" spans="47:51">
      <c r="AU209">
        <f t="shared" si="28"/>
        <v>0</v>
      </c>
      <c r="AV209">
        <f t="shared" si="29"/>
        <v>0</v>
      </c>
      <c r="AW209">
        <f t="shared" si="30"/>
        <v>0</v>
      </c>
      <c r="AX209">
        <f t="shared" si="32"/>
        <v>0</v>
      </c>
      <c r="AY209">
        <f t="shared" si="31"/>
        <v>0</v>
      </c>
    </row>
    <row r="210" spans="47:51">
      <c r="AU210">
        <f t="shared" ref="AU210:AU250" si="33">_xlfn.BITLSHIFT(BIN2DEC(S210),COLUMN($W210)-COLUMN(S210))+AV210</f>
        <v>0</v>
      </c>
      <c r="AV210">
        <f t="shared" ref="AV210:AV250" si="34">_xlfn.BITLSHIFT(BIN2DEC(T210),COLUMN($W210)-COLUMN(T210))+AW210</f>
        <v>0</v>
      </c>
      <c r="AW210">
        <f t="shared" ref="AW210:AW250" si="35">_xlfn.BITLSHIFT(BIN2DEC(U210),COLUMN($W210)-COLUMN(U210))+AX210</f>
        <v>0</v>
      </c>
      <c r="AX210">
        <f t="shared" si="32"/>
        <v>0</v>
      </c>
      <c r="AY210">
        <f t="shared" si="31"/>
        <v>0</v>
      </c>
    </row>
    <row r="211" spans="47:51">
      <c r="AU211">
        <f t="shared" si="33"/>
        <v>0</v>
      </c>
      <c r="AV211">
        <f t="shared" si="34"/>
        <v>0</v>
      </c>
      <c r="AW211">
        <f t="shared" si="35"/>
        <v>0</v>
      </c>
      <c r="AX211">
        <f t="shared" si="32"/>
        <v>0</v>
      </c>
      <c r="AY211">
        <f t="shared" si="31"/>
        <v>0</v>
      </c>
    </row>
    <row r="212" spans="47:51">
      <c r="AU212">
        <f t="shared" si="33"/>
        <v>0</v>
      </c>
      <c r="AV212">
        <f t="shared" si="34"/>
        <v>0</v>
      </c>
      <c r="AW212">
        <f t="shared" si="35"/>
        <v>0</v>
      </c>
      <c r="AX212">
        <f t="shared" si="32"/>
        <v>0</v>
      </c>
      <c r="AY212">
        <f t="shared" si="31"/>
        <v>0</v>
      </c>
    </row>
    <row r="213" spans="47:51">
      <c r="AU213">
        <f t="shared" si="33"/>
        <v>0</v>
      </c>
      <c r="AV213">
        <f t="shared" si="34"/>
        <v>0</v>
      </c>
      <c r="AW213">
        <f t="shared" si="35"/>
        <v>0</v>
      </c>
      <c r="AX213">
        <f t="shared" si="32"/>
        <v>0</v>
      </c>
      <c r="AY213">
        <f t="shared" si="31"/>
        <v>0</v>
      </c>
    </row>
    <row r="214" spans="47:51">
      <c r="AU214">
        <f t="shared" si="33"/>
        <v>0</v>
      </c>
      <c r="AV214">
        <f t="shared" si="34"/>
        <v>0</v>
      </c>
      <c r="AW214">
        <f t="shared" si="35"/>
        <v>0</v>
      </c>
      <c r="AX214">
        <f t="shared" si="32"/>
        <v>0</v>
      </c>
      <c r="AY214">
        <f t="shared" si="31"/>
        <v>0</v>
      </c>
    </row>
    <row r="215" spans="47:51">
      <c r="AU215">
        <f t="shared" si="33"/>
        <v>0</v>
      </c>
      <c r="AV215">
        <f t="shared" si="34"/>
        <v>0</v>
      </c>
      <c r="AW215">
        <f t="shared" si="35"/>
        <v>0</v>
      </c>
      <c r="AX215">
        <f t="shared" si="32"/>
        <v>0</v>
      </c>
      <c r="AY215">
        <f t="shared" si="31"/>
        <v>0</v>
      </c>
    </row>
    <row r="216" spans="47:51">
      <c r="AU216">
        <f t="shared" si="33"/>
        <v>0</v>
      </c>
      <c r="AV216">
        <f t="shared" si="34"/>
        <v>0</v>
      </c>
      <c r="AW216">
        <f t="shared" si="35"/>
        <v>0</v>
      </c>
      <c r="AX216">
        <f t="shared" si="32"/>
        <v>0</v>
      </c>
      <c r="AY216">
        <f t="shared" si="31"/>
        <v>0</v>
      </c>
    </row>
    <row r="217" spans="47:51">
      <c r="AU217">
        <f t="shared" si="33"/>
        <v>0</v>
      </c>
      <c r="AV217">
        <f t="shared" si="34"/>
        <v>0</v>
      </c>
      <c r="AW217">
        <f t="shared" si="35"/>
        <v>0</v>
      </c>
      <c r="AX217">
        <f t="shared" si="32"/>
        <v>0</v>
      </c>
      <c r="AY217">
        <f t="shared" si="31"/>
        <v>0</v>
      </c>
    </row>
    <row r="218" spans="47:51">
      <c r="AU218">
        <f t="shared" si="33"/>
        <v>0</v>
      </c>
      <c r="AV218">
        <f t="shared" si="34"/>
        <v>0</v>
      </c>
      <c r="AW218">
        <f t="shared" si="35"/>
        <v>0</v>
      </c>
      <c r="AX218">
        <f t="shared" si="32"/>
        <v>0</v>
      </c>
      <c r="AY218">
        <f t="shared" si="31"/>
        <v>0</v>
      </c>
    </row>
    <row r="219" spans="47:51">
      <c r="AU219">
        <f t="shared" si="33"/>
        <v>0</v>
      </c>
      <c r="AV219">
        <f t="shared" si="34"/>
        <v>0</v>
      </c>
      <c r="AW219">
        <f t="shared" si="35"/>
        <v>0</v>
      </c>
      <c r="AX219">
        <f t="shared" si="32"/>
        <v>0</v>
      </c>
      <c r="AY219">
        <f t="shared" si="31"/>
        <v>0</v>
      </c>
    </row>
    <row r="220" spans="47:51">
      <c r="AU220">
        <f t="shared" si="33"/>
        <v>0</v>
      </c>
      <c r="AV220">
        <f t="shared" si="34"/>
        <v>0</v>
      </c>
      <c r="AW220">
        <f t="shared" si="35"/>
        <v>0</v>
      </c>
      <c r="AX220">
        <f t="shared" si="32"/>
        <v>0</v>
      </c>
      <c r="AY220">
        <f t="shared" si="31"/>
        <v>0</v>
      </c>
    </row>
    <row r="221" spans="47:51">
      <c r="AU221">
        <f t="shared" si="33"/>
        <v>0</v>
      </c>
      <c r="AV221">
        <f t="shared" si="34"/>
        <v>0</v>
      </c>
      <c r="AW221">
        <f t="shared" si="35"/>
        <v>0</v>
      </c>
      <c r="AX221">
        <f t="shared" si="32"/>
        <v>0</v>
      </c>
      <c r="AY221">
        <f t="shared" si="31"/>
        <v>0</v>
      </c>
    </row>
    <row r="222" spans="47:51">
      <c r="AU222">
        <f t="shared" si="33"/>
        <v>0</v>
      </c>
      <c r="AV222">
        <f t="shared" si="34"/>
        <v>0</v>
      </c>
      <c r="AW222">
        <f t="shared" si="35"/>
        <v>0</v>
      </c>
      <c r="AX222">
        <f t="shared" si="32"/>
        <v>0</v>
      </c>
      <c r="AY222">
        <f t="shared" si="31"/>
        <v>0</v>
      </c>
    </row>
    <row r="223" spans="47:51">
      <c r="AU223">
        <f t="shared" si="33"/>
        <v>0</v>
      </c>
      <c r="AV223">
        <f t="shared" si="34"/>
        <v>0</v>
      </c>
      <c r="AW223">
        <f t="shared" si="35"/>
        <v>0</v>
      </c>
      <c r="AX223">
        <f t="shared" si="32"/>
        <v>0</v>
      </c>
      <c r="AY223">
        <f t="shared" si="31"/>
        <v>0</v>
      </c>
    </row>
    <row r="224" spans="47:51">
      <c r="AU224">
        <f t="shared" si="33"/>
        <v>0</v>
      </c>
      <c r="AV224">
        <f t="shared" si="34"/>
        <v>0</v>
      </c>
      <c r="AW224">
        <f t="shared" si="35"/>
        <v>0</v>
      </c>
      <c r="AX224">
        <f t="shared" si="32"/>
        <v>0</v>
      </c>
      <c r="AY224">
        <f t="shared" si="31"/>
        <v>0</v>
      </c>
    </row>
    <row r="225" spans="47:51">
      <c r="AU225">
        <f t="shared" si="33"/>
        <v>0</v>
      </c>
      <c r="AV225">
        <f t="shared" si="34"/>
        <v>0</v>
      </c>
      <c r="AW225">
        <f t="shared" si="35"/>
        <v>0</v>
      </c>
      <c r="AX225">
        <f t="shared" si="32"/>
        <v>0</v>
      </c>
      <c r="AY225">
        <f t="shared" ref="AY225:AY250" si="36">BIN2DEC(W225)</f>
        <v>0</v>
      </c>
    </row>
    <row r="226" spans="47:51">
      <c r="AU226">
        <f t="shared" si="33"/>
        <v>0</v>
      </c>
      <c r="AV226">
        <f t="shared" si="34"/>
        <v>0</v>
      </c>
      <c r="AW226">
        <f t="shared" si="35"/>
        <v>0</v>
      </c>
      <c r="AX226">
        <f t="shared" si="32"/>
        <v>0</v>
      </c>
      <c r="AY226">
        <f t="shared" si="36"/>
        <v>0</v>
      </c>
    </row>
    <row r="227" spans="47:51">
      <c r="AU227">
        <f t="shared" si="33"/>
        <v>0</v>
      </c>
      <c r="AV227">
        <f t="shared" si="34"/>
        <v>0</v>
      </c>
      <c r="AW227">
        <f t="shared" si="35"/>
        <v>0</v>
      </c>
      <c r="AX227">
        <f t="shared" si="32"/>
        <v>0</v>
      </c>
      <c r="AY227">
        <f t="shared" si="36"/>
        <v>0</v>
      </c>
    </row>
    <row r="228" spans="47:51">
      <c r="AU228">
        <f t="shared" si="33"/>
        <v>0</v>
      </c>
      <c r="AV228">
        <f t="shared" si="34"/>
        <v>0</v>
      </c>
      <c r="AW228">
        <f t="shared" si="35"/>
        <v>0</v>
      </c>
      <c r="AX228">
        <f t="shared" si="32"/>
        <v>0</v>
      </c>
      <c r="AY228">
        <f t="shared" si="36"/>
        <v>0</v>
      </c>
    </row>
    <row r="229" spans="47:51">
      <c r="AU229">
        <f t="shared" si="33"/>
        <v>0</v>
      </c>
      <c r="AV229">
        <f t="shared" si="34"/>
        <v>0</v>
      </c>
      <c r="AW229">
        <f t="shared" si="35"/>
        <v>0</v>
      </c>
      <c r="AX229">
        <f t="shared" si="32"/>
        <v>0</v>
      </c>
      <c r="AY229">
        <f t="shared" si="36"/>
        <v>0</v>
      </c>
    </row>
    <row r="230" spans="47:51">
      <c r="AU230">
        <f t="shared" si="33"/>
        <v>0</v>
      </c>
      <c r="AV230">
        <f t="shared" si="34"/>
        <v>0</v>
      </c>
      <c r="AW230">
        <f t="shared" si="35"/>
        <v>0</v>
      </c>
      <c r="AX230">
        <f t="shared" si="32"/>
        <v>0</v>
      </c>
      <c r="AY230">
        <f t="shared" si="36"/>
        <v>0</v>
      </c>
    </row>
    <row r="231" spans="47:51">
      <c r="AU231">
        <f t="shared" si="33"/>
        <v>0</v>
      </c>
      <c r="AV231">
        <f t="shared" si="34"/>
        <v>0</v>
      </c>
      <c r="AW231">
        <f t="shared" si="35"/>
        <v>0</v>
      </c>
      <c r="AX231">
        <f t="shared" si="32"/>
        <v>0</v>
      </c>
      <c r="AY231">
        <f t="shared" si="36"/>
        <v>0</v>
      </c>
    </row>
    <row r="232" spans="47:51">
      <c r="AU232">
        <f t="shared" si="33"/>
        <v>0</v>
      </c>
      <c r="AV232">
        <f t="shared" si="34"/>
        <v>0</v>
      </c>
      <c r="AW232">
        <f t="shared" si="35"/>
        <v>0</v>
      </c>
      <c r="AX232">
        <f t="shared" si="32"/>
        <v>0</v>
      </c>
      <c r="AY232">
        <f t="shared" si="36"/>
        <v>0</v>
      </c>
    </row>
    <row r="233" spans="47:51">
      <c r="AU233">
        <f t="shared" si="33"/>
        <v>0</v>
      </c>
      <c r="AV233">
        <f t="shared" si="34"/>
        <v>0</v>
      </c>
      <c r="AW233">
        <f t="shared" si="35"/>
        <v>0</v>
      </c>
      <c r="AX233">
        <f t="shared" si="32"/>
        <v>0</v>
      </c>
      <c r="AY233">
        <f t="shared" si="36"/>
        <v>0</v>
      </c>
    </row>
    <row r="234" spans="47:51">
      <c r="AU234">
        <f t="shared" si="33"/>
        <v>0</v>
      </c>
      <c r="AV234">
        <f t="shared" si="34"/>
        <v>0</v>
      </c>
      <c r="AW234">
        <f t="shared" si="35"/>
        <v>0</v>
      </c>
      <c r="AX234">
        <f t="shared" si="32"/>
        <v>0</v>
      </c>
      <c r="AY234">
        <f t="shared" si="36"/>
        <v>0</v>
      </c>
    </row>
    <row r="235" spans="47:51">
      <c r="AU235">
        <f t="shared" si="33"/>
        <v>0</v>
      </c>
      <c r="AV235">
        <f t="shared" si="34"/>
        <v>0</v>
      </c>
      <c r="AW235">
        <f t="shared" si="35"/>
        <v>0</v>
      </c>
      <c r="AX235">
        <f t="shared" si="32"/>
        <v>0</v>
      </c>
      <c r="AY235">
        <f t="shared" si="36"/>
        <v>0</v>
      </c>
    </row>
    <row r="236" spans="47:51">
      <c r="AU236">
        <f t="shared" si="33"/>
        <v>0</v>
      </c>
      <c r="AV236">
        <f t="shared" si="34"/>
        <v>0</v>
      </c>
      <c r="AW236">
        <f t="shared" si="35"/>
        <v>0</v>
      </c>
      <c r="AX236">
        <f t="shared" si="32"/>
        <v>0</v>
      </c>
      <c r="AY236">
        <f t="shared" si="36"/>
        <v>0</v>
      </c>
    </row>
    <row r="237" spans="47:51">
      <c r="AU237">
        <f t="shared" si="33"/>
        <v>0</v>
      </c>
      <c r="AV237">
        <f t="shared" si="34"/>
        <v>0</v>
      </c>
      <c r="AW237">
        <f t="shared" si="35"/>
        <v>0</v>
      </c>
      <c r="AX237">
        <f t="shared" si="32"/>
        <v>0</v>
      </c>
      <c r="AY237">
        <f t="shared" si="36"/>
        <v>0</v>
      </c>
    </row>
    <row r="238" spans="47:51">
      <c r="AU238">
        <f t="shared" si="33"/>
        <v>0</v>
      </c>
      <c r="AV238">
        <f t="shared" si="34"/>
        <v>0</v>
      </c>
      <c r="AW238">
        <f t="shared" si="35"/>
        <v>0</v>
      </c>
      <c r="AX238">
        <f t="shared" si="32"/>
        <v>0</v>
      </c>
      <c r="AY238">
        <f t="shared" si="36"/>
        <v>0</v>
      </c>
    </row>
    <row r="239" spans="47:51">
      <c r="AU239">
        <f t="shared" si="33"/>
        <v>0</v>
      </c>
      <c r="AV239">
        <f t="shared" si="34"/>
        <v>0</v>
      </c>
      <c r="AW239">
        <f t="shared" si="35"/>
        <v>0</v>
      </c>
      <c r="AX239">
        <f t="shared" si="32"/>
        <v>0</v>
      </c>
      <c r="AY239">
        <f t="shared" si="36"/>
        <v>0</v>
      </c>
    </row>
    <row r="240" spans="47:51">
      <c r="AU240">
        <f t="shared" si="33"/>
        <v>0</v>
      </c>
      <c r="AV240">
        <f t="shared" si="34"/>
        <v>0</v>
      </c>
      <c r="AW240">
        <f t="shared" si="35"/>
        <v>0</v>
      </c>
      <c r="AX240">
        <f t="shared" si="32"/>
        <v>0</v>
      </c>
      <c r="AY240">
        <f t="shared" si="36"/>
        <v>0</v>
      </c>
    </row>
    <row r="241" spans="47:51">
      <c r="AU241">
        <f t="shared" si="33"/>
        <v>0</v>
      </c>
      <c r="AV241">
        <f t="shared" si="34"/>
        <v>0</v>
      </c>
      <c r="AW241">
        <f t="shared" si="35"/>
        <v>0</v>
      </c>
      <c r="AX241">
        <f t="shared" si="32"/>
        <v>0</v>
      </c>
      <c r="AY241">
        <f t="shared" si="36"/>
        <v>0</v>
      </c>
    </row>
    <row r="242" spans="47:51">
      <c r="AU242">
        <f t="shared" si="33"/>
        <v>0</v>
      </c>
      <c r="AV242">
        <f t="shared" si="34"/>
        <v>0</v>
      </c>
      <c r="AW242">
        <f t="shared" si="35"/>
        <v>0</v>
      </c>
      <c r="AX242">
        <f t="shared" si="32"/>
        <v>0</v>
      </c>
      <c r="AY242">
        <f t="shared" si="36"/>
        <v>0</v>
      </c>
    </row>
    <row r="243" spans="47:51">
      <c r="AU243">
        <f t="shared" si="33"/>
        <v>0</v>
      </c>
      <c r="AV243">
        <f t="shared" si="34"/>
        <v>0</v>
      </c>
      <c r="AW243">
        <f t="shared" si="35"/>
        <v>0</v>
      </c>
      <c r="AX243">
        <f t="shared" si="32"/>
        <v>0</v>
      </c>
      <c r="AY243">
        <f t="shared" si="36"/>
        <v>0</v>
      </c>
    </row>
    <row r="244" spans="47:51">
      <c r="AU244">
        <f t="shared" si="33"/>
        <v>0</v>
      </c>
      <c r="AV244">
        <f t="shared" si="34"/>
        <v>0</v>
      </c>
      <c r="AW244">
        <f t="shared" si="35"/>
        <v>0</v>
      </c>
      <c r="AX244">
        <f t="shared" si="32"/>
        <v>0</v>
      </c>
      <c r="AY244">
        <f t="shared" si="36"/>
        <v>0</v>
      </c>
    </row>
    <row r="245" spans="47:51">
      <c r="AU245">
        <f t="shared" si="33"/>
        <v>0</v>
      </c>
      <c r="AV245">
        <f t="shared" si="34"/>
        <v>0</v>
      </c>
      <c r="AW245">
        <f t="shared" si="35"/>
        <v>0</v>
      </c>
      <c r="AX245">
        <f t="shared" si="32"/>
        <v>0</v>
      </c>
      <c r="AY245">
        <f t="shared" si="36"/>
        <v>0</v>
      </c>
    </row>
    <row r="246" spans="47:51">
      <c r="AU246">
        <f t="shared" si="33"/>
        <v>0</v>
      </c>
      <c r="AV246">
        <f t="shared" si="34"/>
        <v>0</v>
      </c>
      <c r="AW246">
        <f t="shared" si="35"/>
        <v>0</v>
      </c>
      <c r="AX246">
        <f t="shared" si="32"/>
        <v>0</v>
      </c>
      <c r="AY246">
        <f t="shared" si="36"/>
        <v>0</v>
      </c>
    </row>
    <row r="247" spans="47:51">
      <c r="AU247">
        <f t="shared" si="33"/>
        <v>0</v>
      </c>
      <c r="AV247">
        <f t="shared" si="34"/>
        <v>0</v>
      </c>
      <c r="AW247">
        <f t="shared" si="35"/>
        <v>0</v>
      </c>
      <c r="AX247">
        <f t="shared" si="32"/>
        <v>0</v>
      </c>
      <c r="AY247">
        <f t="shared" si="36"/>
        <v>0</v>
      </c>
    </row>
    <row r="248" spans="47:51">
      <c r="AU248">
        <f t="shared" si="33"/>
        <v>0</v>
      </c>
      <c r="AV248">
        <f t="shared" si="34"/>
        <v>0</v>
      </c>
      <c r="AW248">
        <f t="shared" si="35"/>
        <v>0</v>
      </c>
      <c r="AX248">
        <f t="shared" si="32"/>
        <v>0</v>
      </c>
      <c r="AY248">
        <f t="shared" si="36"/>
        <v>0</v>
      </c>
    </row>
    <row r="249" spans="47:51">
      <c r="AU249">
        <f t="shared" si="33"/>
        <v>0</v>
      </c>
      <c r="AV249">
        <f t="shared" si="34"/>
        <v>0</v>
      </c>
      <c r="AW249">
        <f t="shared" si="35"/>
        <v>0</v>
      </c>
      <c r="AX249">
        <f t="shared" si="32"/>
        <v>0</v>
      </c>
      <c r="AY249">
        <f t="shared" si="36"/>
        <v>0</v>
      </c>
    </row>
    <row r="250" spans="47:51">
      <c r="AU250">
        <f t="shared" si="33"/>
        <v>0</v>
      </c>
      <c r="AV250">
        <f t="shared" si="34"/>
        <v>0</v>
      </c>
      <c r="AW250">
        <f t="shared" si="35"/>
        <v>0</v>
      </c>
      <c r="AX250">
        <f t="shared" si="32"/>
        <v>0</v>
      </c>
      <c r="AY250">
        <f t="shared" si="36"/>
        <v>0</v>
      </c>
    </row>
  </sheetData>
  <mergeCells count="1">
    <mergeCell ref="S1:T1"/>
  </mergeCells>
  <conditionalFormatting sqref="G19:W21 G12:W13 G9:W10 G37:W38 G41:W48 G35:W35 G25:W33 G15:W17 G2:W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W23 G6:W10 Y27:Y32 Y11:Y16 Y18:Y23 Y3:Y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32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97EE-0AFC-4532-A13E-BC01317C4F0C}">
  <dimension ref="A1:Z26"/>
  <sheetViews>
    <sheetView workbookViewId="0">
      <selection activeCell="M12" sqref="M12"/>
    </sheetView>
  </sheetViews>
  <sheetFormatPr defaultRowHeight="14.4"/>
  <cols>
    <col min="1" max="1" width="8.77734375" style="26" customWidth="1"/>
    <col min="2" max="8" width="8.88671875" style="26"/>
    <col min="9" max="9" width="15.6640625" customWidth="1"/>
    <col min="10" max="10" width="16.109375" customWidth="1"/>
    <col min="11" max="11" width="9.77734375" customWidth="1"/>
    <col min="12" max="12" width="11" bestFit="1" customWidth="1"/>
  </cols>
  <sheetData>
    <row r="1" spans="1:26">
      <c r="A1" s="26" t="s">
        <v>137</v>
      </c>
      <c r="B1" s="26" t="s">
        <v>135</v>
      </c>
      <c r="C1" s="26" t="s">
        <v>95</v>
      </c>
      <c r="D1" s="26" t="s">
        <v>97</v>
      </c>
      <c r="E1" s="26" t="s">
        <v>95</v>
      </c>
      <c r="F1" s="26" t="s">
        <v>95</v>
      </c>
      <c r="G1" s="26" t="s">
        <v>95</v>
      </c>
      <c r="H1" s="26" t="s">
        <v>95</v>
      </c>
      <c r="I1" s="26" t="s">
        <v>99</v>
      </c>
      <c r="J1" s="25" t="str">
        <f>_xlfn.CONCAT(_xlfn.SORTBY(A1:D1,COLUMN(A1:D1),-1))</f>
        <v>800001b0</v>
      </c>
      <c r="Y1">
        <v>0</v>
      </c>
      <c r="Z1" t="s">
        <v>123</v>
      </c>
    </row>
    <row r="2" spans="1:26">
      <c r="A2" s="26" t="s">
        <v>95</v>
      </c>
      <c r="B2" s="26" t="s">
        <v>95</v>
      </c>
      <c r="C2" s="26" t="s">
        <v>95</v>
      </c>
      <c r="D2" s="26" t="s">
        <v>95</v>
      </c>
      <c r="E2" s="26" t="s">
        <v>136</v>
      </c>
      <c r="F2" s="26" t="s">
        <v>95</v>
      </c>
      <c r="G2" s="26" t="s">
        <v>95</v>
      </c>
      <c r="H2" s="26" t="s">
        <v>95</v>
      </c>
      <c r="I2" s="26" t="s">
        <v>100</v>
      </c>
      <c r="J2" s="25" t="str">
        <f>_xlfn.CONCAT(_xlfn.SORTBY(E1:H1,COLUMN(E1:H1),-1))</f>
        <v>00000000</v>
      </c>
      <c r="L2" s="28" t="s">
        <v>134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Y2">
        <v>1</v>
      </c>
      <c r="Z2" t="s">
        <v>124</v>
      </c>
    </row>
    <row r="3" spans="1:26">
      <c r="A3" s="26" t="s">
        <v>137</v>
      </c>
      <c r="B3" s="26" t="s">
        <v>135</v>
      </c>
      <c r="C3" s="26" t="s">
        <v>95</v>
      </c>
      <c r="D3" s="26" t="s">
        <v>97</v>
      </c>
      <c r="E3" s="26" t="s">
        <v>95</v>
      </c>
      <c r="F3" s="26" t="s">
        <v>96</v>
      </c>
      <c r="G3" s="26" t="s">
        <v>95</v>
      </c>
      <c r="H3" s="26" t="s">
        <v>95</v>
      </c>
      <c r="I3" s="26" t="s">
        <v>101</v>
      </c>
      <c r="J3" s="25" t="str">
        <f>_xlfn.CONCAT(_xlfn.SORTBY(A2:D2,COLUMN(A2:D2),-1))</f>
        <v>00000000</v>
      </c>
      <c r="L3" s="28"/>
      <c r="M3">
        <v>1</v>
      </c>
      <c r="N3">
        <v>2</v>
      </c>
      <c r="O3">
        <v>4</v>
      </c>
      <c r="P3">
        <v>8</v>
      </c>
      <c r="Q3">
        <v>16</v>
      </c>
      <c r="R3">
        <v>32</v>
      </c>
      <c r="S3">
        <v>64</v>
      </c>
      <c r="T3">
        <v>128</v>
      </c>
      <c r="Y3">
        <v>2</v>
      </c>
      <c r="Z3" t="s">
        <v>125</v>
      </c>
    </row>
    <row r="4" spans="1:26">
      <c r="A4" s="26" t="s">
        <v>95</v>
      </c>
      <c r="B4" s="26" t="s">
        <v>95</v>
      </c>
      <c r="C4" s="26" t="s">
        <v>95</v>
      </c>
      <c r="D4" s="26" t="s">
        <v>95</v>
      </c>
      <c r="E4" s="26" t="s">
        <v>95</v>
      </c>
      <c r="F4" s="26" t="s">
        <v>95</v>
      </c>
      <c r="G4" s="26" t="s">
        <v>95</v>
      </c>
      <c r="H4" s="26" t="s">
        <v>95</v>
      </c>
      <c r="I4" s="26" t="s">
        <v>102</v>
      </c>
      <c r="J4" t="str">
        <f>_xlfn.CONCAT(M5:T5)</f>
        <v xml:space="preserve">SLBF SRD SMBF </v>
      </c>
      <c r="K4" s="25" t="str">
        <f>VLOOKUP(_xlfn.CONCAT(_xlfn.SORTBY(G2:H2,COLUMN(G2:H2),-1))+0,Y:Z,2,FALSE)</f>
        <v>stdin</v>
      </c>
      <c r="L4">
        <f>HEX2DEC(_xlfn.CONCAT(_xlfn.SORTBY(E2:F2,COLUMN(E2:F2),-1))+0)</f>
        <v>133</v>
      </c>
      <c r="M4">
        <f>_xlfn.BITAND($L4,M3)/M3</f>
        <v>1</v>
      </c>
      <c r="N4">
        <f t="shared" ref="N4:T4" si="0">_xlfn.BITAND($L4,N3)/N3</f>
        <v>0</v>
      </c>
      <c r="O4">
        <f t="shared" si="0"/>
        <v>1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1</v>
      </c>
    </row>
    <row r="5" spans="1:26">
      <c r="A5" s="26" t="s">
        <v>98</v>
      </c>
      <c r="B5" s="26" t="s">
        <v>95</v>
      </c>
      <c r="C5" s="26" t="s">
        <v>95</v>
      </c>
      <c r="D5" s="26" t="s">
        <v>97</v>
      </c>
      <c r="E5" s="26" t="s">
        <v>138</v>
      </c>
      <c r="F5" s="26" t="s">
        <v>139</v>
      </c>
      <c r="G5" s="26" t="s">
        <v>95</v>
      </c>
      <c r="H5" s="26" t="s">
        <v>95</v>
      </c>
      <c r="I5" s="26" t="s">
        <v>103</v>
      </c>
      <c r="J5" s="25" t="str">
        <f>_xlfn.CONCAT(_xlfn.SORTBY(A3:D3,COLUMN(A3:D3),-1))</f>
        <v>800001b0</v>
      </c>
      <c r="M5" t="str">
        <f>IF(M4,M2,"")</f>
        <v xml:space="preserve">SLBF </v>
      </c>
      <c r="N5" t="str">
        <f t="shared" ref="N5:T5" si="1">IF(N4,N2,"")</f>
        <v/>
      </c>
      <c r="O5" t="str">
        <f t="shared" si="1"/>
        <v xml:space="preserve">SRD </v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 xml:space="preserve">SMBF </v>
      </c>
    </row>
    <row r="6" spans="1:26">
      <c r="A6" s="26" t="s">
        <v>140</v>
      </c>
      <c r="B6" s="26" t="s">
        <v>120</v>
      </c>
      <c r="C6" s="26" t="s">
        <v>95</v>
      </c>
      <c r="D6" s="26" t="s">
        <v>95</v>
      </c>
      <c r="E6" s="26" t="s">
        <v>141</v>
      </c>
      <c r="F6" s="26" t="s">
        <v>120</v>
      </c>
      <c r="G6" s="26" t="s">
        <v>95</v>
      </c>
      <c r="H6" s="26" t="s">
        <v>95</v>
      </c>
      <c r="I6" s="26" t="s">
        <v>104</v>
      </c>
      <c r="J6" s="25" t="str">
        <f>_xlfn.CONCAT(_xlfn.SORTBY(E3:H3,COLUMN(E3:H3),-1))</f>
        <v>00000400</v>
      </c>
    </row>
    <row r="7" spans="1:26">
      <c r="A7" s="26" t="s">
        <v>121</v>
      </c>
      <c r="B7" s="26" t="s">
        <v>142</v>
      </c>
      <c r="C7" s="26" t="s">
        <v>95</v>
      </c>
      <c r="D7" s="26" t="s">
        <v>95</v>
      </c>
      <c r="E7" s="26" t="s">
        <v>95</v>
      </c>
      <c r="F7" s="26" t="s">
        <v>95</v>
      </c>
      <c r="G7" s="26" t="s">
        <v>95</v>
      </c>
      <c r="H7" s="26" t="s">
        <v>95</v>
      </c>
      <c r="I7" s="26" t="s">
        <v>105</v>
      </c>
      <c r="J7" s="25" t="str">
        <f>_xlfn.CONCAT(_xlfn.SORTBY(A4:D4,COLUMN(A4:D4),-1))</f>
        <v>00000000</v>
      </c>
    </row>
    <row r="8" spans="1:26">
      <c r="A8" s="26" t="s">
        <v>95</v>
      </c>
      <c r="B8" s="26" t="s">
        <v>95</v>
      </c>
      <c r="C8" s="26" t="s">
        <v>95</v>
      </c>
      <c r="D8" s="26" t="s">
        <v>95</v>
      </c>
      <c r="E8" s="26" t="s">
        <v>95</v>
      </c>
      <c r="F8" s="26" t="s">
        <v>95</v>
      </c>
      <c r="G8" s="26" t="s">
        <v>95</v>
      </c>
      <c r="H8" s="26" t="s">
        <v>95</v>
      </c>
      <c r="I8" s="26" t="s">
        <v>143</v>
      </c>
      <c r="J8" s="25" t="str">
        <f>_xlfn.CONCAT(_xlfn.SORTBY(E4:H4,COLUMN(E4:H4),-1))</f>
        <v>00000000</v>
      </c>
    </row>
    <row r="9" spans="1:26">
      <c r="A9" s="26" t="s">
        <v>95</v>
      </c>
      <c r="B9" s="26" t="s">
        <v>95</v>
      </c>
      <c r="C9" s="26" t="s">
        <v>95</v>
      </c>
      <c r="D9" s="26" t="s">
        <v>95</v>
      </c>
      <c r="E9" s="26" t="s">
        <v>95</v>
      </c>
      <c r="F9" s="26" t="s">
        <v>95</v>
      </c>
      <c r="G9" s="26" t="s">
        <v>95</v>
      </c>
      <c r="H9" s="26" t="s">
        <v>95</v>
      </c>
      <c r="I9" s="26" t="s">
        <v>106</v>
      </c>
      <c r="J9" s="25" t="str">
        <f>_xlfn.CONCAT(_xlfn.SORTBY(A5:D5,COLUMN(A5:D5),-1))</f>
        <v>80000064</v>
      </c>
    </row>
    <row r="10" spans="1:26">
      <c r="A10" s="26" t="s">
        <v>95</v>
      </c>
      <c r="B10" s="26" t="s">
        <v>95</v>
      </c>
      <c r="C10" s="26" t="s">
        <v>95</v>
      </c>
      <c r="D10" s="26" t="s">
        <v>95</v>
      </c>
      <c r="E10" s="26" t="s">
        <v>95</v>
      </c>
      <c r="F10" s="26" t="s">
        <v>95</v>
      </c>
      <c r="G10" s="26" t="s">
        <v>95</v>
      </c>
      <c r="H10" s="26" t="s">
        <v>95</v>
      </c>
      <c r="I10" s="26" t="s">
        <v>107</v>
      </c>
      <c r="J10" s="25" t="str">
        <f>_xlfn.CONCAT(_xlfn.SORTBY(E5:H5,COLUMN(E5:H5),-1))</f>
        <v>00000af4</v>
      </c>
    </row>
    <row r="11" spans="1:26">
      <c r="A11" s="26" t="s">
        <v>95</v>
      </c>
      <c r="B11" s="26" t="s">
        <v>95</v>
      </c>
      <c r="C11" s="26" t="s">
        <v>95</v>
      </c>
      <c r="D11" s="26" t="s">
        <v>95</v>
      </c>
      <c r="E11" s="26" t="s">
        <v>122</v>
      </c>
      <c r="F11" s="26" t="s">
        <v>95</v>
      </c>
      <c r="G11" s="26" t="s">
        <v>95</v>
      </c>
      <c r="H11" s="26" t="s">
        <v>95</v>
      </c>
      <c r="I11" s="26" t="s">
        <v>108</v>
      </c>
      <c r="J11" s="25" t="str">
        <f>_xlfn.CONCAT(_xlfn.SORTBY(A6:D6,COLUMN(A6:D6),-1))</f>
        <v>00000b44</v>
      </c>
    </row>
    <row r="12" spans="1:26">
      <c r="A12" s="26" t="s">
        <v>95</v>
      </c>
      <c r="B12" s="26" t="s">
        <v>95</v>
      </c>
      <c r="C12" s="26" t="s">
        <v>95</v>
      </c>
      <c r="D12" s="26" t="s">
        <v>95</v>
      </c>
      <c r="E12" s="26" t="s">
        <v>95</v>
      </c>
      <c r="F12" s="26" t="s">
        <v>95</v>
      </c>
      <c r="G12" s="26" t="s">
        <v>95</v>
      </c>
      <c r="H12" s="26" t="s">
        <v>95</v>
      </c>
      <c r="I12" s="26" t="s">
        <v>109</v>
      </c>
      <c r="J12" s="25" t="str">
        <f>_xlfn.CONCAT(_xlfn.SORTBY(E6:H6,COLUMN(E6:H6),-1))</f>
        <v>00000bc8</v>
      </c>
    </row>
    <row r="13" spans="1:26">
      <c r="A13" s="26" t="s">
        <v>95</v>
      </c>
      <c r="B13" s="26" t="s">
        <v>95</v>
      </c>
      <c r="C13" s="26" t="s">
        <v>95</v>
      </c>
      <c r="D13" s="26" t="s">
        <v>95</v>
      </c>
      <c r="E13" s="26" t="s">
        <v>95</v>
      </c>
      <c r="F13" s="26" t="s">
        <v>95</v>
      </c>
      <c r="G13" s="26" t="s">
        <v>95</v>
      </c>
      <c r="H13" s="26" t="s">
        <v>95</v>
      </c>
      <c r="I13" s="26" t="s">
        <v>110</v>
      </c>
      <c r="J13" s="25" t="str">
        <f>_xlfn.CONCAT(_xlfn.SORTBY(A7:D7,COLUMN(A7:D7),-1))</f>
        <v>00000c20</v>
      </c>
    </row>
    <row r="14" spans="1:26">
      <c r="I14" s="26" t="s">
        <v>113</v>
      </c>
      <c r="J14" s="25" t="str">
        <f>_xlfn.CONCAT(_xlfn.SORTBY(E7:H7,COLUMN(E7:H7),-1))</f>
        <v>00000000</v>
      </c>
    </row>
    <row r="15" spans="1:26">
      <c r="I15" s="26" t="s">
        <v>114</v>
      </c>
      <c r="J15" s="25" t="str">
        <f>_xlfn.CONCAT(_xlfn.SORTBY(A8:D8,COLUMN(A8:D8),-1))</f>
        <v>00000000</v>
      </c>
    </row>
    <row r="16" spans="1:26">
      <c r="I16" s="26" t="s">
        <v>111</v>
      </c>
      <c r="J16" s="25" t="str">
        <f>_xlfn.CONCAT(_xlfn.SORTBY(E8:H8,COLUMN(E8:H8),-1))</f>
        <v>00000000</v>
      </c>
    </row>
    <row r="17" spans="9:10">
      <c r="I17" s="26" t="s">
        <v>112</v>
      </c>
      <c r="J17" s="25" t="str">
        <f>_xlfn.CONCAT(_xlfn.SORTBY(A9:D9,COLUMN(A9:D9),-1))</f>
        <v>00000000</v>
      </c>
    </row>
    <row r="18" spans="9:10">
      <c r="I18" s="26" t="s">
        <v>115</v>
      </c>
      <c r="J18" s="25" t="str">
        <f>_xlfn.CONCAT(_xlfn.SORTBY(E9:H9,COLUMN(E9:H9),-1))</f>
        <v>00000000</v>
      </c>
    </row>
    <row r="19" spans="9:10">
      <c r="I19" s="26" t="s">
        <v>117</v>
      </c>
      <c r="J19" s="25" t="str">
        <f>_xlfn.CONCAT(_xlfn.SORTBY(A10:D10,COLUMN(A10:D10),-1))</f>
        <v>00000000</v>
      </c>
    </row>
    <row r="20" spans="9:10">
      <c r="I20" s="26" t="s">
        <v>116</v>
      </c>
      <c r="J20" s="25" t="str">
        <f>_xlfn.CONCAT(_xlfn.SORTBY(E10:H10,COLUMN(E10:H10),-1))</f>
        <v>00000000</v>
      </c>
    </row>
    <row r="21" spans="9:10">
      <c r="I21" s="26" t="s">
        <v>118</v>
      </c>
      <c r="J21" s="25" t="str">
        <f>_xlfn.CONCAT(_xlfn.SORTBY(A11:D11,COLUMN(A11:D11),-1))</f>
        <v>00000000</v>
      </c>
    </row>
    <row r="22" spans="9:10">
      <c r="I22" s="26" t="s">
        <v>119</v>
      </c>
      <c r="J22" s="25" t="str">
        <f>_xlfn.CONCAT(_xlfn.SORTBY(E11:H11,COLUMN(E11:H11),-1))</f>
        <v>00000005</v>
      </c>
    </row>
    <row r="23" spans="9:10">
      <c r="J23" s="25" t="str">
        <f>_xlfn.CONCAT(_xlfn.SORTBY(A12:D12,COLUMN(A12:D12),-1))</f>
        <v>00000000</v>
      </c>
    </row>
    <row r="24" spans="9:10">
      <c r="J24" s="25" t="str">
        <f>_xlfn.CONCAT(_xlfn.SORTBY(E12:H12,COLUMN(E12:H12),-1))</f>
        <v>00000000</v>
      </c>
    </row>
    <row r="25" spans="9:10">
      <c r="J25" s="25" t="str">
        <f>_xlfn.CONCAT(_xlfn.SORTBY(A13:D13,COLUMN(A13:D13),-1))</f>
        <v>00000000</v>
      </c>
    </row>
    <row r="26" spans="9:10">
      <c r="J26" s="25" t="str">
        <f>_xlfn.CONCAT(_xlfn.SORTBY(E13:H13,COLUMN(E13:H13),-1))</f>
        <v>00000000</v>
      </c>
    </row>
  </sheetData>
  <mergeCells count="1">
    <mergeCell ref="L2:L3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5 F L W B T w Z 2 2 m A A A A 9 g A A A B I A H A B D b 2 5 m a W c v U G F j a 2 F n Z S 5 4 b W w g o h g A K K A U A A A A A A A A A A A A A A A A A A A A A A A A A A A A h Y + x C s I w G I R f p W R v k k a R U t I U d H C x I A j i G t L Y B t u / 0 q S m 7 + b g I / k K V r T q 5 n h 3 3 8 H d / X r j 2 d D U w U V 3 1 r S Q o g h T F G h Q b W G g T F H v j m G M M s G 3 U p 1 k q Y M R B p s M 1 q S o c u 6 c E O K 9 x 3 6 G 2 6 4 k j N K I H P L N T l W 6 k a E B 6 y Q o j T 6 t 4 n 8 L C b 5 / j R E M R 2 y O F y z G l J P J 5 L m B L 8 D G v c / 0 x + S r v n Z 9 p 4 W G c L 3 k Z J K c v D + I B 1 B L A w Q U A A I A C A A z k U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5 F L W C i K R 7 g O A A A A E Q A A A B M A H A B G b 3 J t d W x h c y 9 T Z W N 0 a W 9 u M S 5 t I K I Y A C i g F A A A A A A A A A A A A A A A A A A A A A A A A A A A A C t O T S 7 J z M 9 T C I b Q h t Y A U E s B A i 0 A F A A C A A g A M 5 F L W B T w Z 2 2 m A A A A 9 g A A A B I A A A A A A A A A A A A A A A A A A A A A A E N v b m Z p Z y 9 Q Y W N r Y W d l L n h t b F B L A Q I t A B Q A A g A I A D O R S 1 g P y u m r p A A A A O k A A A A T A A A A A A A A A A A A A A A A A P I A A A B b Q 2 9 u d G V u d F 9 U e X B l c 1 0 u e G 1 s U E s B A i 0 A F A A C A A g A M 5 F L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+ f A v f K v s d N r a 4 d + 7 D L d i A A A A A A A g A A A A A A E G Y A A A A B A A A g A A A A 7 1 O U T J 9 M z 6 n D j 3 f K R r j E o m G D K r 3 C q 7 G j 3 E G I z A R R m z Q A A A A A D o A A A A A C A A A g A A A A F X N L U E U M y v 9 g h P v J S 3 C y Z f O 8 L p j I 5 u M c R C H / 8 t y V 4 W d Q A A A A M i 1 4 P u z 5 0 m 9 X T 4 M Y P d f V U 0 5 3 Z S T 9 b 8 e H V x 0 2 i z Q p j o j L p O k W p 5 w I e h K b j V N / f f Y 0 g R c k A U l H 9 R F 3 S s d 9 x 8 T h l 7 0 X v o I U M + Y H K C y r b z X V h A 9 A A A A A Q P u P g 5 Q S N 6 o n t N U N o F W q 4 G r l P Y T b e s h E I R a G y s F n 5 H q 3 h M J r W K M U X L Y 7 u 5 S 3 z Z Q o H b 4 z 6 1 0 M y + w o P u B 3 n O Y p 9 Q = = < / D a t a M a s h u p > 
</file>

<file path=customXml/itemProps1.xml><?xml version="1.0" encoding="utf-8"?>
<ds:datastoreItem xmlns:ds="http://schemas.openxmlformats.org/officeDocument/2006/customXml" ds:itemID="{CA05DB86-C0A2-4818-A6C5-E63BDD5AE2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set</vt:lpstr>
      <vt:lpstr>op decoder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Collins</dc:creator>
  <cp:lastModifiedBy>Ellis Collins</cp:lastModifiedBy>
  <dcterms:created xsi:type="dcterms:W3CDTF">2023-11-29T13:45:21Z</dcterms:created>
  <dcterms:modified xsi:type="dcterms:W3CDTF">2024-02-19T19:09:21Z</dcterms:modified>
</cp:coreProperties>
</file>