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b.zavala/Desktop/bobMacBackUp/NOFS/Observing/solarSystemEphem/UKIRT/MSB/"/>
    </mc:Choice>
  </mc:AlternateContent>
  <xr:revisionPtr revIDLastSave="0" documentId="13_ncr:1_{97418443-148D-4E4A-B7C3-5CB21DD9AE80}" xr6:coauthVersionLast="47" xr6:coauthVersionMax="47" xr10:uidLastSave="{00000000-0000-0000-0000-000000000000}"/>
  <bookViews>
    <workbookView xWindow="10400" yWindow="5840" windowWidth="28040" windowHeight="17440" xr2:uid="{64511C18-B10F-4B40-B195-4ED3C38D64B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3" i="1"/>
  <c r="F12" i="1"/>
  <c r="F9" i="1"/>
  <c r="F8" i="1"/>
  <c r="F7" i="1"/>
  <c r="F4" i="1"/>
  <c r="F5" i="1"/>
  <c r="E5" i="1"/>
  <c r="E4" i="1"/>
  <c r="F4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18" i="2"/>
  <c r="D18" i="2" s="1"/>
  <c r="D17" i="2"/>
  <c r="C17" i="2"/>
  <c r="D16" i="2"/>
  <c r="C16" i="2"/>
  <c r="C15" i="2"/>
  <c r="D15" i="2" s="1"/>
  <c r="D14" i="2"/>
  <c r="C14" i="2"/>
  <c r="D13" i="2"/>
  <c r="C13" i="2"/>
  <c r="D12" i="2"/>
  <c r="C12" i="2"/>
  <c r="C11" i="2"/>
  <c r="D11" i="2" s="1"/>
  <c r="D10" i="2"/>
  <c r="C10" i="2"/>
  <c r="D9" i="2"/>
  <c r="C9" i="2"/>
  <c r="D8" i="2"/>
  <c r="C8" i="2"/>
  <c r="C7" i="2"/>
  <c r="D7" i="2" s="1"/>
  <c r="D6" i="2"/>
  <c r="C6" i="2"/>
  <c r="D5" i="2"/>
  <c r="C5" i="2"/>
  <c r="C4" i="2"/>
  <c r="D4" i="2" s="1"/>
  <c r="E17" i="1"/>
  <c r="E16" i="1"/>
  <c r="D17" i="1"/>
  <c r="D16" i="1"/>
  <c r="C17" i="1"/>
  <c r="C16" i="1"/>
  <c r="E13" i="1"/>
  <c r="E12" i="1"/>
  <c r="D13" i="1"/>
  <c r="D12" i="1"/>
  <c r="C13" i="1"/>
  <c r="C12" i="1"/>
  <c r="C9" i="1"/>
  <c r="D9" i="1" s="1"/>
  <c r="E9" i="1" s="1"/>
  <c r="C8" i="1"/>
  <c r="D8" i="1" s="1"/>
  <c r="E8" i="1" s="1"/>
  <c r="C7" i="1"/>
  <c r="D7" i="1" s="1"/>
  <c r="E7" i="1" s="1"/>
  <c r="D5" i="1"/>
  <c r="C5" i="1"/>
  <c r="C4" i="1"/>
  <c r="D4" i="1" s="1"/>
</calcChain>
</file>

<file path=xl/sharedStrings.xml><?xml version="1.0" encoding="utf-8"?>
<sst xmlns="http://schemas.openxmlformats.org/spreadsheetml/2006/main" count="23" uniqueCount="14">
  <si>
    <t>Oberon</t>
  </si>
  <si>
    <t>July</t>
  </si>
  <si>
    <t>N. Elon. HR</t>
  </si>
  <si>
    <t>N. Elon. Day</t>
  </si>
  <si>
    <t>N. Elon. Dec. Day</t>
  </si>
  <si>
    <t xml:space="preserve">E. Elon. </t>
  </si>
  <si>
    <t>August</t>
  </si>
  <si>
    <t>E. Elon Day</t>
  </si>
  <si>
    <t>E. Elon UT</t>
  </si>
  <si>
    <t>September</t>
  </si>
  <si>
    <t>Sidereal Period (d)</t>
  </si>
  <si>
    <t>October</t>
  </si>
  <si>
    <t>Predicted Eastern Elongation (UT)</t>
  </si>
  <si>
    <t>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</si>
</sst>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\ 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7F3E-A863-B847-B87F-142E24554848}">
  <dimension ref="A1:H17"/>
  <sheetViews>
    <sheetView tabSelected="1" zoomScale="140" zoomScaleNormal="140" workbookViewId="0">
      <pane ySplit="1" topLeftCell="A2" activePane="bottomLeft" state="frozen"/>
      <selection pane="bottomLeft" activeCell="H4" sqref="H4"/>
    </sheetView>
  </sheetViews>
  <sheetFormatPr baseColWidth="10" defaultRowHeight="16" x14ac:dyDescent="0.2"/>
  <cols>
    <col min="3" max="3" width="15" customWidth="1"/>
    <col min="6" max="6" width="14.33203125" style="6" customWidth="1"/>
    <col min="8" max="8" width="12.83203125" bestFit="1" customWidth="1"/>
  </cols>
  <sheetData>
    <row r="1" spans="1:8" s="2" customFormat="1" ht="51" x14ac:dyDescent="0.2">
      <c r="A1" s="2" t="s">
        <v>0</v>
      </c>
      <c r="B1" s="4" t="s">
        <v>10</v>
      </c>
      <c r="F1" s="5" t="s">
        <v>12</v>
      </c>
    </row>
    <row r="2" spans="1:8" x14ac:dyDescent="0.2">
      <c r="A2" s="1" t="s">
        <v>1</v>
      </c>
      <c r="B2" s="1">
        <v>13.463234</v>
      </c>
    </row>
    <row r="3" spans="1:8" ht="17" x14ac:dyDescent="0.2">
      <c r="A3" t="s">
        <v>3</v>
      </c>
      <c r="B3" t="s">
        <v>2</v>
      </c>
      <c r="C3" t="s">
        <v>4</v>
      </c>
      <c r="D3" t="s">
        <v>5</v>
      </c>
      <c r="E3" t="s">
        <v>7</v>
      </c>
      <c r="F3" s="6" t="s">
        <v>8</v>
      </c>
    </row>
    <row r="4" spans="1:8" ht="21" customHeight="1" x14ac:dyDescent="0.2">
      <c r="A4">
        <v>8</v>
      </c>
      <c r="B4">
        <v>3.09</v>
      </c>
      <c r="C4">
        <f>A4+B4/24</f>
        <v>8.1287500000000001</v>
      </c>
      <c r="D4">
        <f>C4+$B$2*0.75</f>
        <v>18.2261755</v>
      </c>
      <c r="E4">
        <f ca="1">EDATE(DATE(YEAR(TODAY()), MONTH(1 &amp; $A$2), 1), INT(D4)) + (MOD(D4, 1) * DAY(EOMONTH(DATE(YEAR(TODAY()), MONTH(1 &amp; $A$2), 1), 0)))</f>
        <v>46395.011440499999</v>
      </c>
      <c r="F4" s="6">
        <f ca="1">DATE(YEAR(TODAY()), MONTH(1 &amp; $A$2), 0) + INT(D4) + (MOD(D4, 1) * 24/24)</f>
        <v>45856.2261755</v>
      </c>
      <c r="H4" s="3"/>
    </row>
    <row r="5" spans="1:8" x14ac:dyDescent="0.2">
      <c r="A5">
        <v>21</v>
      </c>
      <c r="B5">
        <v>14.5</v>
      </c>
      <c r="C5">
        <f>A5+B5/24</f>
        <v>21.604166666666668</v>
      </c>
      <c r="D5">
        <f>C5+$B$2*0.75</f>
        <v>31.701592166666668</v>
      </c>
      <c r="E5">
        <f ca="1">EDATE(DATE(YEAR(TODAY()), MONTH(1 &amp; $A$2), 1), INT(D5)) + (MOD(D5, 1) * DAY(EOMONTH(DATE(YEAR(TODAY()), MONTH(1 &amp; $A$2), 1), 0)))</f>
        <v>46805.749357166664</v>
      </c>
      <c r="F5" s="6">
        <f ca="1">DATE(YEAR(TODAY()), MONTH(1 &amp; $A$2), 0) + INT(D5) + (MOD(D5, 1) * 24/24)</f>
        <v>45869.701592166668</v>
      </c>
    </row>
    <row r="6" spans="1:8" x14ac:dyDescent="0.2">
      <c r="A6" s="1" t="s">
        <v>6</v>
      </c>
    </row>
    <row r="7" spans="1:8" x14ac:dyDescent="0.2">
      <c r="A7">
        <v>4</v>
      </c>
      <c r="B7">
        <v>1.02</v>
      </c>
      <c r="C7">
        <f>A7+B7/24</f>
        <v>4.0425000000000004</v>
      </c>
      <c r="D7">
        <f>C7+$B$2*0.75</f>
        <v>14.1399255</v>
      </c>
      <c r="E7">
        <f t="shared" ref="E7:E9" ca="1" si="0">EDATE(DATE(YEAR(TODAY()), MONTH(1 &amp; $A$2), 1), INT(D7/30)) + MOD(D7, 30)</f>
        <v>45853.1399255</v>
      </c>
      <c r="F7" s="6">
        <f ca="1">DATE(YEAR(TODAY()), MONTH(1 &amp; $A$6), 0) + INT(D7) + (MOD(D7, 1) * 24/24)</f>
        <v>45883.1399255</v>
      </c>
    </row>
    <row r="8" spans="1:8" x14ac:dyDescent="0.2">
      <c r="A8">
        <v>17</v>
      </c>
      <c r="B8">
        <v>12.1</v>
      </c>
      <c r="C8">
        <f>A8+B8/24</f>
        <v>17.504166666666666</v>
      </c>
      <c r="D8">
        <f>C8+$B$2*0.75</f>
        <v>27.601592166666666</v>
      </c>
      <c r="E8">
        <f t="shared" ca="1" si="0"/>
        <v>45866.601592166669</v>
      </c>
      <c r="F8" s="6">
        <f ca="1">DATE(YEAR(TODAY()), MONTH(1 &amp; $A$6), 0) + INT(D8) + (MOD(D8, 1) * 24/24)</f>
        <v>45896.601592166669</v>
      </c>
    </row>
    <row r="9" spans="1:8" x14ac:dyDescent="0.2">
      <c r="A9">
        <v>30</v>
      </c>
      <c r="B9">
        <v>23.3</v>
      </c>
      <c r="C9">
        <f>A9+B9/24</f>
        <v>30.970833333333335</v>
      </c>
      <c r="D9">
        <f>C9+$B$2*0.75</f>
        <v>41.068258833333331</v>
      </c>
      <c r="E9">
        <f t="shared" ca="1" si="0"/>
        <v>45881.068258833337</v>
      </c>
      <c r="F9" s="6">
        <f ca="1">DATE(YEAR(TODAY()), MONTH(1 &amp; $A$6), 0) + INT(D9) + (MOD(D9, 1) * 24/24)</f>
        <v>45910.068258833337</v>
      </c>
    </row>
    <row r="11" spans="1:8" x14ac:dyDescent="0.2">
      <c r="A11" s="1" t="s">
        <v>9</v>
      </c>
    </row>
    <row r="12" spans="1:8" x14ac:dyDescent="0.2">
      <c r="A12">
        <v>13</v>
      </c>
      <c r="B12">
        <v>10.6</v>
      </c>
      <c r="C12">
        <f t="shared" ref="C12:C13" si="1">A12+B12/24</f>
        <v>13.441666666666666</v>
      </c>
      <c r="D12">
        <f t="shared" ref="D12:D13" si="2">C12+$B$2*0.75</f>
        <v>23.539092166666666</v>
      </c>
      <c r="E12">
        <f t="shared" ref="E12:E13" ca="1" si="3">EDATE(DATE(YEAR(TODAY()), MONTH(1 &amp; $A$2), 1), INT(D12/30)) + MOD(D12, 30)</f>
        <v>45862.539092166669</v>
      </c>
      <c r="F12" s="6">
        <f ca="1">DATE(YEAR(TODAY()), MONTH(1 &amp; $A$11), 0) + INT(D12) + (MOD(D12, 1) * 24/24)</f>
        <v>45923.539092166669</v>
      </c>
    </row>
    <row r="13" spans="1:8" x14ac:dyDescent="0.2">
      <c r="A13">
        <v>26</v>
      </c>
      <c r="B13">
        <v>21.9</v>
      </c>
      <c r="C13">
        <f t="shared" si="1"/>
        <v>26.912500000000001</v>
      </c>
      <c r="D13">
        <f t="shared" si="2"/>
        <v>37.009925500000001</v>
      </c>
      <c r="E13">
        <f t="shared" ca="1" si="3"/>
        <v>45877.009925500002</v>
      </c>
      <c r="F13" s="6">
        <f ca="1">DATE(YEAR(TODAY()), MONTH(1 &amp; $A$11), 0) + INT(D13) + (MOD(D13, 1) * 24/24)</f>
        <v>45937.009925500002</v>
      </c>
    </row>
    <row r="15" spans="1:8" x14ac:dyDescent="0.2">
      <c r="A15" s="1" t="s">
        <v>11</v>
      </c>
    </row>
    <row r="16" spans="1:8" x14ac:dyDescent="0.2">
      <c r="A16">
        <v>10</v>
      </c>
      <c r="B16">
        <v>9.1999999999999993</v>
      </c>
      <c r="C16">
        <f t="shared" ref="C16:C17" si="4">A16+B16/24</f>
        <v>10.383333333333333</v>
      </c>
      <c r="D16">
        <f t="shared" ref="D16:D17" si="5">C16+$B$2*0.75</f>
        <v>20.480758833333333</v>
      </c>
      <c r="E16">
        <f t="shared" ref="E16:E17" ca="1" si="6">EDATE(DATE(YEAR(TODAY()), MONTH(1 &amp; $A$2), 1), INT(D16/30)) + MOD(D16, 30)</f>
        <v>45859.480758833335</v>
      </c>
      <c r="F16" s="6">
        <f ca="1">DATE(YEAR(TODAY()), MONTH(1 &amp; $A$15), 0) + INT(D16) + (MOD(D16, 1) * 24/24)</f>
        <v>45950.480758833335</v>
      </c>
    </row>
    <row r="17" spans="1:6" x14ac:dyDescent="0.2">
      <c r="A17">
        <v>23</v>
      </c>
      <c r="B17">
        <v>20.399999999999999</v>
      </c>
      <c r="C17">
        <f t="shared" si="4"/>
        <v>23.85</v>
      </c>
      <c r="D17">
        <f t="shared" si="5"/>
        <v>33.947425500000001</v>
      </c>
      <c r="E17">
        <f t="shared" ca="1" si="6"/>
        <v>45873.947425500002</v>
      </c>
      <c r="F17" s="6">
        <f ca="1">DATE(YEAR(TODAY()), MONTH(1 &amp; $A$15), 0) + INT(D17) + (MOD(D17, 1) * 24/24)</f>
        <v>45963.947425500002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19BC-1733-9A41-8A07-F8648658B597}">
  <dimension ref="A1:F18"/>
  <sheetViews>
    <sheetView zoomScale="160" zoomScaleNormal="160" workbookViewId="0">
      <selection activeCell="D5" sqref="D5"/>
    </sheetView>
  </sheetViews>
  <sheetFormatPr baseColWidth="10" defaultRowHeight="16" x14ac:dyDescent="0.2"/>
  <cols>
    <col min="3" max="3" width="15.1640625" customWidth="1"/>
    <col min="6" max="6" width="16.33203125" customWidth="1"/>
  </cols>
  <sheetData>
    <row r="1" spans="1:6" ht="68" x14ac:dyDescent="0.2">
      <c r="A1" s="2" t="s">
        <v>13</v>
      </c>
      <c r="B1" s="4" t="s">
        <v>10</v>
      </c>
      <c r="C1" s="2"/>
      <c r="D1" s="2"/>
      <c r="E1" s="2"/>
      <c r="F1" s="5" t="s">
        <v>12</v>
      </c>
    </row>
    <row r="2" spans="1:6" x14ac:dyDescent="0.2">
      <c r="A2" s="1" t="s">
        <v>1</v>
      </c>
      <c r="B2" s="1">
        <v>1.4134789999999999</v>
      </c>
      <c r="F2" s="6"/>
    </row>
    <row r="3" spans="1:6" ht="17" x14ac:dyDescent="0.2">
      <c r="A3" t="s">
        <v>3</v>
      </c>
      <c r="B3" t="s">
        <v>2</v>
      </c>
      <c r="C3" t="s">
        <v>4</v>
      </c>
      <c r="D3" t="s">
        <v>5</v>
      </c>
      <c r="E3" t="s">
        <v>7</v>
      </c>
      <c r="F3" s="6" t="s">
        <v>8</v>
      </c>
    </row>
    <row r="4" spans="1:6" x14ac:dyDescent="0.2">
      <c r="A4">
        <v>10</v>
      </c>
      <c r="B4" s="7">
        <v>21.2</v>
      </c>
      <c r="C4">
        <f>A4+B4/24</f>
        <v>10.883333333333333</v>
      </c>
      <c r="D4">
        <f>C4+$B$2*0.75</f>
        <v>11.943442583333333</v>
      </c>
      <c r="E4">
        <f ca="1">EDATE(DATE(YEAR(TODAY()), MONTH(1 &amp; $A$2), 1), INT(D4/30)) + MOD(D4, 30)</f>
        <v>45850.943442583331</v>
      </c>
      <c r="F4" s="6">
        <f ca="1">DATE(YEAR(TODAY()), MONTH(1 &amp; $A$2), 1) + INT(D4) + (MOD(D4, 1) * 24/24)</f>
        <v>45850.943442583331</v>
      </c>
    </row>
    <row r="5" spans="1:6" x14ac:dyDescent="0.2">
      <c r="A5">
        <v>12</v>
      </c>
      <c r="B5" s="7">
        <v>7.1</v>
      </c>
      <c r="C5">
        <f t="shared" ref="C5:C18" si="0">A5+B5/24</f>
        <v>12.295833333333333</v>
      </c>
      <c r="D5">
        <f t="shared" ref="D5:D18" si="1">C5+$B$2*0.75</f>
        <v>13.355942583333333</v>
      </c>
      <c r="E5">
        <f ca="1">EDATE(DATE(YEAR(TODAY()), MONTH(1 &amp; $A$2), 1), INT(D5/30)) + MOD(D5, 30)</f>
        <v>45852.35594258333</v>
      </c>
    </row>
    <row r="6" spans="1:6" x14ac:dyDescent="0.2">
      <c r="A6">
        <v>13</v>
      </c>
      <c r="B6" s="7">
        <v>17</v>
      </c>
      <c r="C6">
        <f t="shared" si="0"/>
        <v>13.708333333333334</v>
      </c>
      <c r="D6">
        <f t="shared" si="1"/>
        <v>14.768442583333334</v>
      </c>
      <c r="E6">
        <f ca="1">EDATE(DATE(YEAR(TODAY()), MONTH(1 &amp; $A$2), 1), INT(D6/30)) + MOD(D6, 30)</f>
        <v>45853.768442583336</v>
      </c>
    </row>
    <row r="7" spans="1:6" x14ac:dyDescent="0.2">
      <c r="A7">
        <v>15</v>
      </c>
      <c r="B7" s="7">
        <v>2.9</v>
      </c>
      <c r="C7">
        <f t="shared" si="0"/>
        <v>15.120833333333334</v>
      </c>
      <c r="D7">
        <f t="shared" si="1"/>
        <v>16.180942583333334</v>
      </c>
      <c r="E7">
        <f ca="1">EDATE(DATE(YEAR(TODAY()), MONTH(1 &amp; $A$2), 1), INT(D7/30)) + MOD(D7, 30)</f>
        <v>45855.180942583334</v>
      </c>
    </row>
    <row r="8" spans="1:6" x14ac:dyDescent="0.2">
      <c r="A8" s="8">
        <v>16</v>
      </c>
      <c r="B8">
        <v>12.8</v>
      </c>
      <c r="C8">
        <f t="shared" si="0"/>
        <v>16.533333333333335</v>
      </c>
      <c r="D8">
        <f t="shared" si="1"/>
        <v>17.593442583333335</v>
      </c>
      <c r="E8">
        <f ca="1">EDATE(DATE(YEAR(TODAY()), MONTH(1 &amp; $A$2), 1), INT(D8/30)) + MOD(D8, 30)</f>
        <v>45856.593442583333</v>
      </c>
    </row>
    <row r="9" spans="1:6" x14ac:dyDescent="0.2">
      <c r="A9">
        <v>17</v>
      </c>
      <c r="B9" s="7">
        <v>22.7</v>
      </c>
      <c r="C9">
        <f t="shared" si="0"/>
        <v>17.945833333333333</v>
      </c>
      <c r="D9">
        <f t="shared" si="1"/>
        <v>19.005942583333333</v>
      </c>
      <c r="E9">
        <f ca="1">EDATE(DATE(YEAR(TODAY()), MONTH(1 &amp; $A$2), 1), INT(D9/30)) + MOD(D9, 30)</f>
        <v>45858.005942583331</v>
      </c>
    </row>
    <row r="10" spans="1:6" x14ac:dyDescent="0.2">
      <c r="A10">
        <v>19</v>
      </c>
      <c r="B10" s="7">
        <v>8.6999999999999993</v>
      </c>
      <c r="C10">
        <f t="shared" si="0"/>
        <v>19.362500000000001</v>
      </c>
      <c r="D10">
        <f t="shared" si="1"/>
        <v>20.422609250000001</v>
      </c>
      <c r="E10">
        <f ca="1">EDATE(DATE(YEAR(TODAY()), MONTH(1 &amp; $A$2), 1), INT(D10/30)) + MOD(D10, 30)</f>
        <v>45859.422609250003</v>
      </c>
    </row>
    <row r="11" spans="1:6" x14ac:dyDescent="0.2">
      <c r="A11">
        <v>20</v>
      </c>
      <c r="B11" s="7">
        <v>18.5</v>
      </c>
      <c r="C11">
        <f t="shared" si="0"/>
        <v>20.770833333333332</v>
      </c>
      <c r="D11">
        <f t="shared" si="1"/>
        <v>21.830942583333332</v>
      </c>
      <c r="E11">
        <f ca="1">EDATE(DATE(YEAR(TODAY()), MONTH(1 &amp; $A$2), 1), INT(D11/30)) + MOD(D11, 30)</f>
        <v>45860.830942583336</v>
      </c>
    </row>
    <row r="12" spans="1:6" x14ac:dyDescent="0.2">
      <c r="A12">
        <v>22</v>
      </c>
      <c r="B12" s="7">
        <v>4.4000000000000004</v>
      </c>
      <c r="C12">
        <f t="shared" si="0"/>
        <v>22.183333333333334</v>
      </c>
      <c r="D12">
        <f t="shared" si="1"/>
        <v>23.243442583333334</v>
      </c>
      <c r="E12">
        <f ca="1">EDATE(DATE(YEAR(TODAY()), MONTH(1 &amp; $A$2), 1), INT(D12/30)) + MOD(D12, 30)</f>
        <v>45862.243442583334</v>
      </c>
    </row>
    <row r="13" spans="1:6" x14ac:dyDescent="0.2">
      <c r="A13">
        <v>23</v>
      </c>
      <c r="B13" s="7">
        <v>14.4</v>
      </c>
      <c r="C13">
        <f t="shared" si="0"/>
        <v>23.6</v>
      </c>
      <c r="D13">
        <f t="shared" si="1"/>
        <v>24.660109250000001</v>
      </c>
      <c r="E13">
        <f ca="1">EDATE(DATE(YEAR(TODAY()), MONTH(1 &amp; $A$2), 1), INT(D13/30)) + MOD(D13, 30)</f>
        <v>45863.660109249999</v>
      </c>
    </row>
    <row r="14" spans="1:6" x14ac:dyDescent="0.2">
      <c r="A14">
        <v>25</v>
      </c>
      <c r="B14" s="7">
        <v>0.3</v>
      </c>
      <c r="C14">
        <f t="shared" si="0"/>
        <v>25.012499999999999</v>
      </c>
      <c r="D14">
        <f t="shared" si="1"/>
        <v>26.072609249999999</v>
      </c>
      <c r="E14">
        <f ca="1">EDATE(DATE(YEAR(TODAY()), MONTH(1 &amp; $A$2), 1), INT(D14/30)) + MOD(D14, 30)</f>
        <v>45865.072609249997</v>
      </c>
    </row>
    <row r="15" spans="1:6" x14ac:dyDescent="0.2">
      <c r="A15" s="8">
        <v>26</v>
      </c>
      <c r="B15">
        <v>10.199999999999999</v>
      </c>
      <c r="C15">
        <f t="shared" si="0"/>
        <v>26.425000000000001</v>
      </c>
      <c r="D15">
        <f t="shared" si="1"/>
        <v>27.485109250000001</v>
      </c>
      <c r="E15">
        <f ca="1">EDATE(DATE(YEAR(TODAY()), MONTH(1 &amp; $A$2), 1), INT(D15/30)) + MOD(D15, 30)</f>
        <v>45866.485109250003</v>
      </c>
    </row>
    <row r="16" spans="1:6" x14ac:dyDescent="0.2">
      <c r="A16">
        <v>27</v>
      </c>
      <c r="B16" s="7">
        <v>20.100000000000001</v>
      </c>
      <c r="C16">
        <f t="shared" si="0"/>
        <v>27.837499999999999</v>
      </c>
      <c r="D16">
        <f t="shared" si="1"/>
        <v>28.897609249999999</v>
      </c>
      <c r="E16">
        <f ca="1">EDATE(DATE(YEAR(TODAY()), MONTH(1 &amp; $A$2), 1), INT(D16/30)) + MOD(D16, 30)</f>
        <v>45867.897609250002</v>
      </c>
    </row>
    <row r="17" spans="1:5" x14ac:dyDescent="0.2">
      <c r="A17">
        <v>29</v>
      </c>
      <c r="B17" s="7">
        <v>6</v>
      </c>
      <c r="C17">
        <f t="shared" si="0"/>
        <v>29.25</v>
      </c>
      <c r="D17">
        <f t="shared" si="1"/>
        <v>30.31010925</v>
      </c>
      <c r="E17">
        <f ca="1">EDATE(DATE(YEAR(TODAY()), MONTH(1 &amp; $A$2), 1), INT(D17/30)) + MOD(D17, 30)</f>
        <v>45870.31010925</v>
      </c>
    </row>
    <row r="18" spans="1:5" x14ac:dyDescent="0.2">
      <c r="A18">
        <v>30</v>
      </c>
      <c r="B18" s="7">
        <v>15.9</v>
      </c>
      <c r="C18">
        <f t="shared" si="0"/>
        <v>30.662500000000001</v>
      </c>
      <c r="D18">
        <f t="shared" si="1"/>
        <v>31.722609250000001</v>
      </c>
      <c r="E18">
        <f ca="1">EDATE(DATE(YEAR(TODAY()), MONTH(1 &amp; $A$2), 1), INT(D18/30)) + MOD(D18, 30)</f>
        <v>45871.722609249999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Zavala, Robert T (Bob) JR CIV USN NAVOBSYSTA FLG AZ (USA)</dc:creator>
  <cp:lastModifiedBy>Zavala, Robert T (Bob) JR CIV USN NAVOBSYSTA FLG AZ (U</cp:lastModifiedBy>
  <dcterms:created xsi:type="dcterms:W3CDTF">2025-07-08T18:47:20Z</dcterms:created>
  <dcterms:modified xsi:type="dcterms:W3CDTF">2025-07-08T22:37:11Z</dcterms:modified>
</cp:coreProperties>
</file>