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sentations\UGS_303_Popular_Astronomy_1_Nov_2016\"/>
    </mc:Choice>
  </mc:AlternateContent>
  <bookViews>
    <workbookView xWindow="0" yWindow="0" windowWidth="25200" windowHeight="117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13" i="1"/>
  <c r="D12" i="1"/>
  <c r="D11" i="1"/>
  <c r="D10" i="1"/>
  <c r="D9" i="1"/>
  <c r="D8" i="1"/>
  <c r="D7" i="1"/>
  <c r="D6" i="1"/>
  <c r="D5" i="1"/>
  <c r="D4" i="1"/>
  <c r="D3" i="1"/>
  <c r="B13" i="1"/>
  <c r="B12" i="1"/>
  <c r="B11" i="1"/>
  <c r="B10" i="1"/>
  <c r="B9" i="1"/>
  <c r="B8" i="1"/>
  <c r="B7" i="1"/>
  <c r="B6" i="1"/>
  <c r="B5" i="1"/>
  <c r="B4" i="1"/>
  <c r="B3" i="1"/>
  <c r="C4" i="1"/>
  <c r="C5" i="1" s="1"/>
  <c r="C6" i="1" s="1"/>
  <c r="C7" i="1" s="1"/>
  <c r="C8" i="1" s="1"/>
  <c r="C9" i="1" s="1"/>
  <c r="C10" i="1" s="1"/>
  <c r="C11" i="1" s="1"/>
  <c r="C12" i="1" s="1"/>
  <c r="C13" i="1" s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<sst xmlns="http://schemas.openxmlformats.org/spreadsheetml/2006/main" count="21" uniqueCount="12">
  <si>
    <t>Distance (parsec)</t>
  </si>
  <si>
    <t>Limit of Hubble</t>
  </si>
  <si>
    <t>Brightest Cepheid Variables</t>
  </si>
  <si>
    <t>wr</t>
  </si>
  <si>
    <t>wm</t>
  </si>
  <si>
    <t>wk</t>
  </si>
  <si>
    <t>wl</t>
  </si>
  <si>
    <t>z</t>
  </si>
  <si>
    <t>1+z</t>
  </si>
  <si>
    <t>H (M+DE)</t>
  </si>
  <si>
    <t>H (M=1)</t>
  </si>
  <si>
    <t>H (M=0.3,k=0.7)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</si>
</sst>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Brightest Cepheid Variables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D-4E07-B455-D1E4D0C02E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Limit of Hubble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  <c:pt idx="10">
                  <c:v>100000000000</c:v>
                </c:pt>
                <c:pt idx="11">
                  <c:v>1000000000000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D-4E07-B455-D1E4D0C0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03160"/>
        <c:axId val="517503488"/>
      </c:scatterChart>
      <c:valAx>
        <c:axId val="517503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Distance (parsecs)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3488"/>
        <c:crossesAt val="-10"/>
        <c:crossBetween val="midCat"/>
      </c:valAx>
      <c:valAx>
        <c:axId val="5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Apparent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0316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H (M+DE)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Sheet2!$B$5:$B$22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1.01</c:v>
                </c:pt>
                <c:pt idx="3">
                  <c:v>1.1000000000000001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</c:numCache>
            </c:numRef>
          </c:xVal>
          <c:yVal>
            <c:numRef>
              <c:f>Sheet2!$C$5:$C$22</c:f>
              <c:numCache>
                <c:formatCode>General</c:formatCode>
                <c:ptCount val="18"/>
                <c:pt idx="0">
                  <c:v>0.6194755846681933</c:v>
                </c:pt>
                <c:pt idx="1">
                  <c:v>1</c:v>
                </c:pt>
                <c:pt idx="2">
                  <c:v>1.0081137386227805</c:v>
                </c:pt>
                <c:pt idx="3">
                  <c:v>1.0824093495531162</c:v>
                </c:pt>
                <c:pt idx="4">
                  <c:v>1.2115976023416355</c:v>
                </c:pt>
                <c:pt idx="5">
                  <c:v>1.4426538046253508</c:v>
                </c:pt>
                <c:pt idx="6">
                  <c:v>1.96468827043885</c:v>
                </c:pt>
                <c:pt idx="7">
                  <c:v>2.5629572762728605</c:v>
                </c:pt>
                <c:pt idx="8">
                  <c:v>3.2310988842807022</c:v>
                </c:pt>
                <c:pt idx="9">
                  <c:v>3.9631111516080395</c:v>
                </c:pt>
                <c:pt idx="10">
                  <c:v>4.7539457296018854</c:v>
                </c:pt>
                <c:pt idx="11">
                  <c:v>5.5994419364790273</c:v>
                </c:pt>
                <c:pt idx="12">
                  <c:v>6.4961527075646863</c:v>
                </c:pt>
                <c:pt idx="13">
                  <c:v>7.4411860613748937</c:v>
                </c:pt>
                <c:pt idx="14">
                  <c:v>8.4320815935331179</c:v>
                </c:pt>
                <c:pt idx="15">
                  <c:v>9.4667180162926581</c:v>
                </c:pt>
                <c:pt idx="16">
                  <c:v>10.543244282477762</c:v>
                </c:pt>
                <c:pt idx="17">
                  <c:v>11.660027873037011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5-4173-B9D9-CFE05A4D708D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H (M=0.3,k=0.7)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Sheet2!$B$5:$B$22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1.01</c:v>
                </c:pt>
                <c:pt idx="3">
                  <c:v>1.1000000000000001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</c:numCache>
            </c:numRef>
          </c:xVal>
          <c:yVal>
            <c:numRef>
              <c:f>Sheet2!$D$5:$D$22</c:f>
              <c:numCache>
                <c:formatCode>General</c:formatCode>
                <c:ptCount val="18"/>
                <c:pt idx="0">
                  <c:v>0.45961940777125587</c:v>
                </c:pt>
                <c:pt idx="1">
                  <c:v>1</c:v>
                </c:pt>
                <c:pt idx="2">
                  <c:v>1.0115642886144212</c:v>
                </c:pt>
                <c:pt idx="3">
                  <c:v>1.1169198717902731</c:v>
                </c:pt>
                <c:pt idx="4">
                  <c:v>1.2975337182516684</c:v>
                </c:pt>
                <c:pt idx="5">
                  <c:v>1.6120638945153507</c:v>
                </c:pt>
                <c:pt idx="6">
                  <c:v>2.2891046284519194</c:v>
                </c:pt>
                <c:pt idx="7">
                  <c:v>3.0259296092275512</c:v>
                </c:pt>
                <c:pt idx="8">
                  <c:v>3.8183766184073562</c:v>
                </c:pt>
                <c:pt idx="9">
                  <c:v>4.6630194080659795</c:v>
                </c:pt>
                <c:pt idx="10">
                  <c:v>5.5569775957799221</c:v>
                </c:pt>
                <c:pt idx="11">
                  <c:v>6.4977880851871426</c:v>
                </c:pt>
                <c:pt idx="12">
                  <c:v>7.4833147735478827</c:v>
                </c:pt>
                <c:pt idx="13">
                  <c:v>8.5116831472981893</c:v>
                </c:pt>
                <c:pt idx="14">
                  <c:v>9.5812316536027868</c:v>
                </c:pt>
                <c:pt idx="15">
                  <c:v>10.690474732209042</c:v>
                </c:pt>
                <c:pt idx="16">
                  <c:v>11.838074167701434</c:v>
                </c:pt>
                <c:pt idx="17">
                  <c:v>13.022816515639004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5-4173-B9D9-CFE05A4D708D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H (M=1)</c:v>
                </c:pt>
              </c:strCache>
            </c:strRef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Sheet2!$B$5:$B$22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1.01</c:v>
                </c:pt>
                <c:pt idx="3">
                  <c:v>1.1000000000000001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</c:numCache>
            </c:numRef>
          </c:xVal>
          <c:yVal>
            <c:numRef>
              <c:f>Sheet2!$E$5:$E$22</c:f>
              <c:numCache>
                <c:formatCode>General</c:formatCode>
                <c:ptCount val="18"/>
                <c:pt idx="0">
                  <c:v>0.35355339059327379</c:v>
                </c:pt>
                <c:pt idx="1">
                  <c:v>1</c:v>
                </c:pt>
                <c:pt idx="2">
                  <c:v>1.0150374377332099</c:v>
                </c:pt>
                <c:pt idx="3">
                  <c:v>1.1536897329871669</c:v>
                </c:pt>
                <c:pt idx="4">
                  <c:v>1.3975424859373686</c:v>
                </c:pt>
                <c:pt idx="5">
                  <c:v>1.8371173070873836</c:v>
                </c:pt>
                <c:pt idx="6">
                  <c:v>2.8284271247461903</c:v>
                </c:pt>
                <c:pt idx="7">
                  <c:v>3.9528470752104741</c:v>
                </c:pt>
                <c:pt idx="8">
                  <c:v>5.196152422706632</c:v>
                </c:pt>
                <c:pt idx="9">
                  <c:v>6.5479004268543974</c:v>
                </c:pt>
                <c:pt idx="10">
                  <c:v>8</c:v>
                </c:pt>
                <c:pt idx="11">
                  <c:v>9.5459415460183923</c:v>
                </c:pt>
                <c:pt idx="12">
                  <c:v>11.180339887498949</c:v>
                </c:pt>
                <c:pt idx="13">
                  <c:v>12.898643339514431</c:v>
                </c:pt>
                <c:pt idx="14">
                  <c:v>14.696938456699069</c:v>
                </c:pt>
                <c:pt idx="15">
                  <c:v>16.57181341917655</c:v>
                </c:pt>
                <c:pt idx="16">
                  <c:v>18.520259177452136</c:v>
                </c:pt>
                <c:pt idx="17">
                  <c:v>20.539595906443729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5-4173-B9D9-CFE05A4D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88976"/>
        <c:axId val="383761792"/>
      </c:scatterChart>
      <c:valAx>
        <c:axId val="5205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1792"/>
        <c:crossesAt val="0.1"/>
        <c:crossBetween val="midCat"/>
      </c:valAx>
      <c:valAx>
        <c:axId val="383761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H / H0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8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4</xdr:row>
      <xdr:rowOff>47624</xdr:rowOff>
    </xdr:from>
    <xdr:to>
      <xdr:col>19</xdr:col>
      <xdr:colOff>352425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71FA-3039-43AE-9417-DC5B61AE0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8</xdr:row>
      <xdr:rowOff>190499</xdr:rowOff>
    </xdr:from>
    <xdr:to>
      <xdr:col>18</xdr:col>
      <xdr:colOff>114299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16937-FDCC-4257-8DF5-CED8691C9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</v>
      </c>
      <c r="D1" t="s">
        <v>2</v>
      </c>
    </row>
    <row r="2" spans="1:4" x14ac:dyDescent="0.25">
      <c r="A2">
        <v>10</v>
      </c>
      <c r="B2">
        <v>-5</v>
      </c>
      <c r="C2">
        <v>31</v>
      </c>
      <c r="D2">
        <v>-20</v>
      </c>
    </row>
    <row r="3" spans="1:4" x14ac:dyDescent="0.25">
      <c r="A3">
        <f>10*A2</f>
        <v>100</v>
      </c>
      <c r="B3">
        <f>5*LOG10($A3)-5+B$2</f>
        <v>0</v>
      </c>
      <c r="C3">
        <f>C2</f>
        <v>31</v>
      </c>
      <c r="D3">
        <f t="shared" ref="D3:D13" si="0">5*LOG10($A3)-5+D$2</f>
        <v>-15</v>
      </c>
    </row>
    <row r="4" spans="1:4" x14ac:dyDescent="0.25">
      <c r="A4">
        <f t="shared" ref="A4:A13" si="1">10*A3</f>
        <v>1000</v>
      </c>
      <c r="B4">
        <f t="shared" ref="B4:B13" si="2">5*LOG10($A4)-5+B$2</f>
        <v>5</v>
      </c>
      <c r="C4">
        <f t="shared" ref="C4:C13" si="3">C3</f>
        <v>31</v>
      </c>
      <c r="D4">
        <f t="shared" si="0"/>
        <v>-10</v>
      </c>
    </row>
    <row r="5" spans="1:4" x14ac:dyDescent="0.25">
      <c r="A5">
        <f t="shared" si="1"/>
        <v>10000</v>
      </c>
      <c r="B5">
        <f t="shared" si="2"/>
        <v>10</v>
      </c>
      <c r="C5">
        <f t="shared" si="3"/>
        <v>31</v>
      </c>
      <c r="D5">
        <f t="shared" si="0"/>
        <v>-5</v>
      </c>
    </row>
    <row r="6" spans="1:4" x14ac:dyDescent="0.25">
      <c r="A6">
        <f t="shared" si="1"/>
        <v>100000</v>
      </c>
      <c r="B6">
        <f t="shared" si="2"/>
        <v>15</v>
      </c>
      <c r="C6">
        <f t="shared" si="3"/>
        <v>31</v>
      </c>
      <c r="D6">
        <f t="shared" si="0"/>
        <v>0</v>
      </c>
    </row>
    <row r="7" spans="1:4" x14ac:dyDescent="0.25">
      <c r="A7">
        <f t="shared" si="1"/>
        <v>1000000</v>
      </c>
      <c r="B7">
        <f t="shared" si="2"/>
        <v>20</v>
      </c>
      <c r="C7">
        <f t="shared" si="3"/>
        <v>31</v>
      </c>
      <c r="D7">
        <f t="shared" si="0"/>
        <v>5</v>
      </c>
    </row>
    <row r="8" spans="1:4" x14ac:dyDescent="0.25">
      <c r="A8">
        <f t="shared" si="1"/>
        <v>10000000</v>
      </c>
      <c r="B8">
        <f t="shared" si="2"/>
        <v>25</v>
      </c>
      <c r="C8">
        <f t="shared" si="3"/>
        <v>31</v>
      </c>
      <c r="D8">
        <f t="shared" si="0"/>
        <v>10</v>
      </c>
    </row>
    <row r="9" spans="1:4" x14ac:dyDescent="0.25">
      <c r="A9">
        <f t="shared" si="1"/>
        <v>100000000</v>
      </c>
      <c r="B9">
        <f t="shared" si="2"/>
        <v>30</v>
      </c>
      <c r="C9">
        <f t="shared" si="3"/>
        <v>31</v>
      </c>
      <c r="D9">
        <f t="shared" si="0"/>
        <v>15</v>
      </c>
    </row>
    <row r="10" spans="1:4" x14ac:dyDescent="0.25">
      <c r="A10">
        <f t="shared" si="1"/>
        <v>1000000000</v>
      </c>
      <c r="B10">
        <f t="shared" si="2"/>
        <v>35</v>
      </c>
      <c r="C10">
        <f t="shared" si="3"/>
        <v>31</v>
      </c>
      <c r="D10">
        <f t="shared" si="0"/>
        <v>20</v>
      </c>
    </row>
    <row r="11" spans="1:4" x14ac:dyDescent="0.25">
      <c r="A11">
        <f t="shared" si="1"/>
        <v>10000000000</v>
      </c>
      <c r="B11">
        <f t="shared" si="2"/>
        <v>40</v>
      </c>
      <c r="C11">
        <f t="shared" si="3"/>
        <v>31</v>
      </c>
      <c r="D11">
        <f t="shared" si="0"/>
        <v>25</v>
      </c>
    </row>
    <row r="12" spans="1:4" x14ac:dyDescent="0.25">
      <c r="A12">
        <f t="shared" si="1"/>
        <v>100000000000</v>
      </c>
      <c r="B12">
        <f t="shared" si="2"/>
        <v>45</v>
      </c>
      <c r="C12">
        <f t="shared" si="3"/>
        <v>31</v>
      </c>
      <c r="D12">
        <f t="shared" si="0"/>
        <v>30</v>
      </c>
    </row>
    <row r="13" spans="1:4" x14ac:dyDescent="0.25">
      <c r="A13">
        <f t="shared" si="1"/>
        <v>1000000000000</v>
      </c>
      <c r="B13">
        <f t="shared" si="2"/>
        <v>50</v>
      </c>
      <c r="C13">
        <f t="shared" si="3"/>
        <v>31</v>
      </c>
      <c r="D13">
        <f t="shared" si="0"/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M2" sqref="M2"/>
    </sheetView>
  </sheetViews>
  <sheetFormatPr defaultRowHeight="15" x14ac:dyDescent="0.25"/>
  <sheetData>
    <row r="1" spans="1:15" x14ac:dyDescent="0.25">
      <c r="B1" t="s">
        <v>3</v>
      </c>
      <c r="C1" t="s">
        <v>4</v>
      </c>
      <c r="D1" t="s">
        <v>5</v>
      </c>
      <c r="E1" t="s">
        <v>6</v>
      </c>
      <c r="G1" t="s">
        <v>3</v>
      </c>
      <c r="H1" t="s">
        <v>4</v>
      </c>
      <c r="I1" t="s">
        <v>5</v>
      </c>
      <c r="J1" t="s">
        <v>6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B2">
        <v>0</v>
      </c>
      <c r="C2">
        <v>0.31</v>
      </c>
      <c r="D2">
        <v>0</v>
      </c>
      <c r="E2">
        <v>0.69</v>
      </c>
      <c r="G2">
        <v>0</v>
      </c>
      <c r="H2">
        <v>0.31</v>
      </c>
      <c r="I2">
        <v>0.69</v>
      </c>
      <c r="J2">
        <v>0</v>
      </c>
      <c r="L2">
        <v>0</v>
      </c>
      <c r="M2">
        <v>1</v>
      </c>
      <c r="N2">
        <v>0</v>
      </c>
      <c r="O2">
        <v>0</v>
      </c>
    </row>
    <row r="4" spans="1:15" x14ac:dyDescent="0.25">
      <c r="A4" t="s">
        <v>7</v>
      </c>
      <c r="B4" t="s">
        <v>8</v>
      </c>
      <c r="C4" t="s">
        <v>9</v>
      </c>
      <c r="D4" t="s">
        <v>11</v>
      </c>
      <c r="E4" t="s">
        <v>10</v>
      </c>
    </row>
    <row r="5" spans="1:15" x14ac:dyDescent="0.25">
      <c r="A5">
        <v>-0.5</v>
      </c>
      <c r="B5">
        <f>A5+1</f>
        <v>0.5</v>
      </c>
      <c r="C5">
        <f>SQRT($B$2*$B5^4+$C$2*$B5^3+$D$2*$B5^2+$E$2*$B5)</f>
        <v>0.6194755846681933</v>
      </c>
      <c r="D5">
        <f>SQRT($G$2*$B5^4+$H$2*$B5^3+$I$2*$B5^2+$J$2*$B5)</f>
        <v>0.45961940777125587</v>
      </c>
      <c r="E5">
        <f>SQRT($L$2*$B5^4+$M$2*$B5^3+$N$2*$B5^2+$O$2*$B5)</f>
        <v>0.35355339059327379</v>
      </c>
    </row>
    <row r="6" spans="1:15" x14ac:dyDescent="0.25">
      <c r="A6">
        <v>0</v>
      </c>
      <c r="B6">
        <f t="shared" ref="B6:B22" si="0">A6+1</f>
        <v>1</v>
      </c>
      <c r="C6">
        <f t="shared" ref="C6:C22" si="1">SQRT($B$2*$B6^4+$C$2*$B6^3+$D$2*$B6^2+$E$2*$B6)</f>
        <v>1</v>
      </c>
      <c r="D6">
        <f t="shared" ref="D6:D22" si="2">SQRT($G$2*$B6^4+$H$2*$B6^3+$I$2*$B6^2+$J$2*$B6)</f>
        <v>1</v>
      </c>
      <c r="E6">
        <f t="shared" ref="E6:E22" si="3">SQRT($L$2*$B6^4+$M$2*$B6^3+$N$2*$B6^2+$O$2*$B6)</f>
        <v>1</v>
      </c>
    </row>
    <row r="7" spans="1:15" x14ac:dyDescent="0.25">
      <c r="A7">
        <v>0.01</v>
      </c>
      <c r="B7">
        <f t="shared" si="0"/>
        <v>1.01</v>
      </c>
      <c r="C7">
        <f t="shared" si="1"/>
        <v>1.0081137386227805</v>
      </c>
      <c r="D7">
        <f t="shared" si="2"/>
        <v>1.0115642886144212</v>
      </c>
      <c r="E7">
        <f t="shared" si="3"/>
        <v>1.0150374377332099</v>
      </c>
    </row>
    <row r="8" spans="1:15" x14ac:dyDescent="0.25">
      <c r="A8">
        <v>0.1</v>
      </c>
      <c r="B8">
        <f t="shared" si="0"/>
        <v>1.1000000000000001</v>
      </c>
      <c r="C8">
        <f t="shared" si="1"/>
        <v>1.0824093495531162</v>
      </c>
      <c r="D8">
        <f t="shared" si="2"/>
        <v>1.1169198717902731</v>
      </c>
      <c r="E8">
        <f t="shared" si="3"/>
        <v>1.1536897329871669</v>
      </c>
    </row>
    <row r="9" spans="1:15" x14ac:dyDescent="0.25">
      <c r="A9">
        <v>0.25</v>
      </c>
      <c r="B9">
        <f t="shared" si="0"/>
        <v>1.25</v>
      </c>
      <c r="C9">
        <f t="shared" si="1"/>
        <v>1.2115976023416355</v>
      </c>
      <c r="D9">
        <f t="shared" si="2"/>
        <v>1.2975337182516684</v>
      </c>
      <c r="E9">
        <f t="shared" si="3"/>
        <v>1.3975424859373686</v>
      </c>
    </row>
    <row r="10" spans="1:15" x14ac:dyDescent="0.25">
      <c r="A10">
        <v>0.5</v>
      </c>
      <c r="B10">
        <f t="shared" si="0"/>
        <v>1.5</v>
      </c>
      <c r="C10">
        <f t="shared" si="1"/>
        <v>1.4426538046253508</v>
      </c>
      <c r="D10">
        <f t="shared" si="2"/>
        <v>1.6120638945153507</v>
      </c>
      <c r="E10">
        <f t="shared" si="3"/>
        <v>1.8371173070873836</v>
      </c>
    </row>
    <row r="11" spans="1:15" x14ac:dyDescent="0.25">
      <c r="A11">
        <v>1</v>
      </c>
      <c r="B11">
        <f t="shared" si="0"/>
        <v>2</v>
      </c>
      <c r="C11">
        <f t="shared" si="1"/>
        <v>1.96468827043885</v>
      </c>
      <c r="D11">
        <f t="shared" si="2"/>
        <v>2.2891046284519194</v>
      </c>
      <c r="E11">
        <f t="shared" si="3"/>
        <v>2.8284271247461903</v>
      </c>
    </row>
    <row r="12" spans="1:15" x14ac:dyDescent="0.25">
      <c r="A12">
        <v>1.5</v>
      </c>
      <c r="B12">
        <f t="shared" si="0"/>
        <v>2.5</v>
      </c>
      <c r="C12">
        <f t="shared" si="1"/>
        <v>2.5629572762728605</v>
      </c>
      <c r="D12">
        <f t="shared" si="2"/>
        <v>3.0259296092275512</v>
      </c>
      <c r="E12">
        <f t="shared" si="3"/>
        <v>3.9528470752104741</v>
      </c>
    </row>
    <row r="13" spans="1:15" x14ac:dyDescent="0.25">
      <c r="A13">
        <v>2</v>
      </c>
      <c r="B13">
        <f t="shared" si="0"/>
        <v>3</v>
      </c>
      <c r="C13">
        <f t="shared" si="1"/>
        <v>3.2310988842807022</v>
      </c>
      <c r="D13">
        <f t="shared" si="2"/>
        <v>3.8183766184073562</v>
      </c>
      <c r="E13">
        <f t="shared" si="3"/>
        <v>5.196152422706632</v>
      </c>
    </row>
    <row r="14" spans="1:15" x14ac:dyDescent="0.25">
      <c r="A14">
        <v>2.5</v>
      </c>
      <c r="B14">
        <f t="shared" si="0"/>
        <v>3.5</v>
      </c>
      <c r="C14">
        <f t="shared" si="1"/>
        <v>3.9631111516080395</v>
      </c>
      <c r="D14">
        <f t="shared" si="2"/>
        <v>4.6630194080659795</v>
      </c>
      <c r="E14">
        <f t="shared" si="3"/>
        <v>6.5479004268543974</v>
      </c>
    </row>
    <row r="15" spans="1:15" x14ac:dyDescent="0.25">
      <c r="A15">
        <v>3</v>
      </c>
      <c r="B15">
        <f t="shared" si="0"/>
        <v>4</v>
      </c>
      <c r="C15">
        <f t="shared" si="1"/>
        <v>4.7539457296018854</v>
      </c>
      <c r="D15">
        <f t="shared" si="2"/>
        <v>5.5569775957799221</v>
      </c>
      <c r="E15">
        <f t="shared" si="3"/>
        <v>8</v>
      </c>
    </row>
    <row r="16" spans="1:15" x14ac:dyDescent="0.25">
      <c r="A16">
        <v>3.5</v>
      </c>
      <c r="B16">
        <f t="shared" si="0"/>
        <v>4.5</v>
      </c>
      <c r="C16">
        <f t="shared" si="1"/>
        <v>5.5994419364790273</v>
      </c>
      <c r="D16">
        <f t="shared" si="2"/>
        <v>6.4977880851871426</v>
      </c>
      <c r="E16">
        <f t="shared" si="3"/>
        <v>9.5459415460183923</v>
      </c>
    </row>
    <row r="17" spans="1:5" x14ac:dyDescent="0.25">
      <c r="A17">
        <v>4</v>
      </c>
      <c r="B17">
        <f t="shared" si="0"/>
        <v>5</v>
      </c>
      <c r="C17">
        <f t="shared" si="1"/>
        <v>6.4961527075646863</v>
      </c>
      <c r="D17">
        <f t="shared" si="2"/>
        <v>7.4833147735478827</v>
      </c>
      <c r="E17">
        <f t="shared" si="3"/>
        <v>11.180339887498949</v>
      </c>
    </row>
    <row r="18" spans="1:5" x14ac:dyDescent="0.25">
      <c r="A18">
        <v>4.5</v>
      </c>
      <c r="B18">
        <f t="shared" si="0"/>
        <v>5.5</v>
      </c>
      <c r="C18">
        <f t="shared" si="1"/>
        <v>7.4411860613748937</v>
      </c>
      <c r="D18">
        <f t="shared" si="2"/>
        <v>8.5116831472981893</v>
      </c>
      <c r="E18">
        <f t="shared" si="3"/>
        <v>12.898643339514431</v>
      </c>
    </row>
    <row r="19" spans="1:5" x14ac:dyDescent="0.25">
      <c r="A19">
        <v>5</v>
      </c>
      <c r="B19">
        <f t="shared" si="0"/>
        <v>6</v>
      </c>
      <c r="C19">
        <f t="shared" si="1"/>
        <v>8.4320815935331179</v>
      </c>
      <c r="D19">
        <f t="shared" si="2"/>
        <v>9.5812316536027868</v>
      </c>
      <c r="E19">
        <f t="shared" si="3"/>
        <v>14.696938456699069</v>
      </c>
    </row>
    <row r="20" spans="1:5" x14ac:dyDescent="0.25">
      <c r="A20">
        <v>5.5</v>
      </c>
      <c r="B20">
        <f t="shared" si="0"/>
        <v>6.5</v>
      </c>
      <c r="C20">
        <f t="shared" si="1"/>
        <v>9.4667180162926581</v>
      </c>
      <c r="D20">
        <f t="shared" si="2"/>
        <v>10.690474732209042</v>
      </c>
      <c r="E20">
        <f t="shared" si="3"/>
        <v>16.57181341917655</v>
      </c>
    </row>
    <row r="21" spans="1:5" x14ac:dyDescent="0.25">
      <c r="A21">
        <v>6</v>
      </c>
      <c r="B21">
        <f t="shared" si="0"/>
        <v>7</v>
      </c>
      <c r="C21">
        <f t="shared" si="1"/>
        <v>10.543244282477762</v>
      </c>
      <c r="D21">
        <f t="shared" si="2"/>
        <v>11.838074167701434</v>
      </c>
      <c r="E21">
        <f t="shared" si="3"/>
        <v>18.520259177452136</v>
      </c>
    </row>
    <row r="22" spans="1:5" x14ac:dyDescent="0.25">
      <c r="A22">
        <v>6.5</v>
      </c>
      <c r="B22">
        <f t="shared" si="0"/>
        <v>7.5</v>
      </c>
      <c r="C22">
        <f t="shared" si="1"/>
        <v>11.660027873037011</v>
      </c>
      <c r="D22">
        <f t="shared" si="2"/>
        <v>13.022816515639004</v>
      </c>
      <c r="E22">
        <f t="shared" si="3"/>
        <v>20.539595906443729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Mulligan</dc:creator>
  <cp:lastModifiedBy>Brian Mulligan</cp:lastModifiedBy>
  <dcterms:created xsi:type="dcterms:W3CDTF">2016-11-01T01:09:09Z</dcterms:created>
  <dcterms:modified xsi:type="dcterms:W3CDTF">2016-11-01T03:49:19Z</dcterms:modified>
</cp:coreProperties>
</file>