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lanzcapitalsa-my.sharepoint.com/personal/akowal_balanz_com/Documents/Escritorio/MMyN/"/>
    </mc:Choice>
  </mc:AlternateContent>
  <xr:revisionPtr revIDLastSave="489" documentId="8_{93A16096-C95C-4D75-95B9-E63DB5A4D23B}" xr6:coauthVersionLast="47" xr6:coauthVersionMax="47" xr10:uidLastSave="{DA0B8E98-368F-41AE-B244-A2AA1715AC51}"/>
  <bookViews>
    <workbookView minimized="1" xWindow="-23685" yWindow="585" windowWidth="15375" windowHeight="7875" activeTab="5" xr2:uid="{880DF2B9-E8E2-4023-8944-F0A819B9EAB9}"/>
  </bookViews>
  <sheets>
    <sheet name="Lagrange" sheetId="1" r:id="rId1"/>
    <sheet name="Newton" sheetId="2" r:id="rId2"/>
    <sheet name="Nweton Generalizado" sheetId="3" r:id="rId3"/>
    <sheet name="Fenómeno de Runge" sheetId="4" r:id="rId4"/>
    <sheet name="Chebyshev" sheetId="5" r:id="rId5"/>
    <sheet name="Spline Cúbic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0" i="2"/>
  <c r="B2" i="5"/>
  <c r="C2" i="5" s="1"/>
  <c r="C4" i="2"/>
  <c r="C5" i="2"/>
  <c r="C6" i="2"/>
  <c r="A15" i="6"/>
  <c r="A16" i="6"/>
  <c r="A17" i="6" s="1"/>
  <c r="A18" i="6" s="1"/>
  <c r="A19" i="6" s="1"/>
  <c r="A20" i="6" s="1"/>
  <c r="A21" i="6" s="1"/>
  <c r="A22" i="6" s="1"/>
  <c r="A23" i="6" s="1"/>
  <c r="A14" i="6"/>
  <c r="A13" i="6"/>
  <c r="D10" i="6"/>
  <c r="C10" i="6"/>
  <c r="B10" i="6"/>
  <c r="C9" i="6"/>
  <c r="B9" i="6"/>
  <c r="D8" i="6"/>
  <c r="C8" i="6"/>
  <c r="D9" i="6" s="1"/>
  <c r="B8" i="6"/>
  <c r="C7" i="6"/>
  <c r="B7" i="6"/>
  <c r="B3" i="5"/>
  <c r="B4" i="5"/>
  <c r="B5" i="5"/>
  <c r="B6" i="5"/>
  <c r="B7" i="5"/>
  <c r="B8" i="5"/>
  <c r="B9" i="5"/>
  <c r="B10" i="5"/>
  <c r="A14" i="5"/>
  <c r="A15" i="5" s="1"/>
  <c r="B13" i="5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13" i="4"/>
  <c r="A52" i="4"/>
  <c r="A53" i="4"/>
  <c r="A42" i="4"/>
  <c r="A43" i="4"/>
  <c r="A44" i="4" s="1"/>
  <c r="A45" i="4" s="1"/>
  <c r="A46" i="4" s="1"/>
  <c r="A47" i="4" s="1"/>
  <c r="A48" i="4" s="1"/>
  <c r="A49" i="4" s="1"/>
  <c r="A50" i="4" s="1"/>
  <c r="A51" i="4" s="1"/>
  <c r="A15" i="4"/>
  <c r="A16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14" i="4"/>
  <c r="C2" i="4"/>
  <c r="B4" i="4"/>
  <c r="B5" i="4" s="1"/>
  <c r="B3" i="4"/>
  <c r="C3" i="4" s="1"/>
  <c r="E9" i="3"/>
  <c r="D11" i="3"/>
  <c r="D9" i="3"/>
  <c r="D8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16" i="3"/>
  <c r="B12" i="3"/>
  <c r="B11" i="3"/>
  <c r="B10" i="3"/>
  <c r="B9" i="3"/>
  <c r="B8" i="3"/>
  <c r="B7" i="3"/>
  <c r="D2" i="3"/>
  <c r="C3" i="3"/>
  <c r="C2" i="3"/>
  <c r="B4" i="3"/>
  <c r="C12" i="3" s="1"/>
  <c r="B2" i="3"/>
  <c r="C9" i="3" s="1"/>
  <c r="B3" i="3"/>
  <c r="C11" i="3" s="1"/>
  <c r="D12" i="3" s="1"/>
  <c r="E12" i="3" s="1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1" i="2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9" i="1"/>
  <c r="A48" i="1"/>
  <c r="A49" i="1" s="1"/>
  <c r="A41" i="1"/>
  <c r="A42" i="1" s="1"/>
  <c r="A43" i="1" s="1"/>
  <c r="A44" i="1" s="1"/>
  <c r="A45" i="1" s="1"/>
  <c r="A46" i="1" s="1"/>
  <c r="A47" i="1" s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0" i="1"/>
  <c r="D6" i="2" l="1"/>
  <c r="D5" i="2"/>
  <c r="E6" i="2" s="1"/>
  <c r="D4" i="2"/>
  <c r="E5" i="2" s="1"/>
  <c r="E10" i="6"/>
  <c r="E9" i="6"/>
  <c r="C4" i="5"/>
  <c r="A16" i="5"/>
  <c r="B15" i="5"/>
  <c r="B14" i="5"/>
  <c r="C3" i="5"/>
  <c r="B6" i="4"/>
  <c r="C5" i="4"/>
  <c r="D3" i="4"/>
  <c r="C4" i="4"/>
  <c r="D5" i="4" s="1"/>
  <c r="C7" i="3"/>
  <c r="C8" i="3"/>
  <c r="C10" i="3"/>
  <c r="D10" i="3" s="1"/>
  <c r="F6" i="2" l="1"/>
  <c r="F10" i="6"/>
  <c r="B16" i="6" s="1"/>
  <c r="D4" i="5"/>
  <c r="D3" i="5"/>
  <c r="B16" i="5"/>
  <c r="A17" i="5"/>
  <c r="C5" i="5"/>
  <c r="B7" i="4"/>
  <c r="C6" i="4"/>
  <c r="D4" i="4"/>
  <c r="E5" i="4" s="1"/>
  <c r="E11" i="3"/>
  <c r="F12" i="3" s="1"/>
  <c r="E10" i="3"/>
  <c r="B18" i="6" l="1"/>
  <c r="B21" i="6"/>
  <c r="B19" i="6"/>
  <c r="B15" i="6"/>
  <c r="B20" i="6"/>
  <c r="B14" i="6"/>
  <c r="B23" i="6"/>
  <c r="B22" i="6"/>
  <c r="B13" i="6"/>
  <c r="B17" i="6"/>
  <c r="C6" i="5"/>
  <c r="D6" i="5" s="1"/>
  <c r="A18" i="5"/>
  <c r="B17" i="5"/>
  <c r="E4" i="5"/>
  <c r="D5" i="5"/>
  <c r="E4" i="4"/>
  <c r="B8" i="4"/>
  <c r="C7" i="4"/>
  <c r="D6" i="4"/>
  <c r="F11" i="3"/>
  <c r="G12" i="3" s="1"/>
  <c r="F10" i="3"/>
  <c r="E6" i="5" l="1"/>
  <c r="E5" i="5"/>
  <c r="F6" i="5" s="1"/>
  <c r="A19" i="5"/>
  <c r="B18" i="5"/>
  <c r="C7" i="5"/>
  <c r="E6" i="4"/>
  <c r="B9" i="4"/>
  <c r="C8" i="4"/>
  <c r="D7" i="4"/>
  <c r="F5" i="4"/>
  <c r="G11" i="3"/>
  <c r="H12" i="3" s="1"/>
  <c r="B34" i="3"/>
  <c r="B15" i="3"/>
  <c r="B29" i="3"/>
  <c r="B30" i="3"/>
  <c r="B23" i="3"/>
  <c r="B31" i="3"/>
  <c r="B18" i="3"/>
  <c r="B21" i="3"/>
  <c r="B26" i="3"/>
  <c r="B27" i="3"/>
  <c r="B35" i="3"/>
  <c r="B33" i="3"/>
  <c r="B16" i="3"/>
  <c r="B22" i="3"/>
  <c r="B25" i="3"/>
  <c r="B28" i="3"/>
  <c r="B24" i="3"/>
  <c r="B19" i="3"/>
  <c r="B17" i="3"/>
  <c r="B20" i="3"/>
  <c r="B32" i="3"/>
  <c r="F5" i="5" l="1"/>
  <c r="G6" i="5" s="1"/>
  <c r="D7" i="5"/>
  <c r="A20" i="5"/>
  <c r="B19" i="5"/>
  <c r="C8" i="5"/>
  <c r="B10" i="4"/>
  <c r="C10" i="4" s="1"/>
  <c r="C9" i="4"/>
  <c r="D10" i="4" s="1"/>
  <c r="D8" i="4"/>
  <c r="F6" i="4"/>
  <c r="E7" i="4"/>
  <c r="C10" i="5" l="1"/>
  <c r="C9" i="5"/>
  <c r="D9" i="5"/>
  <c r="E7" i="5"/>
  <c r="A21" i="5"/>
  <c r="B20" i="5"/>
  <c r="D8" i="5"/>
  <c r="E9" i="5" s="1"/>
  <c r="D9" i="4"/>
  <c r="E10" i="4" s="1"/>
  <c r="E8" i="4"/>
  <c r="F7" i="4"/>
  <c r="G6" i="4"/>
  <c r="B21" i="5" l="1"/>
  <c r="A22" i="5"/>
  <c r="F7" i="5"/>
  <c r="E8" i="5"/>
  <c r="F9" i="5" s="1"/>
  <c r="D10" i="5"/>
  <c r="E10" i="5" s="1"/>
  <c r="F10" i="5" s="1"/>
  <c r="G7" i="4"/>
  <c r="E9" i="4"/>
  <c r="F10" i="4" s="1"/>
  <c r="F8" i="4"/>
  <c r="G10" i="5" l="1"/>
  <c r="G7" i="5"/>
  <c r="F8" i="5"/>
  <c r="G9" i="5" s="1"/>
  <c r="A23" i="5"/>
  <c r="B22" i="5"/>
  <c r="F9" i="4"/>
  <c r="G10" i="4" s="1"/>
  <c r="H7" i="4"/>
  <c r="G8" i="4"/>
  <c r="A24" i="5" l="1"/>
  <c r="B23" i="5"/>
  <c r="H7" i="5"/>
  <c r="H10" i="5"/>
  <c r="G8" i="5"/>
  <c r="H9" i="5" s="1"/>
  <c r="H8" i="4"/>
  <c r="G9" i="4"/>
  <c r="H10" i="4" s="1"/>
  <c r="I10" i="5" l="1"/>
  <c r="H8" i="5"/>
  <c r="I9" i="5" s="1"/>
  <c r="J10" i="5" s="1"/>
  <c r="A25" i="5"/>
  <c r="B24" i="5"/>
  <c r="I8" i="4"/>
  <c r="H9" i="4"/>
  <c r="I10" i="4" s="1"/>
  <c r="I8" i="5" l="1"/>
  <c r="J9" i="5" s="1"/>
  <c r="K10" i="5" s="1"/>
  <c r="C20" i="5" s="1"/>
  <c r="C15" i="5"/>
  <c r="C23" i="5"/>
  <c r="A26" i="5"/>
  <c r="B25" i="5"/>
  <c r="C14" i="5"/>
  <c r="C22" i="5"/>
  <c r="C13" i="5"/>
  <c r="I9" i="4"/>
  <c r="J10" i="4" s="1"/>
  <c r="C25" i="5" l="1"/>
  <c r="C17" i="5"/>
  <c r="C21" i="5"/>
  <c r="C18" i="5"/>
  <c r="C19" i="5"/>
  <c r="C24" i="5"/>
  <c r="C16" i="5"/>
  <c r="A27" i="5"/>
  <c r="B26" i="5"/>
  <c r="C26" i="5"/>
  <c r="J9" i="4"/>
  <c r="A28" i="5" l="1"/>
  <c r="B27" i="5"/>
  <c r="C27" i="5"/>
  <c r="K10" i="4"/>
  <c r="C17" i="4"/>
  <c r="C49" i="4"/>
  <c r="C27" i="4"/>
  <c r="C25" i="4"/>
  <c r="C44" i="4"/>
  <c r="C43" i="4"/>
  <c r="C47" i="4"/>
  <c r="C24" i="4"/>
  <c r="C38" i="4"/>
  <c r="C14" i="4"/>
  <c r="C32" i="4"/>
  <c r="C39" i="4"/>
  <c r="C21" i="4"/>
  <c r="C28" i="4"/>
  <c r="C29" i="4"/>
  <c r="C31" i="4"/>
  <c r="C53" i="4"/>
  <c r="C20" i="4"/>
  <c r="C35" i="4"/>
  <c r="C18" i="4"/>
  <c r="C22" i="4"/>
  <c r="C36" i="4"/>
  <c r="C45" i="4"/>
  <c r="C41" i="4"/>
  <c r="C42" i="4"/>
  <c r="C16" i="4"/>
  <c r="C50" i="4"/>
  <c r="C26" i="4"/>
  <c r="C33" i="4"/>
  <c r="C15" i="4"/>
  <c r="C30" i="4"/>
  <c r="C51" i="4"/>
  <c r="C34" i="4"/>
  <c r="C19" i="4"/>
  <c r="C37" i="4"/>
  <c r="C52" i="4"/>
  <c r="C13" i="4"/>
  <c r="C48" i="4"/>
  <c r="C46" i="4"/>
  <c r="C23" i="4"/>
  <c r="C40" i="4"/>
  <c r="A29" i="5" l="1"/>
  <c r="B28" i="5"/>
  <c r="C28" i="5"/>
  <c r="B29" i="5" l="1"/>
  <c r="A30" i="5"/>
  <c r="C29" i="5"/>
  <c r="A31" i="5" l="1"/>
  <c r="B30" i="5"/>
  <c r="C30" i="5"/>
  <c r="A32" i="5" l="1"/>
  <c r="B31" i="5"/>
  <c r="C31" i="5"/>
  <c r="B32" i="5" l="1"/>
  <c r="A33" i="5"/>
  <c r="C32" i="5"/>
  <c r="A34" i="5" l="1"/>
  <c r="B33" i="5"/>
  <c r="C33" i="5"/>
  <c r="A35" i="5" l="1"/>
  <c r="B34" i="5"/>
  <c r="C34" i="5"/>
  <c r="A36" i="5" l="1"/>
  <c r="B35" i="5"/>
  <c r="C35" i="5"/>
  <c r="A37" i="5" l="1"/>
  <c r="B36" i="5"/>
  <c r="C36" i="5"/>
  <c r="B37" i="5" l="1"/>
  <c r="A38" i="5"/>
  <c r="C37" i="5"/>
  <c r="A39" i="5" l="1"/>
  <c r="B38" i="5"/>
  <c r="C38" i="5"/>
  <c r="A40" i="5" l="1"/>
  <c r="B39" i="5"/>
  <c r="C39" i="5"/>
  <c r="B40" i="5" l="1"/>
  <c r="A41" i="5"/>
  <c r="C40" i="5"/>
  <c r="A42" i="5" l="1"/>
  <c r="B41" i="5"/>
  <c r="C41" i="5"/>
  <c r="A43" i="5" l="1"/>
  <c r="B42" i="5"/>
  <c r="C42" i="5"/>
  <c r="A44" i="5" l="1"/>
  <c r="B43" i="5"/>
  <c r="C43" i="5"/>
  <c r="A45" i="5" l="1"/>
  <c r="B44" i="5"/>
  <c r="C44" i="5"/>
  <c r="B45" i="5" l="1"/>
  <c r="A46" i="5"/>
  <c r="C45" i="5"/>
  <c r="A47" i="5" l="1"/>
  <c r="B46" i="5"/>
  <c r="C46" i="5"/>
  <c r="A48" i="5" l="1"/>
  <c r="B47" i="5"/>
  <c r="C47" i="5"/>
  <c r="B48" i="5" l="1"/>
  <c r="A49" i="5"/>
  <c r="C48" i="5"/>
  <c r="A50" i="5" l="1"/>
  <c r="B49" i="5"/>
  <c r="C49" i="5"/>
  <c r="A51" i="5" l="1"/>
  <c r="B50" i="5"/>
  <c r="C50" i="5"/>
  <c r="A52" i="5" l="1"/>
  <c r="B51" i="5"/>
  <c r="C51" i="5"/>
  <c r="A53" i="5" l="1"/>
  <c r="B52" i="5"/>
  <c r="C52" i="5"/>
  <c r="B53" i="5" l="1"/>
  <c r="C53" i="5"/>
</calcChain>
</file>

<file path=xl/sharedStrings.xml><?xml version="1.0" encoding="utf-8"?>
<sst xmlns="http://schemas.openxmlformats.org/spreadsheetml/2006/main" count="47" uniqueCount="19">
  <si>
    <t>x</t>
  </si>
  <si>
    <t>y</t>
  </si>
  <si>
    <t>P(x)</t>
  </si>
  <si>
    <t>L30</t>
  </si>
  <si>
    <t>L31</t>
  </si>
  <si>
    <t>L32</t>
  </si>
  <si>
    <t>L33</t>
  </si>
  <si>
    <t>f(x)</t>
  </si>
  <si>
    <t>xi</t>
  </si>
  <si>
    <t>f(xi)</t>
  </si>
  <si>
    <t>f'(xi)</t>
  </si>
  <si>
    <t>f''(xi)</t>
  </si>
  <si>
    <t>fi</t>
  </si>
  <si>
    <t>z0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</si>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</sst>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Lagrange!$B$8</c:f>
              <c:strCache>
                <c:ptCount val="1"/>
                <c:pt idx="0">
                  <c:v>P(x)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Lagrange!$A$9:$A$49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  <c:extLst xmlns:c15="http://schemas.microsoft.com/office/drawing/2012/chart"/>
            </c:numRef>
          </c:xVal>
          <c:yVal>
            <c:numRef>
              <c:f>Lagrange!$B$9:$B$49</c:f>
              <c:numCache>
                <c:formatCode>General</c:formatCode>
                <c:ptCount val="41"/>
                <c:pt idx="0">
                  <c:v>1</c:v>
                </c:pt>
                <c:pt idx="1">
                  <c:v>0.94074999999999998</c:v>
                </c:pt>
                <c:pt idx="2">
                  <c:v>0.89600000000000013</c:v>
                </c:pt>
                <c:pt idx="3">
                  <c:v>0.86524999999999996</c:v>
                </c:pt>
                <c:pt idx="4">
                  <c:v>0.8480000000000002</c:v>
                </c:pt>
                <c:pt idx="5">
                  <c:v>0.84375</c:v>
                </c:pt>
                <c:pt idx="6">
                  <c:v>0.85200000000000009</c:v>
                </c:pt>
                <c:pt idx="7">
                  <c:v>0.87224999999999997</c:v>
                </c:pt>
                <c:pt idx="8">
                  <c:v>0.90400000000000036</c:v>
                </c:pt>
                <c:pt idx="9">
                  <c:v>0.94674999999999998</c:v>
                </c:pt>
                <c:pt idx="10">
                  <c:v>0.99999999999999978</c:v>
                </c:pt>
                <c:pt idx="11">
                  <c:v>1.06325</c:v>
                </c:pt>
                <c:pt idx="12">
                  <c:v>1.1359999999999999</c:v>
                </c:pt>
                <c:pt idx="13">
                  <c:v>1.2177499999999999</c:v>
                </c:pt>
                <c:pt idx="14">
                  <c:v>1.3080000000000001</c:v>
                </c:pt>
                <c:pt idx="15">
                  <c:v>1.4062500000000004</c:v>
                </c:pt>
                <c:pt idx="16">
                  <c:v>1.5120000000000002</c:v>
                </c:pt>
                <c:pt idx="17">
                  <c:v>1.624750000000001</c:v>
                </c:pt>
                <c:pt idx="18">
                  <c:v>1.7440000000000007</c:v>
                </c:pt>
                <c:pt idx="19">
                  <c:v>1.8692500000000007</c:v>
                </c:pt>
                <c:pt idx="20">
                  <c:v>2.0000000000000004</c:v>
                </c:pt>
                <c:pt idx="21">
                  <c:v>2.1357500000000007</c:v>
                </c:pt>
                <c:pt idx="22">
                  <c:v>2.2760000000000002</c:v>
                </c:pt>
                <c:pt idx="23">
                  <c:v>2.4202500000000007</c:v>
                </c:pt>
                <c:pt idx="24">
                  <c:v>2.5680000000000009</c:v>
                </c:pt>
                <c:pt idx="25">
                  <c:v>2.7187500000000009</c:v>
                </c:pt>
                <c:pt idx="26">
                  <c:v>2.8720000000000008</c:v>
                </c:pt>
                <c:pt idx="27">
                  <c:v>3.0272500000000013</c:v>
                </c:pt>
                <c:pt idx="28">
                  <c:v>3.1840000000000019</c:v>
                </c:pt>
                <c:pt idx="29">
                  <c:v>3.341750000000002</c:v>
                </c:pt>
                <c:pt idx="30">
                  <c:v>3.5000000000000022</c:v>
                </c:pt>
                <c:pt idx="31">
                  <c:v>3.6582500000000024</c:v>
                </c:pt>
                <c:pt idx="32">
                  <c:v>3.8160000000000025</c:v>
                </c:pt>
                <c:pt idx="33">
                  <c:v>3.9727500000000027</c:v>
                </c:pt>
                <c:pt idx="34">
                  <c:v>4.1280000000000019</c:v>
                </c:pt>
                <c:pt idx="35">
                  <c:v>4.2812500000000027</c:v>
                </c:pt>
                <c:pt idx="36">
                  <c:v>4.432000000000003</c:v>
                </c:pt>
                <c:pt idx="37">
                  <c:v>4.5797500000000024</c:v>
                </c:pt>
                <c:pt idx="38">
                  <c:v>4.7240000000000029</c:v>
                </c:pt>
                <c:pt idx="39">
                  <c:v>4.8642500000000037</c:v>
                </c:pt>
                <c:pt idx="40">
                  <c:v>5.0000000000000027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E57-4CB2-B722-0750FAB12185}"/>
            </c:ext>
          </c:extLst>
        </c:ser>
        <c:ser>
          <c:idx val="1"/>
          <c:order val="1"/>
          <c:tx>
            <c:v>Datos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Lagrange!$A$2:$A$5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Lagrange!$B$2:$B$5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57-4CB2-B722-0750FAB12185}"/>
            </c:ext>
          </c:extLst>
        </c:ser>
        <c:ser>
          <c:idx val="2"/>
          <c:order val="2"/>
          <c:tx>
            <c:strRef>
              <c:f>Lagrange!$C$8</c:f>
              <c:strCache>
                <c:ptCount val="1"/>
                <c:pt idx="0">
                  <c:v>L30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Lagrange!$A$9:$A$49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Lagrange!$C$9:$C$49</c:f>
              <c:numCache>
                <c:formatCode>General</c:formatCode>
                <c:ptCount val="41"/>
                <c:pt idx="0">
                  <c:v>1</c:v>
                </c:pt>
                <c:pt idx="1">
                  <c:v>0.83362499999999995</c:v>
                </c:pt>
                <c:pt idx="2">
                  <c:v>0.68400000000000005</c:v>
                </c:pt>
                <c:pt idx="3">
                  <c:v>0.55037499999999995</c:v>
                </c:pt>
                <c:pt idx="4">
                  <c:v>0.432</c:v>
                </c:pt>
                <c:pt idx="5">
                  <c:v>0.328125</c:v>
                </c:pt>
                <c:pt idx="6">
                  <c:v>0.23799999999999996</c:v>
                </c:pt>
                <c:pt idx="7">
                  <c:v>0.16087500000000002</c:v>
                </c:pt>
                <c:pt idx="8">
                  <c:v>9.6000000000000044E-2</c:v>
                </c:pt>
                <c:pt idx="9">
                  <c:v>4.2625000000000045E-2</c:v>
                </c:pt>
                <c:pt idx="10">
                  <c:v>4.163336342344337E-17</c:v>
                </c:pt>
                <c:pt idx="11">
                  <c:v>-3.2624999999999967E-2</c:v>
                </c:pt>
                <c:pt idx="12">
                  <c:v>-5.5999999999999987E-2</c:v>
                </c:pt>
                <c:pt idx="13">
                  <c:v>-7.0875000000000007E-2</c:v>
                </c:pt>
                <c:pt idx="14">
                  <c:v>-7.8E-2</c:v>
                </c:pt>
                <c:pt idx="15">
                  <c:v>-7.8125E-2</c:v>
                </c:pt>
                <c:pt idx="16">
                  <c:v>-7.1999999999999967E-2</c:v>
                </c:pt>
                <c:pt idx="17">
                  <c:v>-6.0374999999999956E-2</c:v>
                </c:pt>
                <c:pt idx="18">
                  <c:v>-4.39999999999999E-2</c:v>
                </c:pt>
                <c:pt idx="19">
                  <c:v>-2.3624999999999875E-2</c:v>
                </c:pt>
                <c:pt idx="20">
                  <c:v>1.1102230246251568E-16</c:v>
                </c:pt>
                <c:pt idx="21">
                  <c:v>2.6125000000000145E-2</c:v>
                </c:pt>
                <c:pt idx="22">
                  <c:v>5.400000000000018E-2</c:v>
                </c:pt>
                <c:pt idx="23">
                  <c:v>8.2875000000000199E-2</c:v>
                </c:pt>
                <c:pt idx="24">
                  <c:v>0.11200000000000022</c:v>
                </c:pt>
                <c:pt idx="25">
                  <c:v>0.14062500000000025</c:v>
                </c:pt>
                <c:pt idx="26">
                  <c:v>0.16800000000000026</c:v>
                </c:pt>
                <c:pt idx="27">
                  <c:v>0.19337500000000027</c:v>
                </c:pt>
                <c:pt idx="28">
                  <c:v>0.21600000000000025</c:v>
                </c:pt>
                <c:pt idx="29">
                  <c:v>0.23512500000000022</c:v>
                </c:pt>
                <c:pt idx="30">
                  <c:v>0.25000000000000017</c:v>
                </c:pt>
                <c:pt idx="31">
                  <c:v>0.25987500000000008</c:v>
                </c:pt>
                <c:pt idx="32">
                  <c:v>0.26400000000000001</c:v>
                </c:pt>
                <c:pt idx="33">
                  <c:v>0.26162499999999989</c:v>
                </c:pt>
                <c:pt idx="34">
                  <c:v>0.25199999999999978</c:v>
                </c:pt>
                <c:pt idx="35">
                  <c:v>0.23437499999999961</c:v>
                </c:pt>
                <c:pt idx="36">
                  <c:v>0.20799999999999944</c:v>
                </c:pt>
                <c:pt idx="37">
                  <c:v>0.1721249999999992</c:v>
                </c:pt>
                <c:pt idx="38">
                  <c:v>0.12599999999999895</c:v>
                </c:pt>
                <c:pt idx="39">
                  <c:v>6.887499999999866E-2</c:v>
                </c:pt>
                <c:pt idx="40">
                  <c:v>-1.3322676295501898E-15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57-4CB2-B722-0750FAB12185}"/>
            </c:ext>
          </c:extLst>
        </c:ser>
        <c:ser>
          <c:idx val="3"/>
          <c:order val="3"/>
          <c:tx>
            <c:strRef>
              <c:f>Lagrange!$D$8</c:f>
              <c:strCache>
                <c:ptCount val="1"/>
                <c:pt idx="0">
                  <c:v>L31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Lagrange!$A$9:$A$49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Lagrange!$D$9:$D$49</c:f>
              <c:numCache>
                <c:formatCode>General</c:formatCode>
                <c:ptCount val="41"/>
                <c:pt idx="0">
                  <c:v>0</c:v>
                </c:pt>
                <c:pt idx="1">
                  <c:v>0.247</c:v>
                </c:pt>
                <c:pt idx="2">
                  <c:v>0.45600000000000002</c:v>
                </c:pt>
                <c:pt idx="3">
                  <c:v>0.62900000000000011</c:v>
                </c:pt>
                <c:pt idx="4">
                  <c:v>0.76800000000000024</c:v>
                </c:pt>
                <c:pt idx="5">
                  <c:v>0.875</c:v>
                </c:pt>
                <c:pt idx="6">
                  <c:v>0.95199999999999996</c:v>
                </c:pt>
                <c:pt idx="7">
                  <c:v>1.0009999999999999</c:v>
                </c:pt>
                <c:pt idx="8">
                  <c:v>1.0240000000000002</c:v>
                </c:pt>
                <c:pt idx="9">
                  <c:v>1.0229999999999999</c:v>
                </c:pt>
                <c:pt idx="10">
                  <c:v>0.99999999999999989</c:v>
                </c:pt>
                <c:pt idx="11">
                  <c:v>0.95700000000000018</c:v>
                </c:pt>
                <c:pt idx="12">
                  <c:v>0.89599999999999991</c:v>
                </c:pt>
                <c:pt idx="13">
                  <c:v>0.81899999999999995</c:v>
                </c:pt>
                <c:pt idx="14">
                  <c:v>0.72799999999999976</c:v>
                </c:pt>
                <c:pt idx="15">
                  <c:v>0.62499999999999989</c:v>
                </c:pt>
                <c:pt idx="16">
                  <c:v>0.51199999999999968</c:v>
                </c:pt>
                <c:pt idx="17">
                  <c:v>0.39099999999999957</c:v>
                </c:pt>
                <c:pt idx="18">
                  <c:v>0.26399999999999935</c:v>
                </c:pt>
                <c:pt idx="19">
                  <c:v>0.13299999999999926</c:v>
                </c:pt>
                <c:pt idx="20">
                  <c:v>-5.9211894646675012E-16</c:v>
                </c:pt>
                <c:pt idx="21">
                  <c:v>-0.1330000000000007</c:v>
                </c:pt>
                <c:pt idx="22">
                  <c:v>-0.26400000000000085</c:v>
                </c:pt>
                <c:pt idx="23">
                  <c:v>-0.3910000000000009</c:v>
                </c:pt>
                <c:pt idx="24">
                  <c:v>-0.5120000000000009</c:v>
                </c:pt>
                <c:pt idx="25">
                  <c:v>-0.625000000000001</c:v>
                </c:pt>
                <c:pt idx="26">
                  <c:v>-0.72800000000000098</c:v>
                </c:pt>
                <c:pt idx="27">
                  <c:v>-0.81900000000000095</c:v>
                </c:pt>
                <c:pt idx="28">
                  <c:v>-0.8960000000000008</c:v>
                </c:pt>
                <c:pt idx="29">
                  <c:v>-0.95700000000000063</c:v>
                </c:pt>
                <c:pt idx="30">
                  <c:v>-1.0000000000000004</c:v>
                </c:pt>
                <c:pt idx="31">
                  <c:v>-1.0230000000000001</c:v>
                </c:pt>
                <c:pt idx="32">
                  <c:v>-1.0239999999999998</c:v>
                </c:pt>
                <c:pt idx="33">
                  <c:v>-1.0009999999999994</c:v>
                </c:pt>
                <c:pt idx="34">
                  <c:v>-0.95199999999999896</c:v>
                </c:pt>
                <c:pt idx="35">
                  <c:v>-0.87499999999999833</c:v>
                </c:pt>
                <c:pt idx="36">
                  <c:v>-0.76799999999999768</c:v>
                </c:pt>
                <c:pt idx="37">
                  <c:v>-0.62899999999999701</c:v>
                </c:pt>
                <c:pt idx="38">
                  <c:v>-0.45599999999999613</c:v>
                </c:pt>
                <c:pt idx="39">
                  <c:v>-0.24699999999999514</c:v>
                </c:pt>
                <c:pt idx="40">
                  <c:v>4.7369515717340073E-15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57-4CB2-B722-0750FAB12185}"/>
            </c:ext>
          </c:extLst>
        </c:ser>
        <c:ser>
          <c:idx val="4"/>
          <c:order val="4"/>
          <c:tx>
            <c:strRef>
              <c:f>Lagrange!$E$8</c:f>
              <c:strCache>
                <c:ptCount val="1"/>
                <c:pt idx="0">
                  <c:v>L32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Lagrange!$A$9:$A$49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Lagrange!$E$9:$E$49</c:f>
              <c:numCache>
                <c:formatCode>General</c:formatCode>
                <c:ptCount val="41"/>
                <c:pt idx="0">
                  <c:v>0</c:v>
                </c:pt>
                <c:pt idx="1">
                  <c:v>-8.7750000000000009E-2</c:v>
                </c:pt>
                <c:pt idx="2">
                  <c:v>-0.15200000000000002</c:v>
                </c:pt>
                <c:pt idx="3">
                  <c:v>-0.19425000000000003</c:v>
                </c:pt>
                <c:pt idx="4">
                  <c:v>-0.216</c:v>
                </c:pt>
                <c:pt idx="5">
                  <c:v>-0.21875</c:v>
                </c:pt>
                <c:pt idx="6">
                  <c:v>-0.20399999999999999</c:v>
                </c:pt>
                <c:pt idx="7">
                  <c:v>-0.17325000000000002</c:v>
                </c:pt>
                <c:pt idx="8">
                  <c:v>-0.12800000000000003</c:v>
                </c:pt>
                <c:pt idx="9">
                  <c:v>-6.9750000000000048E-2</c:v>
                </c:pt>
                <c:pt idx="10">
                  <c:v>-8.3266726846886728E-17</c:v>
                </c:pt>
                <c:pt idx="11">
                  <c:v>7.974999999999989E-2</c:v>
                </c:pt>
                <c:pt idx="12">
                  <c:v>0.16799999999999995</c:v>
                </c:pt>
                <c:pt idx="13">
                  <c:v>0.26325000000000004</c:v>
                </c:pt>
                <c:pt idx="14">
                  <c:v>0.36400000000000016</c:v>
                </c:pt>
                <c:pt idx="15">
                  <c:v>0.46875000000000028</c:v>
                </c:pt>
                <c:pt idx="16">
                  <c:v>0.57600000000000029</c:v>
                </c:pt>
                <c:pt idx="17">
                  <c:v>0.68425000000000058</c:v>
                </c:pt>
                <c:pt idx="18">
                  <c:v>0.79200000000000048</c:v>
                </c:pt>
                <c:pt idx="19">
                  <c:v>0.8977500000000006</c:v>
                </c:pt>
                <c:pt idx="20">
                  <c:v>1.0000000000000004</c:v>
                </c:pt>
                <c:pt idx="21">
                  <c:v>1.0972500000000005</c:v>
                </c:pt>
                <c:pt idx="22">
                  <c:v>1.1880000000000004</c:v>
                </c:pt>
                <c:pt idx="23">
                  <c:v>1.2707500000000005</c:v>
                </c:pt>
                <c:pt idx="24">
                  <c:v>1.3440000000000005</c:v>
                </c:pt>
                <c:pt idx="25">
                  <c:v>1.4062500000000004</c:v>
                </c:pt>
                <c:pt idx="26">
                  <c:v>1.4560000000000002</c:v>
                </c:pt>
                <c:pt idx="27">
                  <c:v>1.4917500000000001</c:v>
                </c:pt>
                <c:pt idx="28">
                  <c:v>1.5120000000000002</c:v>
                </c:pt>
                <c:pt idx="29">
                  <c:v>1.51525</c:v>
                </c:pt>
                <c:pt idx="30">
                  <c:v>1.4999999999999998</c:v>
                </c:pt>
                <c:pt idx="31">
                  <c:v>1.4647499999999993</c:v>
                </c:pt>
                <c:pt idx="32">
                  <c:v>1.407999999999999</c:v>
                </c:pt>
                <c:pt idx="33">
                  <c:v>1.3282499999999986</c:v>
                </c:pt>
                <c:pt idx="34">
                  <c:v>1.223999999999998</c:v>
                </c:pt>
                <c:pt idx="35">
                  <c:v>1.0937499999999973</c:v>
                </c:pt>
                <c:pt idx="36">
                  <c:v>0.93599999999999683</c:v>
                </c:pt>
                <c:pt idx="37">
                  <c:v>0.74924999999999609</c:v>
                </c:pt>
                <c:pt idx="38">
                  <c:v>0.53199999999999525</c:v>
                </c:pt>
                <c:pt idx="39">
                  <c:v>0.28274999999999434</c:v>
                </c:pt>
                <c:pt idx="40">
                  <c:v>-5.3290705182007569E-15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57-4CB2-B722-0750FAB12185}"/>
            </c:ext>
          </c:extLst>
        </c:ser>
        <c:ser>
          <c:idx val="5"/>
          <c:order val="5"/>
          <c:tx>
            <c:strRef>
              <c:f>Lagrange!$F$8</c:f>
              <c:strCache>
                <c:ptCount val="1"/>
                <c:pt idx="0">
                  <c:v>L33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Lagrange!$A$9:$A$49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Lagrange!$F$9:$F$49</c:f>
              <c:numCache>
                <c:formatCode>General</c:formatCode>
                <c:ptCount val="41"/>
                <c:pt idx="0">
                  <c:v>0</c:v>
                </c:pt>
                <c:pt idx="1">
                  <c:v>7.1250000000000003E-3</c:v>
                </c:pt>
                <c:pt idx="2">
                  <c:v>1.2000000000000004E-2</c:v>
                </c:pt>
                <c:pt idx="3">
                  <c:v>1.4875000000000001E-2</c:v>
                </c:pt>
                <c:pt idx="4">
                  <c:v>1.6E-2</c:v>
                </c:pt>
                <c:pt idx="5">
                  <c:v>1.5625E-2</c:v>
                </c:pt>
                <c:pt idx="6">
                  <c:v>1.3999999999999999E-2</c:v>
                </c:pt>
                <c:pt idx="7">
                  <c:v>1.1375000000000001E-2</c:v>
                </c:pt>
                <c:pt idx="8">
                  <c:v>8.0000000000000019E-3</c:v>
                </c:pt>
                <c:pt idx="9">
                  <c:v>4.1250000000000028E-3</c:v>
                </c:pt>
                <c:pt idx="10">
                  <c:v>4.6259292692714853E-18</c:v>
                </c:pt>
                <c:pt idx="11">
                  <c:v>-4.1249999999999941E-3</c:v>
                </c:pt>
                <c:pt idx="12">
                  <c:v>-7.9999999999999984E-3</c:v>
                </c:pt>
                <c:pt idx="13">
                  <c:v>-1.1375000000000001E-2</c:v>
                </c:pt>
                <c:pt idx="14">
                  <c:v>-1.4000000000000004E-2</c:v>
                </c:pt>
                <c:pt idx="15">
                  <c:v>-1.5625000000000003E-2</c:v>
                </c:pt>
                <c:pt idx="16">
                  <c:v>-1.5999999999999997E-2</c:v>
                </c:pt>
                <c:pt idx="17">
                  <c:v>-1.4874999999999992E-2</c:v>
                </c:pt>
                <c:pt idx="18">
                  <c:v>-1.1999999999999981E-2</c:v>
                </c:pt>
                <c:pt idx="19">
                  <c:v>-7.1249999999999647E-3</c:v>
                </c:pt>
                <c:pt idx="20">
                  <c:v>3.7007434154171907E-17</c:v>
                </c:pt>
                <c:pt idx="21">
                  <c:v>9.6250000000000589E-3</c:v>
                </c:pt>
                <c:pt idx="22">
                  <c:v>2.2000000000000085E-2</c:v>
                </c:pt>
                <c:pt idx="23">
                  <c:v>3.7375000000000123E-2</c:v>
                </c:pt>
                <c:pt idx="24">
                  <c:v>5.6000000000000161E-2</c:v>
                </c:pt>
                <c:pt idx="25">
                  <c:v>7.8125000000000208E-2</c:v>
                </c:pt>
                <c:pt idx="26">
                  <c:v>0.10400000000000026</c:v>
                </c:pt>
                <c:pt idx="27">
                  <c:v>0.13387500000000033</c:v>
                </c:pt>
                <c:pt idx="28">
                  <c:v>0.1680000000000004</c:v>
                </c:pt>
                <c:pt idx="29">
                  <c:v>0.2066250000000005</c:v>
                </c:pt>
                <c:pt idx="30">
                  <c:v>0.25000000000000061</c:v>
                </c:pt>
                <c:pt idx="31">
                  <c:v>0.29837500000000078</c:v>
                </c:pt>
                <c:pt idx="32">
                  <c:v>0.35200000000000081</c:v>
                </c:pt>
                <c:pt idx="33">
                  <c:v>0.41112500000000102</c:v>
                </c:pt>
                <c:pt idx="34">
                  <c:v>0.47600000000000109</c:v>
                </c:pt>
                <c:pt idx="35">
                  <c:v>0.54687500000000133</c:v>
                </c:pt>
                <c:pt idx="36">
                  <c:v>0.62400000000000155</c:v>
                </c:pt>
                <c:pt idx="37">
                  <c:v>0.70762500000000161</c:v>
                </c:pt>
                <c:pt idx="38">
                  <c:v>0.79800000000000182</c:v>
                </c:pt>
                <c:pt idx="39">
                  <c:v>0.89537500000000214</c:v>
                </c:pt>
                <c:pt idx="40">
                  <c:v>1.000000000000002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57-4CB2-B722-0750FAB1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5888"/>
        <c:axId val="185507136"/>
        <c:extLst/>
      </c:scatterChart>
      <c:valAx>
        <c:axId val="1855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07136"/>
        <c:crosses val="autoZero"/>
        <c:crossBetween val="midCat"/>
      </c:valAx>
      <c:valAx>
        <c:axId val="185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5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Newton!$B$2:$B$7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C-4CDB-A5E8-207728AA9110}"/>
            </c:ext>
          </c:extLst>
        </c:ser>
        <c:ser>
          <c:idx val="1"/>
          <c:order val="1"/>
          <c:tx>
            <c:v>P(x)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Newton!$A$10:$A$50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</c:numCache>
              <c:extLst xmlns:c15="http://schemas.microsoft.com/office/drawing/2012/chart"/>
            </c:numRef>
          </c:xVal>
          <c:yVal>
            <c:numRef>
              <c:f>Newton!$B$10:$B$50</c:f>
              <c:numCache>
                <c:formatCode>General</c:formatCode>
                <c:ptCount val="41"/>
                <c:pt idx="0">
                  <c:v>1</c:v>
                </c:pt>
                <c:pt idx="1">
                  <c:v>6.1399999999999233E-2</c:v>
                </c:pt>
                <c:pt idx="2">
                  <c:v>-0.64160000000000095</c:v>
                </c:pt>
                <c:pt idx="3">
                  <c:v>-1.1386000000000012</c:v>
                </c:pt>
                <c:pt idx="4">
                  <c:v>-1.4576000000000009</c:v>
                </c:pt>
                <c:pt idx="5">
                  <c:v>-1.6250000000000004</c:v>
                </c:pt>
                <c:pt idx="6">
                  <c:v>-1.6656</c:v>
                </c:pt>
                <c:pt idx="7">
                  <c:v>-1.6025999999999994</c:v>
                </c:pt>
                <c:pt idx="8">
                  <c:v>-1.4575999999999987</c:v>
                </c:pt>
                <c:pt idx="9">
                  <c:v>-1.2505999999999982</c:v>
                </c:pt>
                <c:pt idx="10">
                  <c:v>-0.99999999999999756</c:v>
                </c:pt>
                <c:pt idx="11">
                  <c:v>-0.72259999999999724</c:v>
                </c:pt>
                <c:pt idx="12">
                  <c:v>-0.43359999999999688</c:v>
                </c:pt>
                <c:pt idx="13">
                  <c:v>-0.14659999999999679</c:v>
                </c:pt>
                <c:pt idx="14">
                  <c:v>0.12640000000000329</c:v>
                </c:pt>
                <c:pt idx="15">
                  <c:v>0.37500000000000311</c:v>
                </c:pt>
                <c:pt idx="16">
                  <c:v>0.59040000000000259</c:v>
                </c:pt>
                <c:pt idx="17">
                  <c:v>0.7654000000000023</c:v>
                </c:pt>
                <c:pt idx="18">
                  <c:v>0.89440000000000164</c:v>
                </c:pt>
                <c:pt idx="19">
                  <c:v>0.97340000000000071</c:v>
                </c:pt>
                <c:pt idx="20">
                  <c:v>1</c:v>
                </c:pt>
                <c:pt idx="21">
                  <c:v>0.97339999999999871</c:v>
                </c:pt>
                <c:pt idx="22">
                  <c:v>0.89439999999999831</c:v>
                </c:pt>
                <c:pt idx="23">
                  <c:v>0.76539999999999686</c:v>
                </c:pt>
                <c:pt idx="24">
                  <c:v>0.59039999999999604</c:v>
                </c:pt>
                <c:pt idx="25">
                  <c:v>0.374999999999995</c:v>
                </c:pt>
                <c:pt idx="26">
                  <c:v>0.12639999999999474</c:v>
                </c:pt>
                <c:pt idx="27">
                  <c:v>-0.14660000000000706</c:v>
                </c:pt>
                <c:pt idx="28">
                  <c:v>-0.43360000000000676</c:v>
                </c:pt>
                <c:pt idx="29">
                  <c:v>-0.72260000000000679</c:v>
                </c:pt>
                <c:pt idx="30">
                  <c:v>-1.0000000000000071</c:v>
                </c:pt>
                <c:pt idx="31">
                  <c:v>-1.2506000000000046</c:v>
                </c:pt>
                <c:pt idx="32">
                  <c:v>-1.4576000000000029</c:v>
                </c:pt>
                <c:pt idx="33">
                  <c:v>-1.6026000000000014</c:v>
                </c:pt>
                <c:pt idx="34">
                  <c:v>-1.6656000000000009</c:v>
                </c:pt>
                <c:pt idx="35">
                  <c:v>-1.6249999999999991</c:v>
                </c:pt>
                <c:pt idx="36">
                  <c:v>-1.4575999999999993</c:v>
                </c:pt>
                <c:pt idx="37">
                  <c:v>-1.1385999999999976</c:v>
                </c:pt>
                <c:pt idx="38">
                  <c:v>-0.64160000000000039</c:v>
                </c:pt>
                <c:pt idx="39">
                  <c:v>6.1399999999997235E-2</c:v>
                </c:pt>
                <c:pt idx="40">
                  <c:v>0.99999999999998757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6DC-4CDB-A5E8-207728AA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24736"/>
        <c:axId val="2059586256"/>
        <c:extLst/>
      </c:scatterChart>
      <c:valAx>
        <c:axId val="20509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9586256"/>
        <c:crosses val="autoZero"/>
        <c:crossBetween val="midCat"/>
      </c:valAx>
      <c:valAx>
        <c:axId val="2059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9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Newton Generalizado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'Nweton Generalizado'!$B$1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'Nweton Generalizado'!$A$2:$A$4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'Nweton Generalizado'!$B$2:$B$4</c:f>
              <c:numCache>
                <c:formatCode>General</c:formatCode>
                <c:ptCount val="3"/>
                <c:pt idx="0">
                  <c:v>1</c:v>
                </c:pt>
                <c:pt idx="1">
                  <c:v>1.6487212707001282</c:v>
                </c:pt>
                <c:pt idx="2">
                  <c:v>2.7182818284590451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4-486E-AF08-D2DEBDF2192C}"/>
            </c:ext>
          </c:extLst>
        </c:ser>
        <c:ser>
          <c:idx val="1"/>
          <c:order val="1"/>
          <c:tx>
            <c:v>P(x)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'Nweton Generalizado'!$A$15:$A$35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  <c:extLst xmlns:c15="http://schemas.microsoft.com/office/drawing/2012/chart"/>
            </c:numRef>
          </c:xVal>
          <c:yVal>
            <c:numRef>
              <c:f>'Nweton Generalizado'!$B$15:$B$35</c:f>
              <c:numCache>
                <c:formatCode>General</c:formatCode>
                <c:ptCount val="21"/>
                <c:pt idx="0">
                  <c:v>1</c:v>
                </c:pt>
                <c:pt idx="1">
                  <c:v>1.0512711415088076</c:v>
                </c:pt>
                <c:pt idx="2">
                  <c:v>1.1051711902259937</c:v>
                </c:pt>
                <c:pt idx="3">
                  <c:v>1.1618349115403426</c:v>
                </c:pt>
                <c:pt idx="4">
                  <c:v>1.2214038620933791</c:v>
                </c:pt>
                <c:pt idx="5">
                  <c:v>1.2840268303408977</c:v>
                </c:pt>
                <c:pt idx="6">
                  <c:v>1.349860277114493</c:v>
                </c:pt>
                <c:pt idx="7">
                  <c:v>1.4190687761830878</c:v>
                </c:pt>
                <c:pt idx="8">
                  <c:v>1.4918254548144614</c:v>
                </c:pt>
                <c:pt idx="9">
                  <c:v>1.5683124343367811</c:v>
                </c:pt>
                <c:pt idx="10">
                  <c:v>1.6487212707001282</c:v>
                </c:pt>
                <c:pt idx="11">
                  <c:v>1.7332533950380296</c:v>
                </c:pt>
                <c:pt idx="12">
                  <c:v>1.8221205542289862</c:v>
                </c:pt>
                <c:pt idx="13">
                  <c:v>1.9155452514580007</c:v>
                </c:pt>
                <c:pt idx="14">
                  <c:v>2.0137611867781091</c:v>
                </c:pt>
                <c:pt idx="15">
                  <c:v>2.1170136976719065</c:v>
                </c:pt>
                <c:pt idx="16">
                  <c:v>2.2255601996130809</c:v>
                </c:pt>
                <c:pt idx="17">
                  <c:v>2.3396706266279361</c:v>
                </c:pt>
                <c:pt idx="18">
                  <c:v>2.4596278718569269</c:v>
                </c:pt>
                <c:pt idx="19">
                  <c:v>2.5857282281161842</c:v>
                </c:pt>
                <c:pt idx="20">
                  <c:v>2.7182818284590451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254-486E-AF08-D2DEBDF2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60704"/>
        <c:axId val="2059560288"/>
        <c:extLst/>
      </c:scatterChart>
      <c:valAx>
        <c:axId val="2059560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9560288"/>
        <c:crosses val="autoZero"/>
        <c:crossBetween val="midCat"/>
      </c:valAx>
      <c:valAx>
        <c:axId val="20595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95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'Fenómeno de Runge'!$B$2:$B$10</c:f>
              <c:numCache>
                <c:formatCode>General</c:formatCode>
                <c:ptCount val="9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</c:numCache>
            </c:numRef>
          </c:xVal>
          <c:yVal>
            <c:numRef>
              <c:f>'Fenómeno de Runge'!$C$2:$C$10</c:f>
              <c:numCache>
                <c:formatCode>General</c:formatCode>
                <c:ptCount val="9"/>
                <c:pt idx="0">
                  <c:v>3.8461538461538464E-2</c:v>
                </c:pt>
                <c:pt idx="1">
                  <c:v>6.6390041493775934E-2</c:v>
                </c:pt>
                <c:pt idx="2">
                  <c:v>0.13793103448275862</c:v>
                </c:pt>
                <c:pt idx="3">
                  <c:v>0.3902439024390244</c:v>
                </c:pt>
                <c:pt idx="4">
                  <c:v>1</c:v>
                </c:pt>
                <c:pt idx="5">
                  <c:v>0.3902439024390244</c:v>
                </c:pt>
                <c:pt idx="6">
                  <c:v>0.13793103448275862</c:v>
                </c:pt>
                <c:pt idx="7">
                  <c:v>6.6390041493775934E-2</c:v>
                </c:pt>
                <c:pt idx="8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E-46B7-BF5B-D33FCABED9CD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'Fenómeno de Runge'!$A$13:$A$53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'Fenómeno de Runge'!$B$13:$B$53</c:f>
              <c:numCache>
                <c:formatCode>General</c:formatCode>
                <c:ptCount val="41"/>
                <c:pt idx="0">
                  <c:v>3.8461538461538464E-2</c:v>
                </c:pt>
                <c:pt idx="1">
                  <c:v>4.2440318302387266E-2</c:v>
                </c:pt>
                <c:pt idx="2">
                  <c:v>4.7058823529411771E-2</c:v>
                </c:pt>
                <c:pt idx="3">
                  <c:v>5.245901639344263E-2</c:v>
                </c:pt>
                <c:pt idx="4">
                  <c:v>5.8823529411764733E-2</c:v>
                </c:pt>
                <c:pt idx="5">
                  <c:v>6.6390041493775975E-2</c:v>
                </c:pt>
                <c:pt idx="6">
                  <c:v>7.5471698113207614E-2</c:v>
                </c:pt>
                <c:pt idx="7">
                  <c:v>8.6486486486486561E-2</c:v>
                </c:pt>
                <c:pt idx="8">
                  <c:v>0.1000000000000001</c:v>
                </c:pt>
                <c:pt idx="9">
                  <c:v>0.11678832116788336</c:v>
                </c:pt>
                <c:pt idx="10">
                  <c:v>0.13793103448275881</c:v>
                </c:pt>
                <c:pt idx="11">
                  <c:v>0.16494845360824767</c:v>
                </c:pt>
                <c:pt idx="12">
                  <c:v>0.20000000000000029</c:v>
                </c:pt>
                <c:pt idx="13">
                  <c:v>0.24615384615384653</c:v>
                </c:pt>
                <c:pt idx="14">
                  <c:v>0.30769230769230821</c:v>
                </c:pt>
                <c:pt idx="15">
                  <c:v>0.39024390243902507</c:v>
                </c:pt>
                <c:pt idx="16">
                  <c:v>0.50000000000000089</c:v>
                </c:pt>
                <c:pt idx="17">
                  <c:v>0.6400000000000009</c:v>
                </c:pt>
                <c:pt idx="18">
                  <c:v>0.80000000000000104</c:v>
                </c:pt>
                <c:pt idx="19">
                  <c:v>0.94117647058823606</c:v>
                </c:pt>
                <c:pt idx="20">
                  <c:v>1</c:v>
                </c:pt>
                <c:pt idx="21">
                  <c:v>0.9411764705882345</c:v>
                </c:pt>
                <c:pt idx="22">
                  <c:v>0.79999999999999905</c:v>
                </c:pt>
                <c:pt idx="23">
                  <c:v>0.63999999999999901</c:v>
                </c:pt>
                <c:pt idx="24">
                  <c:v>0.49999999999999911</c:v>
                </c:pt>
                <c:pt idx="25">
                  <c:v>0.39024390243902374</c:v>
                </c:pt>
                <c:pt idx="26">
                  <c:v>0.30769230769230721</c:v>
                </c:pt>
                <c:pt idx="27">
                  <c:v>0.24615384615384583</c:v>
                </c:pt>
                <c:pt idx="28">
                  <c:v>0.19999999999999976</c:v>
                </c:pt>
                <c:pt idx="29">
                  <c:v>0.16494845360824725</c:v>
                </c:pt>
                <c:pt idx="30">
                  <c:v>0.13793103448275848</c:v>
                </c:pt>
                <c:pt idx="31">
                  <c:v>0.11678832116788307</c:v>
                </c:pt>
                <c:pt idx="32">
                  <c:v>9.9999999999999881E-2</c:v>
                </c:pt>
                <c:pt idx="33">
                  <c:v>8.648648648648638E-2</c:v>
                </c:pt>
                <c:pt idx="34">
                  <c:v>7.5471698113207447E-2</c:v>
                </c:pt>
                <c:pt idx="35">
                  <c:v>6.6390041493775837E-2</c:v>
                </c:pt>
                <c:pt idx="36">
                  <c:v>5.8823529411764622E-2</c:v>
                </c:pt>
                <c:pt idx="37">
                  <c:v>5.2459016393442547E-2</c:v>
                </c:pt>
                <c:pt idx="38">
                  <c:v>4.7058823529411695E-2</c:v>
                </c:pt>
                <c:pt idx="39">
                  <c:v>4.2440318302387203E-2</c:v>
                </c:pt>
                <c:pt idx="40">
                  <c:v>3.8461538461538415E-2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E-46B7-BF5B-D33FCABED9CD}"/>
            </c:ext>
          </c:extLst>
        </c:ser>
        <c:ser>
          <c:idx val="2"/>
          <c:order val="2"/>
          <c:tx>
            <c:v>P(x)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'Fenómeno de Runge'!$A$13:$A$53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  <c:extLst xmlns:c15="http://schemas.microsoft.com/office/drawing/2012/chart"/>
            </c:numRef>
          </c:xVal>
          <c:yVal>
            <c:numRef>
              <c:f>'Fenómeno de Runge'!$C$13:$C$53</c:f>
              <c:numCache>
                <c:formatCode>General</c:formatCode>
                <c:ptCount val="41"/>
                <c:pt idx="0">
                  <c:v>3.8461538461538464E-2</c:v>
                </c:pt>
                <c:pt idx="1">
                  <c:v>-0.89166734001997816</c:v>
                </c:pt>
                <c:pt idx="2">
                  <c:v>-0.96006267688946723</c:v>
                </c:pt>
                <c:pt idx="3">
                  <c:v>-0.65193306984414146</c:v>
                </c:pt>
                <c:pt idx="4">
                  <c:v>-0.25870270006176821</c:v>
                </c:pt>
                <c:pt idx="5">
                  <c:v>6.6390041493777113E-2</c:v>
                </c:pt>
                <c:pt idx="6">
                  <c:v>0.26377741275018945</c:v>
                </c:pt>
                <c:pt idx="7">
                  <c:v>0.33273541348949048</c:v>
                </c:pt>
                <c:pt idx="8">
                  <c:v>0.30493442254606967</c:v>
                </c:pt>
                <c:pt idx="9">
                  <c:v>0.22514124983859579</c:v>
                </c:pt>
                <c:pt idx="10">
                  <c:v>0.13793103448275806</c:v>
                </c:pt>
                <c:pt idx="11">
                  <c:v>7.9351980880166026E-2</c:v>
                </c:pt>
                <c:pt idx="12">
                  <c:v>7.257048532711699E-2</c:v>
                </c:pt>
                <c:pt idx="13">
                  <c:v>0.12660876633530588</c:v>
                </c:pt>
                <c:pt idx="14">
                  <c:v>0.2373716725049316</c:v>
                </c:pt>
                <c:pt idx="15">
                  <c:v>0.39024390243902551</c:v>
                </c:pt>
                <c:pt idx="16">
                  <c:v>0.56362343183619934</c:v>
                </c:pt>
                <c:pt idx="17">
                  <c:v>0.7328415035473872</c:v>
                </c:pt>
                <c:pt idx="18">
                  <c:v>0.87400409703052628</c:v>
                </c:pt>
                <c:pt idx="19">
                  <c:v>0.96737435428549368</c:v>
                </c:pt>
                <c:pt idx="20">
                  <c:v>1</c:v>
                </c:pt>
                <c:pt idx="21">
                  <c:v>0.96737435428549268</c:v>
                </c:pt>
                <c:pt idx="22">
                  <c:v>0.87400409703052417</c:v>
                </c:pt>
                <c:pt idx="23">
                  <c:v>0.7328415035473852</c:v>
                </c:pt>
                <c:pt idx="24">
                  <c:v>0.5636234318361969</c:v>
                </c:pt>
                <c:pt idx="25">
                  <c:v>0.39024390243902324</c:v>
                </c:pt>
                <c:pt idx="26">
                  <c:v>0.23737167250493021</c:v>
                </c:pt>
                <c:pt idx="27">
                  <c:v>0.12660876633530452</c:v>
                </c:pt>
                <c:pt idx="28">
                  <c:v>7.2570485327116463E-2</c:v>
                </c:pt>
                <c:pt idx="29">
                  <c:v>7.935198088016536E-2</c:v>
                </c:pt>
                <c:pt idx="30">
                  <c:v>0.13793103448275854</c:v>
                </c:pt>
                <c:pt idx="31">
                  <c:v>0.22514124983859826</c:v>
                </c:pt>
                <c:pt idx="32">
                  <c:v>0.30493442254606634</c:v>
                </c:pt>
                <c:pt idx="33">
                  <c:v>0.33273541348949187</c:v>
                </c:pt>
                <c:pt idx="34">
                  <c:v>0.26377741275018812</c:v>
                </c:pt>
                <c:pt idx="35">
                  <c:v>6.6390041493781318E-2</c:v>
                </c:pt>
                <c:pt idx="36">
                  <c:v>-0.25870270006176121</c:v>
                </c:pt>
                <c:pt idx="37">
                  <c:v>-0.65193306984416655</c:v>
                </c:pt>
                <c:pt idx="38">
                  <c:v>-0.96006267688946956</c:v>
                </c:pt>
                <c:pt idx="39">
                  <c:v>-0.89166734001994996</c:v>
                </c:pt>
                <c:pt idx="40">
                  <c:v>3.8461538461575628E-2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B2E-46B7-BF5B-D33FCABE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0576"/>
        <c:axId val="519843072"/>
        <c:extLst/>
      </c:scatterChart>
      <c:valAx>
        <c:axId val="5198405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843072"/>
        <c:crosses val="autoZero"/>
        <c:crossBetween val="midCat"/>
      </c:valAx>
      <c:valAx>
        <c:axId val="519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8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Chebyshev!$B$2:$B$10</c:f>
              <c:numCache>
                <c:formatCode>General</c:formatCode>
                <c:ptCount val="9"/>
                <c:pt idx="0">
                  <c:v>0.98480775301220802</c:v>
                </c:pt>
                <c:pt idx="1">
                  <c:v>0.86602540378443871</c:v>
                </c:pt>
                <c:pt idx="2">
                  <c:v>0.64278760968653936</c:v>
                </c:pt>
                <c:pt idx="3">
                  <c:v>0.34202014332566882</c:v>
                </c:pt>
                <c:pt idx="4">
                  <c:v>6.1257422745431001E-17</c:v>
                </c:pt>
                <c:pt idx="5">
                  <c:v>-0.34202014332566871</c:v>
                </c:pt>
                <c:pt idx="6">
                  <c:v>-0.64278760968653936</c:v>
                </c:pt>
                <c:pt idx="7">
                  <c:v>-0.86602540378443871</c:v>
                </c:pt>
                <c:pt idx="8">
                  <c:v>-0.98480775301220802</c:v>
                </c:pt>
              </c:numCache>
            </c:numRef>
          </c:xVal>
          <c:yVal>
            <c:numRef>
              <c:f>Chebyshev!$C$2:$C$10</c:f>
              <c:numCache>
                <c:formatCode>General</c:formatCode>
                <c:ptCount val="9"/>
                <c:pt idx="0">
                  <c:v>3.9609987765796849E-2</c:v>
                </c:pt>
                <c:pt idx="1">
                  <c:v>5.0632911392405056E-2</c:v>
                </c:pt>
                <c:pt idx="2">
                  <c:v>8.8265944888894693E-2</c:v>
                </c:pt>
                <c:pt idx="3">
                  <c:v>0.25481313595706517</c:v>
                </c:pt>
                <c:pt idx="4">
                  <c:v>1</c:v>
                </c:pt>
                <c:pt idx="5">
                  <c:v>0.25481313595706534</c:v>
                </c:pt>
                <c:pt idx="6">
                  <c:v>8.8265944888894693E-2</c:v>
                </c:pt>
                <c:pt idx="7">
                  <c:v>5.0632911392405056E-2</c:v>
                </c:pt>
                <c:pt idx="8">
                  <c:v>3.9609987765796849E-2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F-4182-9F4A-79E97A89E5CD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Chebyshev!$A$13:$A$53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Chebyshev!$B$13:$B$53</c:f>
              <c:numCache>
                <c:formatCode>General</c:formatCode>
                <c:ptCount val="41"/>
                <c:pt idx="0">
                  <c:v>3.8461538461538464E-2</c:v>
                </c:pt>
                <c:pt idx="1">
                  <c:v>4.2440318302387266E-2</c:v>
                </c:pt>
                <c:pt idx="2">
                  <c:v>4.7058823529411771E-2</c:v>
                </c:pt>
                <c:pt idx="3">
                  <c:v>5.245901639344263E-2</c:v>
                </c:pt>
                <c:pt idx="4">
                  <c:v>5.8823529411764733E-2</c:v>
                </c:pt>
                <c:pt idx="5">
                  <c:v>6.6390041493775975E-2</c:v>
                </c:pt>
                <c:pt idx="6">
                  <c:v>7.5471698113207614E-2</c:v>
                </c:pt>
                <c:pt idx="7">
                  <c:v>8.6486486486486561E-2</c:v>
                </c:pt>
                <c:pt idx="8">
                  <c:v>0.1000000000000001</c:v>
                </c:pt>
                <c:pt idx="9">
                  <c:v>0.11678832116788336</c:v>
                </c:pt>
                <c:pt idx="10">
                  <c:v>0.13793103448275881</c:v>
                </c:pt>
                <c:pt idx="11">
                  <c:v>0.16494845360824767</c:v>
                </c:pt>
                <c:pt idx="12">
                  <c:v>0.20000000000000029</c:v>
                </c:pt>
                <c:pt idx="13">
                  <c:v>0.24615384615384653</c:v>
                </c:pt>
                <c:pt idx="14">
                  <c:v>0.30769230769230821</c:v>
                </c:pt>
                <c:pt idx="15">
                  <c:v>0.39024390243902507</c:v>
                </c:pt>
                <c:pt idx="16">
                  <c:v>0.50000000000000089</c:v>
                </c:pt>
                <c:pt idx="17">
                  <c:v>0.6400000000000009</c:v>
                </c:pt>
                <c:pt idx="18">
                  <c:v>0.80000000000000104</c:v>
                </c:pt>
                <c:pt idx="19">
                  <c:v>0.94117647058823606</c:v>
                </c:pt>
                <c:pt idx="20">
                  <c:v>1</c:v>
                </c:pt>
                <c:pt idx="21">
                  <c:v>0.9411764705882345</c:v>
                </c:pt>
                <c:pt idx="22">
                  <c:v>0.79999999999999905</c:v>
                </c:pt>
                <c:pt idx="23">
                  <c:v>0.63999999999999901</c:v>
                </c:pt>
                <c:pt idx="24">
                  <c:v>0.49999999999999911</c:v>
                </c:pt>
                <c:pt idx="25">
                  <c:v>0.39024390243902374</c:v>
                </c:pt>
                <c:pt idx="26">
                  <c:v>0.30769230769230721</c:v>
                </c:pt>
                <c:pt idx="27">
                  <c:v>0.24615384615384583</c:v>
                </c:pt>
                <c:pt idx="28">
                  <c:v>0.19999999999999976</c:v>
                </c:pt>
                <c:pt idx="29">
                  <c:v>0.16494845360824725</c:v>
                </c:pt>
                <c:pt idx="30">
                  <c:v>0.13793103448275848</c:v>
                </c:pt>
                <c:pt idx="31">
                  <c:v>0.11678832116788307</c:v>
                </c:pt>
                <c:pt idx="32">
                  <c:v>9.9999999999999881E-2</c:v>
                </c:pt>
                <c:pt idx="33">
                  <c:v>8.648648648648638E-2</c:v>
                </c:pt>
                <c:pt idx="34">
                  <c:v>7.5471698113207447E-2</c:v>
                </c:pt>
                <c:pt idx="35">
                  <c:v>6.6390041493775837E-2</c:v>
                </c:pt>
                <c:pt idx="36">
                  <c:v>5.8823529411764622E-2</c:v>
                </c:pt>
                <c:pt idx="37">
                  <c:v>5.2459016393442547E-2</c:v>
                </c:pt>
                <c:pt idx="38">
                  <c:v>4.7058823529411695E-2</c:v>
                </c:pt>
                <c:pt idx="39">
                  <c:v>4.2440318302387203E-2</c:v>
                </c:pt>
                <c:pt idx="40">
                  <c:v>3.8461538461538415E-2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F-4182-9F4A-79E97A89E5CD}"/>
            </c:ext>
          </c:extLst>
        </c:ser>
        <c:ser>
          <c:idx val="2"/>
          <c:order val="2"/>
          <c:tx>
            <c:v>P(x)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Chebyshev!$A$13:$A$53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  <c:extLst xmlns:c15="http://schemas.microsoft.com/office/drawing/2012/chart"/>
            </c:numRef>
          </c:xVal>
          <c:yVal>
            <c:numRef>
              <c:f>Chebyshev!$C$13:$C$53</c:f>
              <c:numCache>
                <c:formatCode>General</c:formatCode>
                <c:ptCount val="41"/>
                <c:pt idx="0">
                  <c:v>0.10464345289689092</c:v>
                </c:pt>
                <c:pt idx="1">
                  <c:v>-2.4166272422236013E-2</c:v>
                </c:pt>
                <c:pt idx="2">
                  <c:v>2.7716689270660955E-3</c:v>
                </c:pt>
                <c:pt idx="3">
                  <c:v>7.3730245829459501E-2</c:v>
                </c:pt>
                <c:pt idx="4">
                  <c:v>0.13020694481912548</c:v>
                </c:pt>
                <c:pt idx="5">
                  <c:v>0.14997774793552676</c:v>
                </c:pt>
                <c:pt idx="6">
                  <c:v>0.13371426013972293</c:v>
                </c:pt>
                <c:pt idx="7">
                  <c:v>9.4706079448976188E-2</c:v>
                </c:pt>
                <c:pt idx="8">
                  <c:v>5.1258254877603479E-2</c:v>
                </c:pt>
                <c:pt idx="9">
                  <c:v>2.1361429201700921E-2</c:v>
                </c:pt>
                <c:pt idx="10">
                  <c:v>1.9260015495269567E-2</c:v>
                </c:pt>
                <c:pt idx="11">
                  <c:v>5.3571508314964378E-2</c:v>
                </c:pt>
                <c:pt idx="12">
                  <c:v>0.12663778234064632</c:v>
                </c:pt>
                <c:pt idx="13">
                  <c:v>0.23481698320862979</c:v>
                </c:pt>
                <c:pt idx="14">
                  <c:v>0.36945236720437458</c:v>
                </c:pt>
                <c:pt idx="15">
                  <c:v>0.51828219841118994</c:v>
                </c:pt>
                <c:pt idx="16">
                  <c:v>0.66708256384133335</c:v>
                </c:pt>
                <c:pt idx="17">
                  <c:v>0.80136271900567668</c:v>
                </c:pt>
                <c:pt idx="18">
                  <c:v>0.90796032830797357</c:v>
                </c:pt>
                <c:pt idx="19">
                  <c:v>0.97641171657954084</c:v>
                </c:pt>
                <c:pt idx="20">
                  <c:v>0.99999999999999989</c:v>
                </c:pt>
                <c:pt idx="21">
                  <c:v>0.97641171657953985</c:v>
                </c:pt>
                <c:pt idx="22">
                  <c:v>0.90796032830797235</c:v>
                </c:pt>
                <c:pt idx="23">
                  <c:v>0.80136271900567491</c:v>
                </c:pt>
                <c:pt idx="24">
                  <c:v>0.66708256384133147</c:v>
                </c:pt>
                <c:pt idx="25">
                  <c:v>0.51828219841118783</c:v>
                </c:pt>
                <c:pt idx="26">
                  <c:v>0.36945236720437186</c:v>
                </c:pt>
                <c:pt idx="27">
                  <c:v>0.23481698320862809</c:v>
                </c:pt>
                <c:pt idx="28">
                  <c:v>0.12663778234064482</c:v>
                </c:pt>
                <c:pt idx="29">
                  <c:v>5.3571508314962463E-2</c:v>
                </c:pt>
                <c:pt idx="30">
                  <c:v>1.9260015495267915E-2</c:v>
                </c:pt>
                <c:pt idx="31">
                  <c:v>2.1361429201699568E-2</c:v>
                </c:pt>
                <c:pt idx="32">
                  <c:v>5.125825487760019E-2</c:v>
                </c:pt>
                <c:pt idx="33">
                  <c:v>9.4706079448973926E-2</c:v>
                </c:pt>
                <c:pt idx="34">
                  <c:v>0.13371426013971846</c:v>
                </c:pt>
                <c:pt idx="35">
                  <c:v>0.14997774793552071</c:v>
                </c:pt>
                <c:pt idx="36">
                  <c:v>0.13020694481911951</c:v>
                </c:pt>
                <c:pt idx="37">
                  <c:v>7.3730245829456781E-2</c:v>
                </c:pt>
                <c:pt idx="38">
                  <c:v>2.7716689270532516E-3</c:v>
                </c:pt>
                <c:pt idx="39">
                  <c:v>-2.4166272422237248E-2</c:v>
                </c:pt>
                <c:pt idx="40">
                  <c:v>0.10464345289687338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39F-4182-9F4A-79E97A89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0576"/>
        <c:axId val="519843072"/>
        <c:extLst/>
      </c:scatterChart>
      <c:valAx>
        <c:axId val="5198405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843072"/>
        <c:crosses val="autoZero"/>
        <c:crossBetween val="midCat"/>
      </c:valAx>
      <c:valAx>
        <c:axId val="519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8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Spline Cúbico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'Spline Cúbico'!$A$2:$A$3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'Spline Cúbico'!$B$2:$B$3</c:f>
              <c:numCache>
                <c:formatCode>General</c:formatCode>
                <c:ptCount val="2"/>
                <c:pt idx="0">
                  <c:v>0.5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8-42CA-B1BF-2BCDD51C0B5F}"/>
            </c:ext>
          </c:extLst>
        </c:ser>
        <c:ser>
          <c:idx val="1"/>
          <c:order val="1"/>
          <c:tx>
            <c:strRef>
              <c:f>'Spline Cúbico'!$B$12</c:f>
              <c:strCache>
                <c:ptCount val="1"/>
                <c:pt idx="0">
                  <c:v>P(x)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'Spline Cúbico'!$A$13:$A$23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  <c:extLst xmlns:c15="http://schemas.microsoft.com/office/drawing/2012/chart"/>
            </c:numRef>
          </c:xVal>
          <c:yVal>
            <c:numRef>
              <c:f>'Spline Cúbico'!$B$13:$B$23</c:f>
              <c:numCache>
                <c:formatCode>General</c:formatCode>
                <c:ptCount val="11"/>
                <c:pt idx="0">
                  <c:v>0.5</c:v>
                </c:pt>
                <c:pt idx="1">
                  <c:v>0.67900000000000016</c:v>
                </c:pt>
                <c:pt idx="2">
                  <c:v>0.99200000000000066</c:v>
                </c:pt>
                <c:pt idx="3">
                  <c:v>1.4030000000000011</c:v>
                </c:pt>
                <c:pt idx="4">
                  <c:v>1.8760000000000019</c:v>
                </c:pt>
                <c:pt idx="5">
                  <c:v>2.3750000000000022</c:v>
                </c:pt>
                <c:pt idx="6">
                  <c:v>2.8640000000000025</c:v>
                </c:pt>
                <c:pt idx="7">
                  <c:v>3.3070000000000022</c:v>
                </c:pt>
                <c:pt idx="8">
                  <c:v>3.6680000000000019</c:v>
                </c:pt>
                <c:pt idx="9">
                  <c:v>3.9110000000000014</c:v>
                </c:pt>
                <c:pt idx="10">
                  <c:v>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988-42CA-B1BF-2BCDD51C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15696"/>
        <c:axId val="1988116112"/>
        <c:extLst/>
      </c:scatterChart>
      <c:valAx>
        <c:axId val="1988115696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16112"/>
        <c:crosses val="autoZero"/>
        <c:crossBetween val="midCat"/>
      </c:valAx>
      <c:valAx>
        <c:axId val="1988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52386</xdr:rowOff>
    </xdr:from>
    <xdr:to>
      <xdr:col>15</xdr:col>
      <xdr:colOff>361950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E3DA73-2A88-9297-66E0-CBB2AF19F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109536</xdr:rowOff>
    </xdr:from>
    <xdr:to>
      <xdr:col>15</xdr:col>
      <xdr:colOff>723900</xdr:colOff>
      <xdr:row>25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CF12E9-2B71-EF6F-BAB9-F84ED59BA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0</xdr:row>
      <xdr:rowOff>71437</xdr:rowOff>
    </xdr:from>
    <xdr:to>
      <xdr:col>15</xdr:col>
      <xdr:colOff>752475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55A1F-890D-18F1-13AE-19541A78F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490372</xdr:colOff>
      <xdr:row>2</xdr:row>
      <xdr:rowOff>52714</xdr:rowOff>
    </xdr:from>
    <xdr:to>
      <xdr:col>15</xdr:col>
      <xdr:colOff>633247</xdr:colOff>
      <xdr:row>27</xdr:row>
      <xdr:rowOff>95577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F6C1F0-8FF1-D00D-27BC-9FAB945A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483803</xdr:colOff>
      <xdr:row>3</xdr:row>
      <xdr:rowOff>163</xdr:rowOff>
    </xdr:from>
    <xdr:to>
      <xdr:col>15</xdr:col>
      <xdr:colOff>626678</xdr:colOff>
      <xdr:row>28</xdr:row>
      <xdr:rowOff>43026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B809FC-14E5-4CC2-B567-6C5FF7A5D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119061</xdr:rowOff>
    </xdr:from>
    <xdr:to>
      <xdr:col>15</xdr:col>
      <xdr:colOff>638174</xdr:colOff>
      <xdr:row>24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3F58D2-9C13-4649-4AF3-457BB5E85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88A6D-7731-4513-9F04-3F72DBE2BA59}" name="Tabla1" displayName="Tabla1" ref="A1:B5" totalsRowShown="0">
  <autoFilter ref="A1:B5" xr:uid="{BF388A6D-7731-4513-9F04-3F72DBE2BA59}"/>
  <tableColumns count="2">
    <tableColumn id="1" xr3:uid="{E79CFF4C-63B4-4536-8B6A-62B04AE66CDD}" name="x"/>
    <tableColumn id="2" xr3:uid="{8BB9D2C9-C7EF-4821-809B-53E12442E6F7}" name="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9EA5-CC64-44A6-8FCE-9ABB4C0B6F9D}">
  <dimension ref="A1:F49"/>
  <sheetViews>
    <sheetView zoomScale="145" zoomScaleNormal="145" workbookViewId="0"/>
  </sheetViews>
  <sheetFormatPr baseColWidth="10" defaultRowHeight="15" x14ac:dyDescent="0.25"/>
  <cols>
    <col min="4" max="4" width="11.8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1</v>
      </c>
    </row>
    <row r="3" spans="1:6" x14ac:dyDescent="0.25">
      <c r="A3">
        <v>1</v>
      </c>
      <c r="B3">
        <v>1</v>
      </c>
    </row>
    <row r="4" spans="1:6" x14ac:dyDescent="0.25">
      <c r="A4">
        <v>2</v>
      </c>
      <c r="B4">
        <v>2</v>
      </c>
    </row>
    <row r="5" spans="1:6" x14ac:dyDescent="0.25">
      <c r="A5">
        <v>4</v>
      </c>
      <c r="B5">
        <v>5</v>
      </c>
    </row>
    <row r="8" spans="1:6" x14ac:dyDescent="0.25">
      <c r="A8" t="s">
        <v>0</v>
      </c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 x14ac:dyDescent="0.25">
      <c r="A9">
        <v>0</v>
      </c>
      <c r="B9">
        <f>(A9-1)*(A9-2)*(A9-4)/(-8)+A9*(A9-2)*(A9-4)/3+2*A9*(A9-1)*(A9-4)/(-4)+5*A9*(A9-1)*(A9-2)/24</f>
        <v>1</v>
      </c>
      <c r="C9">
        <f>(A9-1)*(A9-2)*(A9-4)/-8</f>
        <v>1</v>
      </c>
      <c r="D9">
        <f>A9*(A9-2)*(A9-4)/3</f>
        <v>0</v>
      </c>
      <c r="E9">
        <f>A9*(A9-1)*(A9-4)/(-4)</f>
        <v>0</v>
      </c>
      <c r="F9">
        <f>A9*(A9-1)*(A9-2)/24</f>
        <v>0</v>
      </c>
    </row>
    <row r="10" spans="1:6" x14ac:dyDescent="0.25">
      <c r="A10">
        <f>A9+0.1</f>
        <v>0.1</v>
      </c>
      <c r="B10">
        <f t="shared" ref="B10:B49" si="0">(A10-1)*(A10-2)*(A10-4)/(-8)+A10*(A10-2)*(A10-4)/3+2*A10*(A10-1)*(A10-4)/(-4)+5*A10*(A10-1)*(A10-2)/24</f>
        <v>0.94074999999999998</v>
      </c>
      <c r="C10">
        <f t="shared" ref="C10:C49" si="1">(A10-1)*(A10-2)*(A10-4)/-8</f>
        <v>0.83362499999999995</v>
      </c>
      <c r="D10">
        <f t="shared" ref="D10:D49" si="2">A10*(A10-2)*(A10-4)/3</f>
        <v>0.247</v>
      </c>
      <c r="E10">
        <f t="shared" ref="E10:E49" si="3">A10*(A10-1)*(A10-4)/(-4)</f>
        <v>-8.7750000000000009E-2</v>
      </c>
      <c r="F10">
        <f t="shared" ref="F10:F49" si="4">A10*(A10-1)*(A10-2)/24</f>
        <v>7.1250000000000003E-3</v>
      </c>
    </row>
    <row r="11" spans="1:6" x14ac:dyDescent="0.25">
      <c r="A11">
        <f t="shared" ref="A11:A49" si="5">A10+0.1</f>
        <v>0.2</v>
      </c>
      <c r="B11">
        <f t="shared" si="0"/>
        <v>0.89600000000000013</v>
      </c>
      <c r="C11">
        <f t="shared" si="1"/>
        <v>0.68400000000000005</v>
      </c>
      <c r="D11">
        <f t="shared" si="2"/>
        <v>0.45600000000000002</v>
      </c>
      <c r="E11">
        <f t="shared" si="3"/>
        <v>-0.15200000000000002</v>
      </c>
      <c r="F11">
        <f t="shared" si="4"/>
        <v>1.2000000000000004E-2</v>
      </c>
    </row>
    <row r="12" spans="1:6" x14ac:dyDescent="0.25">
      <c r="A12">
        <f t="shared" si="5"/>
        <v>0.30000000000000004</v>
      </c>
      <c r="B12">
        <f t="shared" si="0"/>
        <v>0.86524999999999996</v>
      </c>
      <c r="C12">
        <f t="shared" si="1"/>
        <v>0.55037499999999995</v>
      </c>
      <c r="D12">
        <f t="shared" si="2"/>
        <v>0.62900000000000011</v>
      </c>
      <c r="E12">
        <f t="shared" si="3"/>
        <v>-0.19425000000000003</v>
      </c>
      <c r="F12">
        <f t="shared" si="4"/>
        <v>1.4875000000000001E-2</v>
      </c>
    </row>
    <row r="13" spans="1:6" x14ac:dyDescent="0.25">
      <c r="A13">
        <f t="shared" si="5"/>
        <v>0.4</v>
      </c>
      <c r="B13">
        <f t="shared" si="0"/>
        <v>0.8480000000000002</v>
      </c>
      <c r="C13">
        <f t="shared" si="1"/>
        <v>0.432</v>
      </c>
      <c r="D13">
        <f t="shared" si="2"/>
        <v>0.76800000000000024</v>
      </c>
      <c r="E13">
        <f t="shared" si="3"/>
        <v>-0.216</v>
      </c>
      <c r="F13">
        <f t="shared" si="4"/>
        <v>1.6E-2</v>
      </c>
    </row>
    <row r="14" spans="1:6" x14ac:dyDescent="0.25">
      <c r="A14">
        <f t="shared" si="5"/>
        <v>0.5</v>
      </c>
      <c r="B14">
        <f t="shared" si="0"/>
        <v>0.84375</v>
      </c>
      <c r="C14">
        <f t="shared" si="1"/>
        <v>0.328125</v>
      </c>
      <c r="D14">
        <f t="shared" si="2"/>
        <v>0.875</v>
      </c>
      <c r="E14">
        <f t="shared" si="3"/>
        <v>-0.21875</v>
      </c>
      <c r="F14">
        <f t="shared" si="4"/>
        <v>1.5625E-2</v>
      </c>
    </row>
    <row r="15" spans="1:6" x14ac:dyDescent="0.25">
      <c r="A15">
        <f t="shared" si="5"/>
        <v>0.6</v>
      </c>
      <c r="B15">
        <f t="shared" si="0"/>
        <v>0.85200000000000009</v>
      </c>
      <c r="C15">
        <f t="shared" si="1"/>
        <v>0.23799999999999996</v>
      </c>
      <c r="D15">
        <f t="shared" si="2"/>
        <v>0.95199999999999996</v>
      </c>
      <c r="E15">
        <f t="shared" si="3"/>
        <v>-0.20399999999999999</v>
      </c>
      <c r="F15">
        <f t="shared" si="4"/>
        <v>1.3999999999999999E-2</v>
      </c>
    </row>
    <row r="16" spans="1:6" x14ac:dyDescent="0.25">
      <c r="A16">
        <f t="shared" si="5"/>
        <v>0.7</v>
      </c>
      <c r="B16">
        <f t="shared" si="0"/>
        <v>0.87224999999999997</v>
      </c>
      <c r="C16">
        <f t="shared" si="1"/>
        <v>0.16087500000000002</v>
      </c>
      <c r="D16">
        <f t="shared" si="2"/>
        <v>1.0009999999999999</v>
      </c>
      <c r="E16">
        <f t="shared" si="3"/>
        <v>-0.17325000000000002</v>
      </c>
      <c r="F16">
        <f t="shared" si="4"/>
        <v>1.1375000000000001E-2</v>
      </c>
    </row>
    <row r="17" spans="1:6" x14ac:dyDescent="0.25">
      <c r="A17">
        <f t="shared" si="5"/>
        <v>0.79999999999999993</v>
      </c>
      <c r="B17">
        <f t="shared" si="0"/>
        <v>0.90400000000000036</v>
      </c>
      <c r="C17">
        <f t="shared" si="1"/>
        <v>9.6000000000000044E-2</v>
      </c>
      <c r="D17">
        <f t="shared" si="2"/>
        <v>1.0240000000000002</v>
      </c>
      <c r="E17">
        <f t="shared" si="3"/>
        <v>-0.12800000000000003</v>
      </c>
      <c r="F17">
        <f t="shared" si="4"/>
        <v>8.0000000000000019E-3</v>
      </c>
    </row>
    <row r="18" spans="1:6" x14ac:dyDescent="0.25">
      <c r="A18">
        <f t="shared" si="5"/>
        <v>0.89999999999999991</v>
      </c>
      <c r="B18">
        <f t="shared" si="0"/>
        <v>0.94674999999999998</v>
      </c>
      <c r="C18">
        <f t="shared" si="1"/>
        <v>4.2625000000000045E-2</v>
      </c>
      <c r="D18">
        <f t="shared" si="2"/>
        <v>1.0229999999999999</v>
      </c>
      <c r="E18">
        <f t="shared" si="3"/>
        <v>-6.9750000000000048E-2</v>
      </c>
      <c r="F18">
        <f t="shared" si="4"/>
        <v>4.1250000000000028E-3</v>
      </c>
    </row>
    <row r="19" spans="1:6" x14ac:dyDescent="0.25">
      <c r="A19">
        <f t="shared" si="5"/>
        <v>0.99999999999999989</v>
      </c>
      <c r="B19">
        <f t="shared" si="0"/>
        <v>0.99999999999999978</v>
      </c>
      <c r="C19">
        <f t="shared" si="1"/>
        <v>4.163336342344337E-17</v>
      </c>
      <c r="D19">
        <f t="shared" si="2"/>
        <v>0.99999999999999989</v>
      </c>
      <c r="E19">
        <f t="shared" si="3"/>
        <v>-8.3266726846886728E-17</v>
      </c>
      <c r="F19">
        <f t="shared" si="4"/>
        <v>4.6259292692714853E-18</v>
      </c>
    </row>
    <row r="20" spans="1:6" x14ac:dyDescent="0.25">
      <c r="A20">
        <f t="shared" si="5"/>
        <v>1.0999999999999999</v>
      </c>
      <c r="B20">
        <f t="shared" si="0"/>
        <v>1.06325</v>
      </c>
      <c r="C20">
        <f t="shared" si="1"/>
        <v>-3.2624999999999967E-2</v>
      </c>
      <c r="D20">
        <f t="shared" si="2"/>
        <v>0.95700000000000018</v>
      </c>
      <c r="E20">
        <f t="shared" si="3"/>
        <v>7.974999999999989E-2</v>
      </c>
      <c r="F20">
        <f t="shared" si="4"/>
        <v>-4.1249999999999941E-3</v>
      </c>
    </row>
    <row r="21" spans="1:6" x14ac:dyDescent="0.25">
      <c r="A21">
        <f t="shared" si="5"/>
        <v>1.2</v>
      </c>
      <c r="B21">
        <f t="shared" si="0"/>
        <v>1.1359999999999999</v>
      </c>
      <c r="C21">
        <f t="shared" si="1"/>
        <v>-5.5999999999999987E-2</v>
      </c>
      <c r="D21">
        <f t="shared" si="2"/>
        <v>0.89599999999999991</v>
      </c>
      <c r="E21">
        <f t="shared" si="3"/>
        <v>0.16799999999999995</v>
      </c>
      <c r="F21">
        <f t="shared" si="4"/>
        <v>-7.9999999999999984E-3</v>
      </c>
    </row>
    <row r="22" spans="1:6" x14ac:dyDescent="0.25">
      <c r="A22">
        <f t="shared" si="5"/>
        <v>1.3</v>
      </c>
      <c r="B22">
        <f t="shared" si="0"/>
        <v>1.2177499999999999</v>
      </c>
      <c r="C22">
        <f t="shared" si="1"/>
        <v>-7.0875000000000007E-2</v>
      </c>
      <c r="D22">
        <f t="shared" si="2"/>
        <v>0.81899999999999995</v>
      </c>
      <c r="E22">
        <f t="shared" si="3"/>
        <v>0.26325000000000004</v>
      </c>
      <c r="F22">
        <f t="shared" si="4"/>
        <v>-1.1375000000000001E-2</v>
      </c>
    </row>
    <row r="23" spans="1:6" x14ac:dyDescent="0.25">
      <c r="A23">
        <f t="shared" si="5"/>
        <v>1.4000000000000001</v>
      </c>
      <c r="B23">
        <f t="shared" si="0"/>
        <v>1.3080000000000001</v>
      </c>
      <c r="C23">
        <f t="shared" si="1"/>
        <v>-7.8E-2</v>
      </c>
      <c r="D23">
        <f t="shared" si="2"/>
        <v>0.72799999999999976</v>
      </c>
      <c r="E23">
        <f t="shared" si="3"/>
        <v>0.36400000000000016</v>
      </c>
      <c r="F23">
        <f t="shared" si="4"/>
        <v>-1.4000000000000004E-2</v>
      </c>
    </row>
    <row r="24" spans="1:6" x14ac:dyDescent="0.25">
      <c r="A24">
        <f t="shared" si="5"/>
        <v>1.5000000000000002</v>
      </c>
      <c r="B24">
        <f t="shared" si="0"/>
        <v>1.4062500000000004</v>
      </c>
      <c r="C24">
        <f t="shared" si="1"/>
        <v>-7.8125E-2</v>
      </c>
      <c r="D24">
        <f t="shared" si="2"/>
        <v>0.62499999999999989</v>
      </c>
      <c r="E24">
        <f t="shared" si="3"/>
        <v>0.46875000000000028</v>
      </c>
      <c r="F24">
        <f t="shared" si="4"/>
        <v>-1.5625000000000003E-2</v>
      </c>
    </row>
    <row r="25" spans="1:6" x14ac:dyDescent="0.25">
      <c r="A25">
        <f t="shared" si="5"/>
        <v>1.6000000000000003</v>
      </c>
      <c r="B25">
        <f t="shared" si="0"/>
        <v>1.5120000000000002</v>
      </c>
      <c r="C25">
        <f t="shared" si="1"/>
        <v>-7.1999999999999967E-2</v>
      </c>
      <c r="D25">
        <f t="shared" si="2"/>
        <v>0.51199999999999968</v>
      </c>
      <c r="E25">
        <f t="shared" si="3"/>
        <v>0.57600000000000029</v>
      </c>
      <c r="F25">
        <f t="shared" si="4"/>
        <v>-1.5999999999999997E-2</v>
      </c>
    </row>
    <row r="26" spans="1:6" x14ac:dyDescent="0.25">
      <c r="A26">
        <f t="shared" si="5"/>
        <v>1.7000000000000004</v>
      </c>
      <c r="B26">
        <f t="shared" si="0"/>
        <v>1.624750000000001</v>
      </c>
      <c r="C26">
        <f t="shared" si="1"/>
        <v>-6.0374999999999956E-2</v>
      </c>
      <c r="D26">
        <f t="shared" si="2"/>
        <v>0.39099999999999957</v>
      </c>
      <c r="E26">
        <f t="shared" si="3"/>
        <v>0.68425000000000058</v>
      </c>
      <c r="F26">
        <f t="shared" si="4"/>
        <v>-1.4874999999999992E-2</v>
      </c>
    </row>
    <row r="27" spans="1:6" x14ac:dyDescent="0.25">
      <c r="A27">
        <f t="shared" si="5"/>
        <v>1.8000000000000005</v>
      </c>
      <c r="B27">
        <f t="shared" si="0"/>
        <v>1.7440000000000007</v>
      </c>
      <c r="C27">
        <f t="shared" si="1"/>
        <v>-4.39999999999999E-2</v>
      </c>
      <c r="D27">
        <f t="shared" si="2"/>
        <v>0.26399999999999935</v>
      </c>
      <c r="E27">
        <f t="shared" si="3"/>
        <v>0.79200000000000048</v>
      </c>
      <c r="F27">
        <f t="shared" si="4"/>
        <v>-1.1999999999999981E-2</v>
      </c>
    </row>
    <row r="28" spans="1:6" x14ac:dyDescent="0.25">
      <c r="A28">
        <f t="shared" si="5"/>
        <v>1.9000000000000006</v>
      </c>
      <c r="B28">
        <f t="shared" si="0"/>
        <v>1.8692500000000007</v>
      </c>
      <c r="C28">
        <f t="shared" si="1"/>
        <v>-2.3624999999999875E-2</v>
      </c>
      <c r="D28">
        <f t="shared" si="2"/>
        <v>0.13299999999999926</v>
      </c>
      <c r="E28">
        <f t="shared" si="3"/>
        <v>0.8977500000000006</v>
      </c>
      <c r="F28">
        <f t="shared" si="4"/>
        <v>-7.1249999999999647E-3</v>
      </c>
    </row>
    <row r="29" spans="1:6" x14ac:dyDescent="0.25">
      <c r="A29">
        <f t="shared" si="5"/>
        <v>2.0000000000000004</v>
      </c>
      <c r="B29">
        <f t="shared" si="0"/>
        <v>2.0000000000000004</v>
      </c>
      <c r="C29">
        <f t="shared" si="1"/>
        <v>1.1102230246251568E-16</v>
      </c>
      <c r="D29">
        <f t="shared" si="2"/>
        <v>-5.9211894646675012E-16</v>
      </c>
      <c r="E29">
        <f t="shared" si="3"/>
        <v>1.0000000000000004</v>
      </c>
      <c r="F29">
        <f t="shared" si="4"/>
        <v>3.7007434154171907E-17</v>
      </c>
    </row>
    <row r="30" spans="1:6" x14ac:dyDescent="0.25">
      <c r="A30">
        <f t="shared" si="5"/>
        <v>2.1000000000000005</v>
      </c>
      <c r="B30">
        <f t="shared" si="0"/>
        <v>2.1357500000000007</v>
      </c>
      <c r="C30">
        <f t="shared" si="1"/>
        <v>2.6125000000000145E-2</v>
      </c>
      <c r="D30">
        <f t="shared" si="2"/>
        <v>-0.1330000000000007</v>
      </c>
      <c r="E30">
        <f t="shared" si="3"/>
        <v>1.0972500000000005</v>
      </c>
      <c r="F30">
        <f t="shared" si="4"/>
        <v>9.6250000000000589E-3</v>
      </c>
    </row>
    <row r="31" spans="1:6" x14ac:dyDescent="0.25">
      <c r="A31">
        <f t="shared" si="5"/>
        <v>2.2000000000000006</v>
      </c>
      <c r="B31">
        <f t="shared" si="0"/>
        <v>2.2760000000000002</v>
      </c>
      <c r="C31">
        <f t="shared" si="1"/>
        <v>5.400000000000018E-2</v>
      </c>
      <c r="D31">
        <f t="shared" si="2"/>
        <v>-0.26400000000000085</v>
      </c>
      <c r="E31">
        <f t="shared" si="3"/>
        <v>1.1880000000000004</v>
      </c>
      <c r="F31">
        <f t="shared" si="4"/>
        <v>2.2000000000000085E-2</v>
      </c>
    </row>
    <row r="32" spans="1:6" x14ac:dyDescent="0.25">
      <c r="A32">
        <f t="shared" si="5"/>
        <v>2.3000000000000007</v>
      </c>
      <c r="B32">
        <f t="shared" si="0"/>
        <v>2.4202500000000007</v>
      </c>
      <c r="C32">
        <f t="shared" si="1"/>
        <v>8.2875000000000199E-2</v>
      </c>
      <c r="D32">
        <f t="shared" si="2"/>
        <v>-0.3910000000000009</v>
      </c>
      <c r="E32">
        <f t="shared" si="3"/>
        <v>1.2707500000000005</v>
      </c>
      <c r="F32">
        <f t="shared" si="4"/>
        <v>3.7375000000000123E-2</v>
      </c>
    </row>
    <row r="33" spans="1:6" x14ac:dyDescent="0.25">
      <c r="A33">
        <f t="shared" si="5"/>
        <v>2.4000000000000008</v>
      </c>
      <c r="B33">
        <f t="shared" si="0"/>
        <v>2.5680000000000009</v>
      </c>
      <c r="C33">
        <f t="shared" si="1"/>
        <v>0.11200000000000022</v>
      </c>
      <c r="D33">
        <f t="shared" si="2"/>
        <v>-0.5120000000000009</v>
      </c>
      <c r="E33">
        <f t="shared" si="3"/>
        <v>1.3440000000000005</v>
      </c>
      <c r="F33">
        <f t="shared" si="4"/>
        <v>5.6000000000000161E-2</v>
      </c>
    </row>
    <row r="34" spans="1:6" x14ac:dyDescent="0.25">
      <c r="A34">
        <f t="shared" si="5"/>
        <v>2.5000000000000009</v>
      </c>
      <c r="B34">
        <f t="shared" si="0"/>
        <v>2.7187500000000009</v>
      </c>
      <c r="C34">
        <f t="shared" si="1"/>
        <v>0.14062500000000025</v>
      </c>
      <c r="D34">
        <f t="shared" si="2"/>
        <v>-0.625000000000001</v>
      </c>
      <c r="E34">
        <f t="shared" si="3"/>
        <v>1.4062500000000004</v>
      </c>
      <c r="F34">
        <f t="shared" si="4"/>
        <v>7.8125000000000208E-2</v>
      </c>
    </row>
    <row r="35" spans="1:6" x14ac:dyDescent="0.25">
      <c r="A35">
        <f t="shared" si="5"/>
        <v>2.600000000000001</v>
      </c>
      <c r="B35">
        <f t="shared" si="0"/>
        <v>2.8720000000000008</v>
      </c>
      <c r="C35">
        <f t="shared" si="1"/>
        <v>0.16800000000000026</v>
      </c>
      <c r="D35">
        <f t="shared" si="2"/>
        <v>-0.72800000000000098</v>
      </c>
      <c r="E35">
        <f t="shared" si="3"/>
        <v>1.4560000000000002</v>
      </c>
      <c r="F35">
        <f t="shared" si="4"/>
        <v>0.10400000000000026</v>
      </c>
    </row>
    <row r="36" spans="1:6" x14ac:dyDescent="0.25">
      <c r="A36">
        <f t="shared" si="5"/>
        <v>2.7000000000000011</v>
      </c>
      <c r="B36">
        <f t="shared" si="0"/>
        <v>3.0272500000000013</v>
      </c>
      <c r="C36">
        <f t="shared" si="1"/>
        <v>0.19337500000000027</v>
      </c>
      <c r="D36">
        <f t="shared" si="2"/>
        <v>-0.81900000000000095</v>
      </c>
      <c r="E36">
        <f t="shared" si="3"/>
        <v>1.4917500000000001</v>
      </c>
      <c r="F36">
        <f t="shared" si="4"/>
        <v>0.13387500000000033</v>
      </c>
    </row>
    <row r="37" spans="1:6" x14ac:dyDescent="0.25">
      <c r="A37">
        <f t="shared" si="5"/>
        <v>2.8000000000000012</v>
      </c>
      <c r="B37">
        <f t="shared" si="0"/>
        <v>3.1840000000000019</v>
      </c>
      <c r="C37">
        <f t="shared" si="1"/>
        <v>0.21600000000000025</v>
      </c>
      <c r="D37">
        <f t="shared" si="2"/>
        <v>-0.8960000000000008</v>
      </c>
      <c r="E37">
        <f t="shared" si="3"/>
        <v>1.5120000000000002</v>
      </c>
      <c r="F37">
        <f t="shared" si="4"/>
        <v>0.1680000000000004</v>
      </c>
    </row>
    <row r="38" spans="1:6" x14ac:dyDescent="0.25">
      <c r="A38">
        <f t="shared" si="5"/>
        <v>2.9000000000000012</v>
      </c>
      <c r="B38">
        <f t="shared" si="0"/>
        <v>3.341750000000002</v>
      </c>
      <c r="C38">
        <f t="shared" si="1"/>
        <v>0.23512500000000022</v>
      </c>
      <c r="D38">
        <f t="shared" si="2"/>
        <v>-0.95700000000000063</v>
      </c>
      <c r="E38">
        <f t="shared" si="3"/>
        <v>1.51525</v>
      </c>
      <c r="F38">
        <f t="shared" si="4"/>
        <v>0.2066250000000005</v>
      </c>
    </row>
    <row r="39" spans="1:6" x14ac:dyDescent="0.25">
      <c r="A39">
        <f t="shared" si="5"/>
        <v>3.0000000000000013</v>
      </c>
      <c r="B39">
        <f t="shared" si="0"/>
        <v>3.5000000000000022</v>
      </c>
      <c r="C39">
        <f t="shared" si="1"/>
        <v>0.25000000000000017</v>
      </c>
      <c r="D39">
        <f t="shared" si="2"/>
        <v>-1.0000000000000004</v>
      </c>
      <c r="E39">
        <f t="shared" si="3"/>
        <v>1.4999999999999998</v>
      </c>
      <c r="F39">
        <f t="shared" si="4"/>
        <v>0.25000000000000061</v>
      </c>
    </row>
    <row r="40" spans="1:6" x14ac:dyDescent="0.25">
      <c r="A40">
        <f t="shared" si="5"/>
        <v>3.1000000000000014</v>
      </c>
      <c r="B40">
        <f t="shared" si="0"/>
        <v>3.6582500000000024</v>
      </c>
      <c r="C40">
        <f t="shared" si="1"/>
        <v>0.25987500000000008</v>
      </c>
      <c r="D40">
        <f t="shared" si="2"/>
        <v>-1.0230000000000001</v>
      </c>
      <c r="E40">
        <f t="shared" si="3"/>
        <v>1.4647499999999993</v>
      </c>
      <c r="F40">
        <f t="shared" si="4"/>
        <v>0.29837500000000078</v>
      </c>
    </row>
    <row r="41" spans="1:6" x14ac:dyDescent="0.25">
      <c r="A41">
        <f>A40+0.1</f>
        <v>3.2000000000000015</v>
      </c>
      <c r="B41">
        <f t="shared" si="0"/>
        <v>3.8160000000000025</v>
      </c>
      <c r="C41">
        <f t="shared" si="1"/>
        <v>0.26400000000000001</v>
      </c>
      <c r="D41">
        <f t="shared" si="2"/>
        <v>-1.0239999999999998</v>
      </c>
      <c r="E41">
        <f t="shared" si="3"/>
        <v>1.407999999999999</v>
      </c>
      <c r="F41">
        <f t="shared" si="4"/>
        <v>0.35200000000000081</v>
      </c>
    </row>
    <row r="42" spans="1:6" x14ac:dyDescent="0.25">
      <c r="A42">
        <f t="shared" si="5"/>
        <v>3.3000000000000016</v>
      </c>
      <c r="B42">
        <f t="shared" si="0"/>
        <v>3.9727500000000027</v>
      </c>
      <c r="C42">
        <f t="shared" si="1"/>
        <v>0.26162499999999989</v>
      </c>
      <c r="D42">
        <f t="shared" si="2"/>
        <v>-1.0009999999999994</v>
      </c>
      <c r="E42">
        <f t="shared" si="3"/>
        <v>1.3282499999999986</v>
      </c>
      <c r="F42">
        <f t="shared" si="4"/>
        <v>0.41112500000000102</v>
      </c>
    </row>
    <row r="43" spans="1:6" x14ac:dyDescent="0.25">
      <c r="A43">
        <f t="shared" si="5"/>
        <v>3.4000000000000017</v>
      </c>
      <c r="B43">
        <f t="shared" si="0"/>
        <v>4.1280000000000019</v>
      </c>
      <c r="C43">
        <f t="shared" si="1"/>
        <v>0.25199999999999978</v>
      </c>
      <c r="D43">
        <f t="shared" si="2"/>
        <v>-0.95199999999999896</v>
      </c>
      <c r="E43">
        <f t="shared" si="3"/>
        <v>1.223999999999998</v>
      </c>
      <c r="F43">
        <f t="shared" si="4"/>
        <v>0.47600000000000109</v>
      </c>
    </row>
    <row r="44" spans="1:6" x14ac:dyDescent="0.25">
      <c r="A44">
        <f t="shared" si="5"/>
        <v>3.5000000000000018</v>
      </c>
      <c r="B44">
        <f t="shared" si="0"/>
        <v>4.2812500000000027</v>
      </c>
      <c r="C44">
        <f t="shared" si="1"/>
        <v>0.23437499999999961</v>
      </c>
      <c r="D44">
        <f t="shared" si="2"/>
        <v>-0.87499999999999833</v>
      </c>
      <c r="E44">
        <f t="shared" si="3"/>
        <v>1.0937499999999973</v>
      </c>
      <c r="F44">
        <f t="shared" si="4"/>
        <v>0.54687500000000133</v>
      </c>
    </row>
    <row r="45" spans="1:6" x14ac:dyDescent="0.25">
      <c r="A45">
        <f t="shared" si="5"/>
        <v>3.6000000000000019</v>
      </c>
      <c r="B45">
        <f t="shared" si="0"/>
        <v>4.432000000000003</v>
      </c>
      <c r="C45">
        <f t="shared" si="1"/>
        <v>0.20799999999999944</v>
      </c>
      <c r="D45">
        <f t="shared" si="2"/>
        <v>-0.76799999999999768</v>
      </c>
      <c r="E45">
        <f t="shared" si="3"/>
        <v>0.93599999999999683</v>
      </c>
      <c r="F45">
        <f t="shared" si="4"/>
        <v>0.62400000000000155</v>
      </c>
    </row>
    <row r="46" spans="1:6" x14ac:dyDescent="0.25">
      <c r="A46">
        <f t="shared" si="5"/>
        <v>3.700000000000002</v>
      </c>
      <c r="B46">
        <f t="shared" si="0"/>
        <v>4.5797500000000024</v>
      </c>
      <c r="C46">
        <f t="shared" si="1"/>
        <v>0.1721249999999992</v>
      </c>
      <c r="D46">
        <f t="shared" si="2"/>
        <v>-0.62899999999999701</v>
      </c>
      <c r="E46">
        <f t="shared" si="3"/>
        <v>0.74924999999999609</v>
      </c>
      <c r="F46">
        <f t="shared" si="4"/>
        <v>0.70762500000000161</v>
      </c>
    </row>
    <row r="47" spans="1:6" x14ac:dyDescent="0.25">
      <c r="A47">
        <f t="shared" si="5"/>
        <v>3.800000000000002</v>
      </c>
      <c r="B47">
        <f t="shared" si="0"/>
        <v>4.7240000000000029</v>
      </c>
      <c r="C47">
        <f t="shared" si="1"/>
        <v>0.12599999999999895</v>
      </c>
      <c r="D47">
        <f t="shared" si="2"/>
        <v>-0.45599999999999613</v>
      </c>
      <c r="E47">
        <f t="shared" si="3"/>
        <v>0.53199999999999525</v>
      </c>
      <c r="F47">
        <f t="shared" si="4"/>
        <v>0.79800000000000182</v>
      </c>
    </row>
    <row r="48" spans="1:6" x14ac:dyDescent="0.25">
      <c r="A48">
        <f>A47+0.1</f>
        <v>3.9000000000000021</v>
      </c>
      <c r="B48">
        <f t="shared" si="0"/>
        <v>4.8642500000000037</v>
      </c>
      <c r="C48">
        <f t="shared" si="1"/>
        <v>6.887499999999866E-2</v>
      </c>
      <c r="D48">
        <f t="shared" si="2"/>
        <v>-0.24699999999999514</v>
      </c>
      <c r="E48">
        <f t="shared" si="3"/>
        <v>0.28274999999999434</v>
      </c>
      <c r="F48">
        <f t="shared" si="4"/>
        <v>0.89537500000000214</v>
      </c>
    </row>
    <row r="49" spans="1:6" x14ac:dyDescent="0.25">
      <c r="A49">
        <f t="shared" si="5"/>
        <v>4.0000000000000018</v>
      </c>
      <c r="B49">
        <f t="shared" si="0"/>
        <v>5.0000000000000027</v>
      </c>
      <c r="C49">
        <f t="shared" si="1"/>
        <v>-1.3322676295501898E-15</v>
      </c>
      <c r="D49">
        <f t="shared" si="2"/>
        <v>4.7369515717340073E-15</v>
      </c>
      <c r="E49">
        <f t="shared" si="3"/>
        <v>-5.3290705182007569E-15</v>
      </c>
      <c r="F49">
        <f t="shared" si="4"/>
        <v>1.000000000000002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2027-0762-4397-BB00-8A796E82A1CB}">
  <dimension ref="A1:F50"/>
  <sheetViews>
    <sheetView zoomScale="145" zoomScaleNormal="145" workbookViewId="0"/>
  </sheetViews>
  <sheetFormatPr baseColWidth="10" defaultRowHeight="15" x14ac:dyDescent="0.25"/>
  <sheetData>
    <row r="1" spans="1:6" x14ac:dyDescent="0.25">
      <c r="A1" s="1" t="s">
        <v>0</v>
      </c>
      <c r="B1" s="1" t="s">
        <v>7</v>
      </c>
    </row>
    <row r="2" spans="1:6" x14ac:dyDescent="0.25">
      <c r="A2">
        <v>1</v>
      </c>
      <c r="B2" s="2">
        <v>1</v>
      </c>
    </row>
    <row r="3" spans="1:6" x14ac:dyDescent="0.25">
      <c r="A3">
        <v>2</v>
      </c>
      <c r="B3">
        <v>-1</v>
      </c>
      <c r="C3" s="2">
        <f>(B2-B3)/(A2-A3)</f>
        <v>-2</v>
      </c>
    </row>
    <row r="4" spans="1:6" x14ac:dyDescent="0.25">
      <c r="A4">
        <v>3</v>
      </c>
      <c r="B4">
        <v>1</v>
      </c>
      <c r="C4">
        <f t="shared" ref="C4:C6" si="0">(B3-B4)/(A3-A4)</f>
        <v>2</v>
      </c>
      <c r="D4" s="2">
        <f>(C3-C4)/(A2-A4)</f>
        <v>2</v>
      </c>
    </row>
    <row r="5" spans="1:6" x14ac:dyDescent="0.25">
      <c r="A5">
        <v>4</v>
      </c>
      <c r="B5">
        <v>-1</v>
      </c>
      <c r="C5">
        <f t="shared" si="0"/>
        <v>-2</v>
      </c>
      <c r="D5">
        <f t="shared" ref="D5:D6" si="1">(C4-C5)/(A3-A5)</f>
        <v>-2</v>
      </c>
      <c r="E5" s="2">
        <f>(D4-D5)/(A2-A5)</f>
        <v>-1.3333333333333333</v>
      </c>
    </row>
    <row r="6" spans="1:6" x14ac:dyDescent="0.25">
      <c r="A6">
        <v>5</v>
      </c>
      <c r="B6">
        <v>1</v>
      </c>
      <c r="C6">
        <f t="shared" si="0"/>
        <v>2</v>
      </c>
      <c r="D6">
        <f t="shared" si="1"/>
        <v>2</v>
      </c>
      <c r="E6">
        <f>(D5-D6)/(A3-A6)</f>
        <v>1.3333333333333333</v>
      </c>
      <c r="F6" s="2">
        <f>(E5-E6)/(A2-A6)</f>
        <v>0.66666666666666663</v>
      </c>
    </row>
    <row r="9" spans="1:6" x14ac:dyDescent="0.25">
      <c r="A9" t="s">
        <v>0</v>
      </c>
      <c r="B9" t="s">
        <v>2</v>
      </c>
    </row>
    <row r="10" spans="1:6" x14ac:dyDescent="0.25">
      <c r="A10">
        <v>1</v>
      </c>
      <c r="B10">
        <f>$B$2+$C$3*(A10-$A$2)+$D$4*(A10-$A$2)*(A10-$A$3)+$E$5*(A10-$A$2)*(A10-$A$3)*(A10-$A$4)+$F$6*(A10-$A$2)*(A10-$A$3)*(A10-$A$4)*(A10-$A$5)</f>
        <v>1</v>
      </c>
    </row>
    <row r="11" spans="1:6" x14ac:dyDescent="0.25">
      <c r="A11">
        <f>A10+0.1</f>
        <v>1.1000000000000001</v>
      </c>
      <c r="B11">
        <f t="shared" ref="B11:B50" si="2">$B$2+$C$3*(A11-$A$2)+$D$4*(A11-$A$2)*(A11-$A$3)+$E$5*(A11-$A$2)*(A11-$A$3)*(A11-$A$4)+$F$6*(A11-$A$2)*(A11-$A$3)*(A11-$A$4)*(A11-$A$5)</f>
        <v>6.1399999999999233E-2</v>
      </c>
    </row>
    <row r="12" spans="1:6" x14ac:dyDescent="0.25">
      <c r="A12">
        <f t="shared" ref="A12:A50" si="3">A11+0.1</f>
        <v>1.2000000000000002</v>
      </c>
      <c r="B12">
        <f t="shared" si="2"/>
        <v>-0.64160000000000095</v>
      </c>
    </row>
    <row r="13" spans="1:6" x14ac:dyDescent="0.25">
      <c r="A13">
        <f t="shared" si="3"/>
        <v>1.3000000000000003</v>
      </c>
      <c r="B13">
        <f t="shared" si="2"/>
        <v>-1.1386000000000012</v>
      </c>
    </row>
    <row r="14" spans="1:6" x14ac:dyDescent="0.25">
      <c r="A14">
        <f t="shared" si="3"/>
        <v>1.4000000000000004</v>
      </c>
      <c r="B14">
        <f t="shared" si="2"/>
        <v>-1.4576000000000009</v>
      </c>
    </row>
    <row r="15" spans="1:6" x14ac:dyDescent="0.25">
      <c r="A15">
        <f t="shared" si="3"/>
        <v>1.5000000000000004</v>
      </c>
      <c r="B15">
        <f t="shared" si="2"/>
        <v>-1.6250000000000004</v>
      </c>
    </row>
    <row r="16" spans="1:6" x14ac:dyDescent="0.25">
      <c r="A16">
        <f t="shared" si="3"/>
        <v>1.6000000000000005</v>
      </c>
      <c r="B16">
        <f t="shared" si="2"/>
        <v>-1.6656</v>
      </c>
    </row>
    <row r="17" spans="1:2" x14ac:dyDescent="0.25">
      <c r="A17">
        <f t="shared" si="3"/>
        <v>1.7000000000000006</v>
      </c>
      <c r="B17">
        <f t="shared" si="2"/>
        <v>-1.6025999999999994</v>
      </c>
    </row>
    <row r="18" spans="1:2" x14ac:dyDescent="0.25">
      <c r="A18">
        <f t="shared" si="3"/>
        <v>1.8000000000000007</v>
      </c>
      <c r="B18">
        <f t="shared" si="2"/>
        <v>-1.4575999999999987</v>
      </c>
    </row>
    <row r="19" spans="1:2" x14ac:dyDescent="0.25">
      <c r="A19">
        <f t="shared" si="3"/>
        <v>1.9000000000000008</v>
      </c>
      <c r="B19">
        <f t="shared" si="2"/>
        <v>-1.2505999999999982</v>
      </c>
    </row>
    <row r="20" spans="1:2" x14ac:dyDescent="0.25">
      <c r="A20">
        <f t="shared" si="3"/>
        <v>2.0000000000000009</v>
      </c>
      <c r="B20">
        <f t="shared" si="2"/>
        <v>-0.99999999999999756</v>
      </c>
    </row>
    <row r="21" spans="1:2" x14ac:dyDescent="0.25">
      <c r="A21">
        <f t="shared" si="3"/>
        <v>2.100000000000001</v>
      </c>
      <c r="B21">
        <f t="shared" si="2"/>
        <v>-0.72259999999999724</v>
      </c>
    </row>
    <row r="22" spans="1:2" x14ac:dyDescent="0.25">
      <c r="A22">
        <f t="shared" si="3"/>
        <v>2.2000000000000011</v>
      </c>
      <c r="B22">
        <f t="shared" si="2"/>
        <v>-0.43359999999999688</v>
      </c>
    </row>
    <row r="23" spans="1:2" x14ac:dyDescent="0.25">
      <c r="A23">
        <f t="shared" si="3"/>
        <v>2.3000000000000012</v>
      </c>
      <c r="B23">
        <f t="shared" si="2"/>
        <v>-0.14659999999999679</v>
      </c>
    </row>
    <row r="24" spans="1:2" x14ac:dyDescent="0.25">
      <c r="A24">
        <f t="shared" si="3"/>
        <v>2.4000000000000012</v>
      </c>
      <c r="B24">
        <f t="shared" si="2"/>
        <v>0.12640000000000329</v>
      </c>
    </row>
    <row r="25" spans="1:2" x14ac:dyDescent="0.25">
      <c r="A25">
        <f t="shared" si="3"/>
        <v>2.5000000000000013</v>
      </c>
      <c r="B25">
        <f t="shared" si="2"/>
        <v>0.37500000000000311</v>
      </c>
    </row>
    <row r="26" spans="1:2" x14ac:dyDescent="0.25">
      <c r="A26">
        <f t="shared" si="3"/>
        <v>2.6000000000000014</v>
      </c>
      <c r="B26">
        <f t="shared" si="2"/>
        <v>0.59040000000000259</v>
      </c>
    </row>
    <row r="27" spans="1:2" x14ac:dyDescent="0.25">
      <c r="A27">
        <f t="shared" si="3"/>
        <v>2.7000000000000015</v>
      </c>
      <c r="B27">
        <f t="shared" si="2"/>
        <v>0.7654000000000023</v>
      </c>
    </row>
    <row r="28" spans="1:2" x14ac:dyDescent="0.25">
      <c r="A28">
        <f t="shared" si="3"/>
        <v>2.8000000000000016</v>
      </c>
      <c r="B28">
        <f t="shared" si="2"/>
        <v>0.89440000000000164</v>
      </c>
    </row>
    <row r="29" spans="1:2" x14ac:dyDescent="0.25">
      <c r="A29">
        <f t="shared" si="3"/>
        <v>2.9000000000000017</v>
      </c>
      <c r="B29">
        <f t="shared" si="2"/>
        <v>0.97340000000000071</v>
      </c>
    </row>
    <row r="30" spans="1:2" x14ac:dyDescent="0.25">
      <c r="A30">
        <f t="shared" si="3"/>
        <v>3.0000000000000018</v>
      </c>
      <c r="B30">
        <f t="shared" si="2"/>
        <v>1</v>
      </c>
    </row>
    <row r="31" spans="1:2" x14ac:dyDescent="0.25">
      <c r="A31">
        <f t="shared" si="3"/>
        <v>3.1000000000000019</v>
      </c>
      <c r="B31">
        <f t="shared" si="2"/>
        <v>0.97339999999999871</v>
      </c>
    </row>
    <row r="32" spans="1:2" x14ac:dyDescent="0.25">
      <c r="A32">
        <f t="shared" si="3"/>
        <v>3.200000000000002</v>
      </c>
      <c r="B32">
        <f t="shared" si="2"/>
        <v>0.89439999999999831</v>
      </c>
    </row>
    <row r="33" spans="1:2" x14ac:dyDescent="0.25">
      <c r="A33">
        <f t="shared" si="3"/>
        <v>3.300000000000002</v>
      </c>
      <c r="B33">
        <f t="shared" si="2"/>
        <v>0.76539999999999686</v>
      </c>
    </row>
    <row r="34" spans="1:2" x14ac:dyDescent="0.25">
      <c r="A34">
        <f t="shared" si="3"/>
        <v>3.4000000000000021</v>
      </c>
      <c r="B34">
        <f t="shared" si="2"/>
        <v>0.59039999999999604</v>
      </c>
    </row>
    <row r="35" spans="1:2" x14ac:dyDescent="0.25">
      <c r="A35">
        <f t="shared" si="3"/>
        <v>3.5000000000000022</v>
      </c>
      <c r="B35">
        <f t="shared" si="2"/>
        <v>0.374999999999995</v>
      </c>
    </row>
    <row r="36" spans="1:2" x14ac:dyDescent="0.25">
      <c r="A36">
        <f t="shared" si="3"/>
        <v>3.6000000000000023</v>
      </c>
      <c r="B36">
        <f t="shared" si="2"/>
        <v>0.12639999999999474</v>
      </c>
    </row>
    <row r="37" spans="1:2" x14ac:dyDescent="0.25">
      <c r="A37">
        <f t="shared" si="3"/>
        <v>3.7000000000000024</v>
      </c>
      <c r="B37">
        <f t="shared" si="2"/>
        <v>-0.14660000000000706</v>
      </c>
    </row>
    <row r="38" spans="1:2" x14ac:dyDescent="0.25">
      <c r="A38">
        <f t="shared" si="3"/>
        <v>3.8000000000000025</v>
      </c>
      <c r="B38">
        <f t="shared" si="2"/>
        <v>-0.43360000000000676</v>
      </c>
    </row>
    <row r="39" spans="1:2" x14ac:dyDescent="0.25">
      <c r="A39">
        <f t="shared" si="3"/>
        <v>3.9000000000000026</v>
      </c>
      <c r="B39">
        <f t="shared" si="2"/>
        <v>-0.72260000000000679</v>
      </c>
    </row>
    <row r="40" spans="1:2" x14ac:dyDescent="0.25">
      <c r="A40">
        <f t="shared" si="3"/>
        <v>4.0000000000000027</v>
      </c>
      <c r="B40">
        <f t="shared" si="2"/>
        <v>-1.0000000000000071</v>
      </c>
    </row>
    <row r="41" spans="1:2" x14ac:dyDescent="0.25">
      <c r="A41">
        <f t="shared" si="3"/>
        <v>4.1000000000000023</v>
      </c>
      <c r="B41">
        <f t="shared" si="2"/>
        <v>-1.2506000000000046</v>
      </c>
    </row>
    <row r="42" spans="1:2" x14ac:dyDescent="0.25">
      <c r="A42">
        <f t="shared" si="3"/>
        <v>4.200000000000002</v>
      </c>
      <c r="B42">
        <f t="shared" si="2"/>
        <v>-1.4576000000000029</v>
      </c>
    </row>
    <row r="43" spans="1:2" x14ac:dyDescent="0.25">
      <c r="A43">
        <f t="shared" si="3"/>
        <v>4.3000000000000016</v>
      </c>
      <c r="B43">
        <f t="shared" si="2"/>
        <v>-1.6026000000000014</v>
      </c>
    </row>
    <row r="44" spans="1:2" x14ac:dyDescent="0.25">
      <c r="A44">
        <f t="shared" si="3"/>
        <v>4.4000000000000012</v>
      </c>
      <c r="B44">
        <f t="shared" si="2"/>
        <v>-1.6656000000000009</v>
      </c>
    </row>
    <row r="45" spans="1:2" x14ac:dyDescent="0.25">
      <c r="A45">
        <f t="shared" si="3"/>
        <v>4.5000000000000009</v>
      </c>
      <c r="B45">
        <f t="shared" si="2"/>
        <v>-1.6249999999999991</v>
      </c>
    </row>
    <row r="46" spans="1:2" x14ac:dyDescent="0.25">
      <c r="A46">
        <f t="shared" si="3"/>
        <v>4.6000000000000005</v>
      </c>
      <c r="B46">
        <f t="shared" si="2"/>
        <v>-1.4575999999999993</v>
      </c>
    </row>
    <row r="47" spans="1:2" x14ac:dyDescent="0.25">
      <c r="A47">
        <f t="shared" si="3"/>
        <v>4.7</v>
      </c>
      <c r="B47">
        <f t="shared" si="2"/>
        <v>-1.1385999999999976</v>
      </c>
    </row>
    <row r="48" spans="1:2" x14ac:dyDescent="0.25">
      <c r="A48">
        <f t="shared" si="3"/>
        <v>4.8</v>
      </c>
      <c r="B48">
        <f t="shared" si="2"/>
        <v>-0.64160000000000039</v>
      </c>
    </row>
    <row r="49" spans="1:2" x14ac:dyDescent="0.25">
      <c r="A49">
        <f t="shared" si="3"/>
        <v>4.8999999999999995</v>
      </c>
      <c r="B49">
        <f t="shared" si="2"/>
        <v>6.1399999999997235E-2</v>
      </c>
    </row>
    <row r="50" spans="1:2" x14ac:dyDescent="0.25">
      <c r="A50">
        <f t="shared" si="3"/>
        <v>4.9999999999999991</v>
      </c>
      <c r="B50">
        <f t="shared" si="2"/>
        <v>0.99999999999998757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503D-8547-4635-947B-6D357B492E60}">
  <dimension ref="A1:H35"/>
  <sheetViews>
    <sheetView zoomScale="145" zoomScaleNormal="145" workbookViewId="0"/>
  </sheetViews>
  <sheetFormatPr baseColWidth="10" defaultRowHeight="15" x14ac:dyDescent="0.25"/>
  <sheetData>
    <row r="1" spans="1:8" x14ac:dyDescent="0.25">
      <c r="A1" t="s">
        <v>8</v>
      </c>
      <c r="B1" t="s">
        <v>9</v>
      </c>
      <c r="C1" t="s">
        <v>10</v>
      </c>
      <c r="D1" t="s">
        <v>11</v>
      </c>
    </row>
    <row r="2" spans="1:8" x14ac:dyDescent="0.25">
      <c r="A2">
        <v>0</v>
      </c>
      <c r="B2">
        <f>EXP(A2)</f>
        <v>1</v>
      </c>
      <c r="C2">
        <f>EXP(A2)</f>
        <v>1</v>
      </c>
      <c r="D2">
        <f>EXP(A2)</f>
        <v>1</v>
      </c>
    </row>
    <row r="3" spans="1:8" x14ac:dyDescent="0.25">
      <c r="A3">
        <v>0.5</v>
      </c>
      <c r="B3">
        <f>EXP(A3)</f>
        <v>1.6487212707001282</v>
      </c>
      <c r="C3">
        <f>EXP(A3)</f>
        <v>1.6487212707001282</v>
      </c>
    </row>
    <row r="4" spans="1:8" x14ac:dyDescent="0.25">
      <c r="A4">
        <v>1</v>
      </c>
      <c r="B4">
        <f>EXP(A4)</f>
        <v>2.7182818284590451</v>
      </c>
    </row>
    <row r="6" spans="1:8" x14ac:dyDescent="0.25">
      <c r="B6" t="s">
        <v>8</v>
      </c>
      <c r="C6" t="s">
        <v>12</v>
      </c>
    </row>
    <row r="7" spans="1:8" x14ac:dyDescent="0.25">
      <c r="A7" t="s">
        <v>13</v>
      </c>
      <c r="B7">
        <f>A2</f>
        <v>0</v>
      </c>
      <c r="C7" s="2">
        <f>B2</f>
        <v>1</v>
      </c>
    </row>
    <row r="8" spans="1:8" x14ac:dyDescent="0.25">
      <c r="A8" t="s">
        <v>14</v>
      </c>
      <c r="B8">
        <f>A2</f>
        <v>0</v>
      </c>
      <c r="C8">
        <f>B2</f>
        <v>1</v>
      </c>
      <c r="D8" s="2">
        <f>C2/FACT(1)</f>
        <v>1</v>
      </c>
    </row>
    <row r="9" spans="1:8" x14ac:dyDescent="0.25">
      <c r="A9" t="s">
        <v>15</v>
      </c>
      <c r="B9">
        <f>A2</f>
        <v>0</v>
      </c>
      <c r="C9">
        <f>B2</f>
        <v>1</v>
      </c>
      <c r="D9">
        <f>C2/FACT(1)</f>
        <v>1</v>
      </c>
      <c r="E9" s="2">
        <f>D2/FACT(2)</f>
        <v>0.5</v>
      </c>
    </row>
    <row r="10" spans="1:8" x14ac:dyDescent="0.25">
      <c r="A10" t="s">
        <v>16</v>
      </c>
      <c r="B10">
        <f>A3</f>
        <v>0.5</v>
      </c>
      <c r="C10">
        <f>B3</f>
        <v>1.6487212707001282</v>
      </c>
      <c r="D10">
        <f>(C9-C10)/(B9-B10)</f>
        <v>1.2974425414002564</v>
      </c>
      <c r="E10">
        <f>(D9-D10)/(B8-B10)</f>
        <v>0.59488508280051278</v>
      </c>
      <c r="F10" s="2">
        <f>(E9-E10)/(B7-B10)</f>
        <v>0.18977016560102555</v>
      </c>
    </row>
    <row r="11" spans="1:8" x14ac:dyDescent="0.25">
      <c r="A11" t="s">
        <v>17</v>
      </c>
      <c r="B11">
        <f>A3</f>
        <v>0.5</v>
      </c>
      <c r="C11">
        <f>B3</f>
        <v>1.6487212707001282</v>
      </c>
      <c r="D11">
        <f>C3/FACT(1)</f>
        <v>1.6487212707001282</v>
      </c>
      <c r="E11">
        <f t="shared" ref="E11:E12" si="0">(D10-D11)/(B9-B11)</f>
        <v>0.70255745859974361</v>
      </c>
      <c r="F11">
        <f t="shared" ref="F11:F12" si="1">(E10-E11)/(B8-B11)</f>
        <v>0.21534475159846167</v>
      </c>
      <c r="G11" s="2">
        <f>(F10-F11)/(B7-B11)</f>
        <v>5.1149171994872233E-2</v>
      </c>
    </row>
    <row r="12" spans="1:8" x14ac:dyDescent="0.25">
      <c r="A12" t="s">
        <v>18</v>
      </c>
      <c r="B12">
        <f>A4</f>
        <v>1</v>
      </c>
      <c r="C12">
        <f>B4</f>
        <v>2.7182818284590451</v>
      </c>
      <c r="D12">
        <f>(C11-C12)/(B11-B12)</f>
        <v>2.1391211155178338</v>
      </c>
      <c r="E12">
        <f t="shared" si="0"/>
        <v>0.9807996896354112</v>
      </c>
      <c r="F12">
        <f t="shared" si="1"/>
        <v>0.27824223103566759</v>
      </c>
      <c r="G12">
        <f>(F11-F12)/(B8-B12)</f>
        <v>6.2897479437205916E-2</v>
      </c>
      <c r="H12" s="2">
        <f>(G11-G12)/(B7-B12)</f>
        <v>1.1748307442333683E-2</v>
      </c>
    </row>
    <row r="14" spans="1:8" x14ac:dyDescent="0.25">
      <c r="A14" t="s">
        <v>0</v>
      </c>
      <c r="B14" t="s">
        <v>2</v>
      </c>
    </row>
    <row r="15" spans="1:8" x14ac:dyDescent="0.25">
      <c r="A15">
        <v>0</v>
      </c>
      <c r="B15">
        <f>$C$7+$D$8*(A15-$B$7)+$E$9*(A15-$B$7)*(A15-$B$8)+$F$10*(A15-$B$7)*(A15-$B$8)*(A15-$B$9)+$G$11*(A15-$B$7)*(A15-$B$8)*(A15-$B$9)*(A15-$B$10)+$H$12*(A15-$B$7)*(A15-$B$8)*(A15-$B$9)*(A15-$B$10)*(A15-$B$11)</f>
        <v>1</v>
      </c>
    </row>
    <row r="16" spans="1:8" x14ac:dyDescent="0.25">
      <c r="A16">
        <f>A15+0.05</f>
        <v>0.05</v>
      </c>
      <c r="B16">
        <f t="shared" ref="B16:B35" si="2">$C$7+$D$8*(A16-$B$7)+$E$9*(A16-$B$7)*(A16-$B$8)+$F$10*(A16-$B$7)*(A16-$B$8)*(A16-$B$9)+$G$11*(A16-$B$7)*(A16-$B$8)*(A16-$B$9)*(A16-$B$10)+$H$12*(A16-$B$7)*(A16-$B$8)*(A16-$B$9)*(A16-$B$10)*(A16-$B$11)</f>
        <v>1.0512711415088076</v>
      </c>
    </row>
    <row r="17" spans="1:2" x14ac:dyDescent="0.25">
      <c r="A17">
        <f t="shared" ref="A17:A35" si="3">A16+0.05</f>
        <v>0.1</v>
      </c>
      <c r="B17">
        <f t="shared" si="2"/>
        <v>1.1051711902259937</v>
      </c>
    </row>
    <row r="18" spans="1:2" x14ac:dyDescent="0.25">
      <c r="A18">
        <f t="shared" si="3"/>
        <v>0.15000000000000002</v>
      </c>
      <c r="B18">
        <f t="shared" si="2"/>
        <v>1.1618349115403426</v>
      </c>
    </row>
    <row r="19" spans="1:2" x14ac:dyDescent="0.25">
      <c r="A19">
        <f t="shared" si="3"/>
        <v>0.2</v>
      </c>
      <c r="B19">
        <f t="shared" si="2"/>
        <v>1.2214038620933791</v>
      </c>
    </row>
    <row r="20" spans="1:2" x14ac:dyDescent="0.25">
      <c r="A20">
        <f t="shared" si="3"/>
        <v>0.25</v>
      </c>
      <c r="B20">
        <f t="shared" si="2"/>
        <v>1.2840268303408977</v>
      </c>
    </row>
    <row r="21" spans="1:2" x14ac:dyDescent="0.25">
      <c r="A21">
        <f t="shared" si="3"/>
        <v>0.3</v>
      </c>
      <c r="B21">
        <f t="shared" si="2"/>
        <v>1.349860277114493</v>
      </c>
    </row>
    <row r="22" spans="1:2" x14ac:dyDescent="0.25">
      <c r="A22">
        <f t="shared" si="3"/>
        <v>0.35</v>
      </c>
      <c r="B22">
        <f t="shared" si="2"/>
        <v>1.4190687761830878</v>
      </c>
    </row>
    <row r="23" spans="1:2" x14ac:dyDescent="0.25">
      <c r="A23">
        <f t="shared" si="3"/>
        <v>0.39999999999999997</v>
      </c>
      <c r="B23">
        <f t="shared" si="2"/>
        <v>1.4918254548144614</v>
      </c>
    </row>
    <row r="24" spans="1:2" x14ac:dyDescent="0.25">
      <c r="A24">
        <f t="shared" si="3"/>
        <v>0.44999999999999996</v>
      </c>
      <c r="B24">
        <f t="shared" si="2"/>
        <v>1.5683124343367811</v>
      </c>
    </row>
    <row r="25" spans="1:2" x14ac:dyDescent="0.25">
      <c r="A25">
        <f t="shared" si="3"/>
        <v>0.49999999999999994</v>
      </c>
      <c r="B25">
        <f t="shared" si="2"/>
        <v>1.6487212707001282</v>
      </c>
    </row>
    <row r="26" spans="1:2" x14ac:dyDescent="0.25">
      <c r="A26">
        <f t="shared" si="3"/>
        <v>0.54999999999999993</v>
      </c>
      <c r="B26">
        <f t="shared" si="2"/>
        <v>1.7332533950380296</v>
      </c>
    </row>
    <row r="27" spans="1:2" x14ac:dyDescent="0.25">
      <c r="A27">
        <f t="shared" si="3"/>
        <v>0.6</v>
      </c>
      <c r="B27">
        <f t="shared" si="2"/>
        <v>1.8221205542289862</v>
      </c>
    </row>
    <row r="28" spans="1:2" x14ac:dyDescent="0.25">
      <c r="A28">
        <f t="shared" si="3"/>
        <v>0.65</v>
      </c>
      <c r="B28">
        <f t="shared" si="2"/>
        <v>1.9155452514580007</v>
      </c>
    </row>
    <row r="29" spans="1:2" x14ac:dyDescent="0.25">
      <c r="A29">
        <f t="shared" si="3"/>
        <v>0.70000000000000007</v>
      </c>
      <c r="B29">
        <f t="shared" si="2"/>
        <v>2.0137611867781091</v>
      </c>
    </row>
    <row r="30" spans="1:2" x14ac:dyDescent="0.25">
      <c r="A30">
        <f t="shared" si="3"/>
        <v>0.75000000000000011</v>
      </c>
      <c r="B30">
        <f t="shared" si="2"/>
        <v>2.1170136976719065</v>
      </c>
    </row>
    <row r="31" spans="1:2" x14ac:dyDescent="0.25">
      <c r="A31">
        <f t="shared" si="3"/>
        <v>0.80000000000000016</v>
      </c>
      <c r="B31">
        <f t="shared" si="2"/>
        <v>2.2255601996130809</v>
      </c>
    </row>
    <row r="32" spans="1:2" x14ac:dyDescent="0.25">
      <c r="A32">
        <f t="shared" si="3"/>
        <v>0.8500000000000002</v>
      </c>
      <c r="B32">
        <f t="shared" si="2"/>
        <v>2.3396706266279361</v>
      </c>
    </row>
    <row r="33" spans="1:2" x14ac:dyDescent="0.25">
      <c r="A33">
        <f t="shared" si="3"/>
        <v>0.90000000000000024</v>
      </c>
      <c r="B33">
        <f t="shared" si="2"/>
        <v>2.4596278718569269</v>
      </c>
    </row>
    <row r="34" spans="1:2" x14ac:dyDescent="0.25">
      <c r="A34">
        <f t="shared" si="3"/>
        <v>0.95000000000000029</v>
      </c>
      <c r="B34">
        <f t="shared" si="2"/>
        <v>2.5857282281161842</v>
      </c>
    </row>
    <row r="35" spans="1:2" x14ac:dyDescent="0.25">
      <c r="A35">
        <f t="shared" si="3"/>
        <v>1.0000000000000002</v>
      </c>
      <c r="B35">
        <f t="shared" si="2"/>
        <v>2.7182818284590451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DD49-06ED-4821-A9EE-47365606C9BA}">
  <dimension ref="A1:K53"/>
  <sheetViews>
    <sheetView zoomScale="145" zoomScaleNormal="145" workbookViewId="0"/>
  </sheetViews>
  <sheetFormatPr baseColWidth="10" defaultRowHeight="15" x14ac:dyDescent="0.25"/>
  <sheetData>
    <row r="1" spans="1:11" x14ac:dyDescent="0.25">
      <c r="B1" t="s">
        <v>0</v>
      </c>
      <c r="C1" t="s">
        <v>7</v>
      </c>
    </row>
    <row r="2" spans="1:11" x14ac:dyDescent="0.25">
      <c r="A2">
        <v>1</v>
      </c>
      <c r="B2">
        <v>-1</v>
      </c>
      <c r="C2" s="2">
        <f>1/(25*B2^2+1)</f>
        <v>3.8461538461538464E-2</v>
      </c>
    </row>
    <row r="3" spans="1:11" x14ac:dyDescent="0.25">
      <c r="A3">
        <v>2</v>
      </c>
      <c r="B3">
        <f>B2+0.25</f>
        <v>-0.75</v>
      </c>
      <c r="C3">
        <f t="shared" ref="C3:C10" si="0">1/(25*B3^2+1)</f>
        <v>6.6390041493775934E-2</v>
      </c>
      <c r="D3" s="2">
        <f>(C2-C3)/(B2-B3)</f>
        <v>0.11171401212894988</v>
      </c>
    </row>
    <row r="4" spans="1:11" x14ac:dyDescent="0.25">
      <c r="A4">
        <v>3</v>
      </c>
      <c r="B4">
        <f t="shared" ref="B4:B10" si="1">B3+0.25</f>
        <v>-0.5</v>
      </c>
      <c r="C4">
        <f t="shared" si="0"/>
        <v>0.13793103448275862</v>
      </c>
      <c r="D4">
        <f t="shared" ref="D4:D10" si="2">(C3-C4)/(B3-B4)</f>
        <v>0.28616397195593074</v>
      </c>
      <c r="E4" s="2">
        <f>(D3-D4)/(B2-B4)</f>
        <v>0.34889991965396172</v>
      </c>
    </row>
    <row r="5" spans="1:11" x14ac:dyDescent="0.25">
      <c r="A5">
        <v>4</v>
      </c>
      <c r="B5">
        <f t="shared" si="1"/>
        <v>-0.25</v>
      </c>
      <c r="C5">
        <f t="shared" si="0"/>
        <v>0.3902439024390244</v>
      </c>
      <c r="D5">
        <f t="shared" si="2"/>
        <v>1.0092514718250631</v>
      </c>
      <c r="E5">
        <f t="shared" ref="E5:E10" si="3">(D4-D5)/(B3-B5)</f>
        <v>1.4461749997382647</v>
      </c>
      <c r="F5" s="2">
        <f>(E4-E5)/(B2-B5)</f>
        <v>1.4630334401124039</v>
      </c>
    </row>
    <row r="6" spans="1:11" x14ac:dyDescent="0.25">
      <c r="A6">
        <v>5</v>
      </c>
      <c r="B6">
        <f t="shared" si="1"/>
        <v>0</v>
      </c>
      <c r="C6">
        <f t="shared" si="0"/>
        <v>1</v>
      </c>
      <c r="D6">
        <f t="shared" si="2"/>
        <v>2.4390243902439024</v>
      </c>
      <c r="E6">
        <f t="shared" si="3"/>
        <v>2.8595458368376785</v>
      </c>
      <c r="F6">
        <f t="shared" ref="F6:F10" si="4">(E5-E6)/(B3-B6)</f>
        <v>1.8844944494658851</v>
      </c>
      <c r="G6" s="2">
        <f>(F5-F6)/(B2-B6)</f>
        <v>0.42146100935348119</v>
      </c>
    </row>
    <row r="7" spans="1:11" x14ac:dyDescent="0.25">
      <c r="A7">
        <v>6</v>
      </c>
      <c r="B7">
        <f t="shared" si="1"/>
        <v>0.25</v>
      </c>
      <c r="C7">
        <f t="shared" si="0"/>
        <v>0.3902439024390244</v>
      </c>
      <c r="D7">
        <f t="shared" si="2"/>
        <v>-2.4390243902439024</v>
      </c>
      <c r="E7">
        <f t="shared" si="3"/>
        <v>-9.7560975609756095</v>
      </c>
      <c r="F7">
        <f t="shared" si="4"/>
        <v>-16.820857863751051</v>
      </c>
      <c r="G7">
        <f t="shared" ref="G7:G10" si="5">(F6-F7)/(B3-B7)</f>
        <v>-18.705352313216935</v>
      </c>
      <c r="H7" s="2">
        <f>(G6-G7)/(B2-B7)</f>
        <v>-15.301450658056334</v>
      </c>
    </row>
    <row r="8" spans="1:11" x14ac:dyDescent="0.25">
      <c r="A8">
        <v>7</v>
      </c>
      <c r="B8">
        <f t="shared" si="1"/>
        <v>0.5</v>
      </c>
      <c r="C8">
        <f t="shared" si="0"/>
        <v>0.13793103448275862</v>
      </c>
      <c r="D8">
        <f t="shared" si="2"/>
        <v>-1.0092514718250631</v>
      </c>
      <c r="E8">
        <f t="shared" si="3"/>
        <v>2.8595458368376785</v>
      </c>
      <c r="F8">
        <f t="shared" si="4"/>
        <v>16.820857863751051</v>
      </c>
      <c r="G8">
        <f t="shared" si="5"/>
        <v>33.641715727502103</v>
      </c>
      <c r="H8">
        <f t="shared" ref="H8:H10" si="6">(G7-G8)/(B3-B8)</f>
        <v>41.877654432575227</v>
      </c>
      <c r="I8" s="2">
        <f>(H7-H8)/(B2-B8)</f>
        <v>38.119403393754375</v>
      </c>
    </row>
    <row r="9" spans="1:11" x14ac:dyDescent="0.25">
      <c r="A9">
        <v>8</v>
      </c>
      <c r="B9">
        <f t="shared" si="1"/>
        <v>0.75</v>
      </c>
      <c r="C9">
        <f t="shared" si="0"/>
        <v>6.6390041493775934E-2</v>
      </c>
      <c r="D9">
        <f t="shared" si="2"/>
        <v>-0.28616397195593074</v>
      </c>
      <c r="E9">
        <f t="shared" si="3"/>
        <v>1.4461749997382647</v>
      </c>
      <c r="F9">
        <f t="shared" si="4"/>
        <v>-1.8844944494658851</v>
      </c>
      <c r="G9">
        <f t="shared" si="5"/>
        <v>-18.705352313216935</v>
      </c>
      <c r="H9">
        <f t="shared" si="6"/>
        <v>-41.877654432575227</v>
      </c>
      <c r="I9">
        <f t="shared" ref="I9:I10" si="7">(H8-H9)/(B3-B9)</f>
        <v>-55.836872576766972</v>
      </c>
      <c r="J9" s="2">
        <f>(I8-I9)/(B2-B9)</f>
        <v>-53.689300554583625</v>
      </c>
    </row>
    <row r="10" spans="1:11" x14ac:dyDescent="0.25">
      <c r="A10">
        <v>9</v>
      </c>
      <c r="B10">
        <f t="shared" si="1"/>
        <v>1</v>
      </c>
      <c r="C10">
        <f t="shared" si="0"/>
        <v>3.8461538461538464E-2</v>
      </c>
      <c r="D10">
        <f t="shared" si="2"/>
        <v>-0.11171401212894988</v>
      </c>
      <c r="E10">
        <f t="shared" si="3"/>
        <v>0.34889991965396172</v>
      </c>
      <c r="F10">
        <f t="shared" si="4"/>
        <v>-1.4630334401124039</v>
      </c>
      <c r="G10">
        <f t="shared" si="5"/>
        <v>0.42146100935348119</v>
      </c>
      <c r="H10">
        <f t="shared" si="6"/>
        <v>15.301450658056334</v>
      </c>
      <c r="I10">
        <f t="shared" si="7"/>
        <v>38.119403393754375</v>
      </c>
      <c r="J10">
        <f>(I9-I10)/(B3-B10)</f>
        <v>53.689300554583625</v>
      </c>
      <c r="K10" s="2">
        <f>(J9-J10)/(B2-B10)</f>
        <v>53.689300554583625</v>
      </c>
    </row>
    <row r="12" spans="1:11" x14ac:dyDescent="0.25">
      <c r="A12" t="s">
        <v>0</v>
      </c>
      <c r="B12" t="s">
        <v>7</v>
      </c>
      <c r="C12" t="s">
        <v>2</v>
      </c>
    </row>
    <row r="13" spans="1:11" x14ac:dyDescent="0.25">
      <c r="A13">
        <v>-1</v>
      </c>
      <c r="B13">
        <f t="shared" ref="B13:B53" si="8">1/(25*A13^2+1)</f>
        <v>3.8461538461538464E-2</v>
      </c>
      <c r="C13">
        <f t="shared" ref="C13:C53" si="9">$C$2+$D$3*(A13-$B$2)+$E$4*(A13-$B$2)*(A13-$B$3)+$F$5*(A13-$B$2)*(A13-$B$3)*(A13-$B$4)+$G$6*(A13-$B$2)*(A13-$B$3)*(A13-$B$4)*(A13-$B$5)+$H$7*(A13-$B$2)*(A13-$B$3)*(A13-$B$4)*(A13-$B$5)*(A13-$B$6)+$I$8*(A13-$B$2)*(A13-$B$3)*(A13-$B$4)*(A13-$B$5)*(A13-$B$6)*(A13-$B$7)+$J$9*(A13-$B$2)*(A13-$B$3)*(A13-$B$4)*(A13-$B$5)*(A13-$B$6)*(A13-$B$7)*(A13-$B$8)+$K$10*(A13-$B$2)*(A13-$B$3)*(A13-$B$4)*(A13-$B$5)*(A13-$B$6)*(A13-$B$7)*(A13-$B$8)*(A13-$B$9)</f>
        <v>3.8461538461538464E-2</v>
      </c>
    </row>
    <row r="14" spans="1:11" x14ac:dyDescent="0.25">
      <c r="A14">
        <f>A13+0.05</f>
        <v>-0.95</v>
      </c>
      <c r="B14">
        <f t="shared" si="8"/>
        <v>4.2440318302387266E-2</v>
      </c>
      <c r="C14">
        <f t="shared" si="9"/>
        <v>-0.89166734001997816</v>
      </c>
    </row>
    <row r="15" spans="1:11" x14ac:dyDescent="0.25">
      <c r="A15">
        <f t="shared" ref="A15:A53" si="10">A14+0.05</f>
        <v>-0.89999999999999991</v>
      </c>
      <c r="B15">
        <f t="shared" si="8"/>
        <v>4.7058823529411771E-2</v>
      </c>
      <c r="C15">
        <f t="shared" si="9"/>
        <v>-0.96006267688946723</v>
      </c>
    </row>
    <row r="16" spans="1:11" x14ac:dyDescent="0.25">
      <c r="A16">
        <f t="shared" si="10"/>
        <v>-0.84999999999999987</v>
      </c>
      <c r="B16">
        <f t="shared" si="8"/>
        <v>5.245901639344263E-2</v>
      </c>
      <c r="C16">
        <f t="shared" si="9"/>
        <v>-0.65193306984414146</v>
      </c>
    </row>
    <row r="17" spans="1:3" x14ac:dyDescent="0.25">
      <c r="A17">
        <f t="shared" si="10"/>
        <v>-0.79999999999999982</v>
      </c>
      <c r="B17">
        <f t="shared" si="8"/>
        <v>5.8823529411764733E-2</v>
      </c>
      <c r="C17">
        <f t="shared" si="9"/>
        <v>-0.25870270006176821</v>
      </c>
    </row>
    <row r="18" spans="1:3" x14ac:dyDescent="0.25">
      <c r="A18">
        <f t="shared" si="10"/>
        <v>-0.74999999999999978</v>
      </c>
      <c r="B18">
        <f t="shared" si="8"/>
        <v>6.6390041493775975E-2</v>
      </c>
      <c r="C18">
        <f t="shared" si="9"/>
        <v>6.6390041493777113E-2</v>
      </c>
    </row>
    <row r="19" spans="1:3" x14ac:dyDescent="0.25">
      <c r="A19">
        <f t="shared" si="10"/>
        <v>-0.69999999999999973</v>
      </c>
      <c r="B19">
        <f t="shared" si="8"/>
        <v>7.5471698113207614E-2</v>
      </c>
      <c r="C19">
        <f t="shared" si="9"/>
        <v>0.26377741275018945</v>
      </c>
    </row>
    <row r="20" spans="1:3" x14ac:dyDescent="0.25">
      <c r="A20">
        <f t="shared" si="10"/>
        <v>-0.64999999999999969</v>
      </c>
      <c r="B20">
        <f t="shared" si="8"/>
        <v>8.6486486486486561E-2</v>
      </c>
      <c r="C20">
        <f t="shared" si="9"/>
        <v>0.33273541348949048</v>
      </c>
    </row>
    <row r="21" spans="1:3" x14ac:dyDescent="0.25">
      <c r="A21">
        <f t="shared" si="10"/>
        <v>-0.59999999999999964</v>
      </c>
      <c r="B21">
        <f t="shared" si="8"/>
        <v>0.1000000000000001</v>
      </c>
      <c r="C21">
        <f t="shared" si="9"/>
        <v>0.30493442254606967</v>
      </c>
    </row>
    <row r="22" spans="1:3" x14ac:dyDescent="0.25">
      <c r="A22">
        <f t="shared" si="10"/>
        <v>-0.5499999999999996</v>
      </c>
      <c r="B22">
        <f t="shared" si="8"/>
        <v>0.11678832116788336</v>
      </c>
      <c r="C22">
        <f t="shared" si="9"/>
        <v>0.22514124983859579</v>
      </c>
    </row>
    <row r="23" spans="1:3" x14ac:dyDescent="0.25">
      <c r="A23">
        <f t="shared" si="10"/>
        <v>-0.49999999999999961</v>
      </c>
      <c r="B23">
        <f t="shared" si="8"/>
        <v>0.13793103448275881</v>
      </c>
      <c r="C23">
        <f t="shared" si="9"/>
        <v>0.13793103448275806</v>
      </c>
    </row>
    <row r="24" spans="1:3" x14ac:dyDescent="0.25">
      <c r="A24">
        <f t="shared" si="10"/>
        <v>-0.44999999999999962</v>
      </c>
      <c r="B24">
        <f t="shared" si="8"/>
        <v>0.16494845360824767</v>
      </c>
      <c r="C24">
        <f t="shared" si="9"/>
        <v>7.9351980880166026E-2</v>
      </c>
    </row>
    <row r="25" spans="1:3" x14ac:dyDescent="0.25">
      <c r="A25">
        <f t="shared" si="10"/>
        <v>-0.39999999999999963</v>
      </c>
      <c r="B25">
        <f t="shared" si="8"/>
        <v>0.20000000000000029</v>
      </c>
      <c r="C25">
        <f t="shared" si="9"/>
        <v>7.257048532711699E-2</v>
      </c>
    </row>
    <row r="26" spans="1:3" x14ac:dyDescent="0.25">
      <c r="A26">
        <f t="shared" si="10"/>
        <v>-0.34999999999999964</v>
      </c>
      <c r="B26">
        <f t="shared" si="8"/>
        <v>0.24615384615384653</v>
      </c>
      <c r="C26">
        <f t="shared" si="9"/>
        <v>0.12660876633530588</v>
      </c>
    </row>
    <row r="27" spans="1:3" x14ac:dyDescent="0.25">
      <c r="A27">
        <f t="shared" si="10"/>
        <v>-0.29999999999999966</v>
      </c>
      <c r="B27">
        <f t="shared" si="8"/>
        <v>0.30769230769230821</v>
      </c>
      <c r="C27">
        <f t="shared" si="9"/>
        <v>0.2373716725049316</v>
      </c>
    </row>
    <row r="28" spans="1:3" x14ac:dyDescent="0.25">
      <c r="A28">
        <f t="shared" si="10"/>
        <v>-0.24999999999999967</v>
      </c>
      <c r="B28">
        <f t="shared" si="8"/>
        <v>0.39024390243902507</v>
      </c>
      <c r="C28">
        <f t="shared" si="9"/>
        <v>0.39024390243902551</v>
      </c>
    </row>
    <row r="29" spans="1:3" x14ac:dyDescent="0.25">
      <c r="A29">
        <f t="shared" si="10"/>
        <v>-0.19999999999999968</v>
      </c>
      <c r="B29">
        <f t="shared" si="8"/>
        <v>0.50000000000000089</v>
      </c>
      <c r="C29">
        <f t="shared" si="9"/>
        <v>0.56362343183619934</v>
      </c>
    </row>
    <row r="30" spans="1:3" x14ac:dyDescent="0.25">
      <c r="A30">
        <f t="shared" si="10"/>
        <v>-0.14999999999999969</v>
      </c>
      <c r="B30">
        <f t="shared" si="8"/>
        <v>0.6400000000000009</v>
      </c>
      <c r="C30">
        <f t="shared" si="9"/>
        <v>0.7328415035473872</v>
      </c>
    </row>
    <row r="31" spans="1:3" x14ac:dyDescent="0.25">
      <c r="A31">
        <f t="shared" si="10"/>
        <v>-9.9999999999999686E-2</v>
      </c>
      <c r="B31">
        <f t="shared" si="8"/>
        <v>0.80000000000000104</v>
      </c>
      <c r="C31">
        <f t="shared" si="9"/>
        <v>0.87400409703052628</v>
      </c>
    </row>
    <row r="32" spans="1:3" x14ac:dyDescent="0.25">
      <c r="A32">
        <f t="shared" si="10"/>
        <v>-4.9999999999999684E-2</v>
      </c>
      <c r="B32">
        <f t="shared" si="8"/>
        <v>0.94117647058823606</v>
      </c>
      <c r="C32">
        <f t="shared" si="9"/>
        <v>0.96737435428549368</v>
      </c>
    </row>
    <row r="33" spans="1:3" x14ac:dyDescent="0.25">
      <c r="A33">
        <f t="shared" si="10"/>
        <v>3.1918911957973251E-16</v>
      </c>
      <c r="B33">
        <f t="shared" si="8"/>
        <v>1</v>
      </c>
      <c r="C33">
        <f t="shared" si="9"/>
        <v>1</v>
      </c>
    </row>
    <row r="34" spans="1:3" x14ac:dyDescent="0.25">
      <c r="A34">
        <f t="shared" si="10"/>
        <v>5.0000000000000322E-2</v>
      </c>
      <c r="B34">
        <f t="shared" si="8"/>
        <v>0.9411764705882345</v>
      </c>
      <c r="C34">
        <f t="shared" si="9"/>
        <v>0.96737435428549268</v>
      </c>
    </row>
    <row r="35" spans="1:3" x14ac:dyDescent="0.25">
      <c r="A35">
        <f t="shared" si="10"/>
        <v>0.10000000000000032</v>
      </c>
      <c r="B35">
        <f t="shared" si="8"/>
        <v>0.79999999999999905</v>
      </c>
      <c r="C35">
        <f t="shared" si="9"/>
        <v>0.87400409703052417</v>
      </c>
    </row>
    <row r="36" spans="1:3" x14ac:dyDescent="0.25">
      <c r="A36">
        <f t="shared" si="10"/>
        <v>0.15000000000000033</v>
      </c>
      <c r="B36">
        <f t="shared" si="8"/>
        <v>0.63999999999999901</v>
      </c>
      <c r="C36">
        <f t="shared" si="9"/>
        <v>0.7328415035473852</v>
      </c>
    </row>
    <row r="37" spans="1:3" x14ac:dyDescent="0.25">
      <c r="A37">
        <f t="shared" si="10"/>
        <v>0.20000000000000034</v>
      </c>
      <c r="B37">
        <f t="shared" si="8"/>
        <v>0.49999999999999911</v>
      </c>
      <c r="C37">
        <f t="shared" si="9"/>
        <v>0.5636234318361969</v>
      </c>
    </row>
    <row r="38" spans="1:3" x14ac:dyDescent="0.25">
      <c r="A38">
        <f t="shared" si="10"/>
        <v>0.25000000000000033</v>
      </c>
      <c r="B38">
        <f t="shared" si="8"/>
        <v>0.39024390243902374</v>
      </c>
      <c r="C38">
        <f t="shared" si="9"/>
        <v>0.39024390243902324</v>
      </c>
    </row>
    <row r="39" spans="1:3" x14ac:dyDescent="0.25">
      <c r="A39">
        <f t="shared" si="10"/>
        <v>0.30000000000000032</v>
      </c>
      <c r="B39">
        <f t="shared" si="8"/>
        <v>0.30769230769230721</v>
      </c>
      <c r="C39">
        <f t="shared" si="9"/>
        <v>0.23737167250493021</v>
      </c>
    </row>
    <row r="40" spans="1:3" x14ac:dyDescent="0.25">
      <c r="A40">
        <f t="shared" si="10"/>
        <v>0.35000000000000031</v>
      </c>
      <c r="B40">
        <f t="shared" si="8"/>
        <v>0.24615384615384583</v>
      </c>
      <c r="C40">
        <f t="shared" si="9"/>
        <v>0.12660876633530452</v>
      </c>
    </row>
    <row r="41" spans="1:3" x14ac:dyDescent="0.25">
      <c r="A41">
        <f t="shared" si="10"/>
        <v>0.4000000000000003</v>
      </c>
      <c r="B41">
        <f t="shared" si="8"/>
        <v>0.19999999999999976</v>
      </c>
      <c r="C41">
        <f t="shared" si="9"/>
        <v>7.2570485327116463E-2</v>
      </c>
    </row>
    <row r="42" spans="1:3" x14ac:dyDescent="0.25">
      <c r="A42">
        <f>A41+0.05</f>
        <v>0.45000000000000029</v>
      </c>
      <c r="B42">
        <f t="shared" si="8"/>
        <v>0.16494845360824725</v>
      </c>
      <c r="C42">
        <f t="shared" si="9"/>
        <v>7.935198088016536E-2</v>
      </c>
    </row>
    <row r="43" spans="1:3" x14ac:dyDescent="0.25">
      <c r="A43">
        <f t="shared" si="10"/>
        <v>0.50000000000000033</v>
      </c>
      <c r="B43">
        <f t="shared" si="8"/>
        <v>0.13793103448275848</v>
      </c>
      <c r="C43">
        <f t="shared" si="9"/>
        <v>0.13793103448275854</v>
      </c>
    </row>
    <row r="44" spans="1:3" x14ac:dyDescent="0.25">
      <c r="A44">
        <f t="shared" si="10"/>
        <v>0.55000000000000038</v>
      </c>
      <c r="B44">
        <f t="shared" si="8"/>
        <v>0.11678832116788307</v>
      </c>
      <c r="C44">
        <f t="shared" si="9"/>
        <v>0.22514124983859826</v>
      </c>
    </row>
    <row r="45" spans="1:3" x14ac:dyDescent="0.25">
      <c r="A45">
        <f t="shared" si="10"/>
        <v>0.60000000000000042</v>
      </c>
      <c r="B45">
        <f t="shared" si="8"/>
        <v>9.9999999999999881E-2</v>
      </c>
      <c r="C45">
        <f t="shared" si="9"/>
        <v>0.30493442254606634</v>
      </c>
    </row>
    <row r="46" spans="1:3" x14ac:dyDescent="0.25">
      <c r="A46">
        <f t="shared" si="10"/>
        <v>0.65000000000000047</v>
      </c>
      <c r="B46">
        <f t="shared" si="8"/>
        <v>8.648648648648638E-2</v>
      </c>
      <c r="C46">
        <f t="shared" si="9"/>
        <v>0.33273541348949187</v>
      </c>
    </row>
    <row r="47" spans="1:3" x14ac:dyDescent="0.25">
      <c r="A47">
        <f t="shared" si="10"/>
        <v>0.70000000000000051</v>
      </c>
      <c r="B47">
        <f t="shared" si="8"/>
        <v>7.5471698113207447E-2</v>
      </c>
      <c r="C47">
        <f t="shared" si="9"/>
        <v>0.26377741275018812</v>
      </c>
    </row>
    <row r="48" spans="1:3" x14ac:dyDescent="0.25">
      <c r="A48">
        <f t="shared" si="10"/>
        <v>0.75000000000000056</v>
      </c>
      <c r="B48">
        <f t="shared" si="8"/>
        <v>6.6390041493775837E-2</v>
      </c>
      <c r="C48">
        <f t="shared" si="9"/>
        <v>6.6390041493781318E-2</v>
      </c>
    </row>
    <row r="49" spans="1:3" x14ac:dyDescent="0.25">
      <c r="A49">
        <f t="shared" si="10"/>
        <v>0.8000000000000006</v>
      </c>
      <c r="B49">
        <f t="shared" si="8"/>
        <v>5.8823529411764622E-2</v>
      </c>
      <c r="C49">
        <f t="shared" si="9"/>
        <v>-0.25870270006176121</v>
      </c>
    </row>
    <row r="50" spans="1:3" x14ac:dyDescent="0.25">
      <c r="A50">
        <f t="shared" si="10"/>
        <v>0.85000000000000064</v>
      </c>
      <c r="B50">
        <f t="shared" si="8"/>
        <v>5.2459016393442547E-2</v>
      </c>
      <c r="C50">
        <f t="shared" si="9"/>
        <v>-0.65193306984416655</v>
      </c>
    </row>
    <row r="51" spans="1:3" x14ac:dyDescent="0.25">
      <c r="A51">
        <f t="shared" si="10"/>
        <v>0.90000000000000069</v>
      </c>
      <c r="B51">
        <f t="shared" si="8"/>
        <v>4.7058823529411695E-2</v>
      </c>
      <c r="C51">
        <f t="shared" si="9"/>
        <v>-0.96006267688946956</v>
      </c>
    </row>
    <row r="52" spans="1:3" x14ac:dyDescent="0.25">
      <c r="A52">
        <f>A51+0.05</f>
        <v>0.95000000000000073</v>
      </c>
      <c r="B52">
        <f t="shared" si="8"/>
        <v>4.2440318302387203E-2</v>
      </c>
      <c r="C52">
        <f t="shared" si="9"/>
        <v>-0.89166734001994996</v>
      </c>
    </row>
    <row r="53" spans="1:3" x14ac:dyDescent="0.25">
      <c r="A53">
        <f t="shared" si="10"/>
        <v>1.0000000000000007</v>
      </c>
      <c r="B53">
        <f t="shared" si="8"/>
        <v>3.8461538461538415E-2</v>
      </c>
      <c r="C53">
        <f t="shared" si="9"/>
        <v>3.8461538461575628E-2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CD31-ED30-4585-AE61-8B2F7EE247D1}">
  <dimension ref="A1:K53"/>
  <sheetViews>
    <sheetView zoomScale="145" zoomScaleNormal="145" workbookViewId="0"/>
  </sheetViews>
  <sheetFormatPr baseColWidth="10" defaultRowHeight="15" x14ac:dyDescent="0.25"/>
  <sheetData>
    <row r="1" spans="1:11" x14ac:dyDescent="0.25">
      <c r="B1" t="s">
        <v>0</v>
      </c>
      <c r="C1" t="s">
        <v>7</v>
      </c>
    </row>
    <row r="2" spans="1:11" x14ac:dyDescent="0.25">
      <c r="A2">
        <v>1</v>
      </c>
      <c r="B2">
        <f>COS((2*A2-1)/(2*9)*PI())</f>
        <v>0.98480775301220802</v>
      </c>
      <c r="C2" s="2">
        <f>1/(25*B2^2+1)</f>
        <v>3.9609987765796849E-2</v>
      </c>
    </row>
    <row r="3" spans="1:11" x14ac:dyDescent="0.25">
      <c r="A3">
        <v>2</v>
      </c>
      <c r="B3">
        <f t="shared" ref="B3:B10" si="0">COS((2*A3-1)/(2*9)*PI())</f>
        <v>0.86602540378443871</v>
      </c>
      <c r="C3">
        <f t="shared" ref="C3:C10" si="1">1/(25*B3^2+1)</f>
        <v>5.0632911392405056E-2</v>
      </c>
      <c r="D3" s="2">
        <f>(C2-C3)/(B2-B3)</f>
        <v>-9.279934012309661E-2</v>
      </c>
    </row>
    <row r="4" spans="1:11" x14ac:dyDescent="0.25">
      <c r="A4">
        <v>3</v>
      </c>
      <c r="B4">
        <f t="shared" si="0"/>
        <v>0.64278760968653936</v>
      </c>
      <c r="C4">
        <f t="shared" si="1"/>
        <v>8.8265944888894693E-2</v>
      </c>
      <c r="D4">
        <f t="shared" ref="D4:D10" si="2">(C3-C4)/(B3-B4)</f>
        <v>-0.16857823581604617</v>
      </c>
      <c r="E4" s="2">
        <f>(D3-D4)/(B2-B4)</f>
        <v>0.22156266866654559</v>
      </c>
    </row>
    <row r="5" spans="1:11" x14ac:dyDescent="0.25">
      <c r="A5">
        <v>4</v>
      </c>
      <c r="B5">
        <f t="shared" si="0"/>
        <v>0.34202014332566882</v>
      </c>
      <c r="C5">
        <f t="shared" si="1"/>
        <v>0.25481313595706517</v>
      </c>
      <c r="D5">
        <f t="shared" si="2"/>
        <v>-0.55374071232937727</v>
      </c>
      <c r="E5">
        <f t="shared" ref="E5:E10" si="3">(D4-D5)/(B3-B5)</f>
        <v>0.73503551505593456</v>
      </c>
      <c r="F5" s="2">
        <f>(E4-E5)/(B2-B5)</f>
        <v>-0.79882194157380892</v>
      </c>
    </row>
    <row r="6" spans="1:11" x14ac:dyDescent="0.25">
      <c r="A6">
        <v>5</v>
      </c>
      <c r="B6">
        <f t="shared" si="0"/>
        <v>6.1257422745431001E-17</v>
      </c>
      <c r="C6">
        <f t="shared" si="1"/>
        <v>1</v>
      </c>
      <c r="D6">
        <f t="shared" si="2"/>
        <v>-2.1787806320324652</v>
      </c>
      <c r="E6">
        <f t="shared" si="3"/>
        <v>2.5281133226814254</v>
      </c>
      <c r="F6">
        <f t="shared" ref="F6:F10" si="4">(E5-E6)/(B3-B6)</f>
        <v>-2.0704679098210423</v>
      </c>
      <c r="G6" s="2">
        <f>(F5-F6)/(B2-B6)</f>
        <v>1.291263157055456</v>
      </c>
    </row>
    <row r="7" spans="1:11" x14ac:dyDescent="0.25">
      <c r="A7">
        <v>6</v>
      </c>
      <c r="B7">
        <f t="shared" si="0"/>
        <v>-0.34202014332566871</v>
      </c>
      <c r="C7">
        <f t="shared" si="1"/>
        <v>0.25481313595706534</v>
      </c>
      <c r="D7">
        <f t="shared" si="2"/>
        <v>2.1787806320324643</v>
      </c>
      <c r="E7">
        <f t="shared" si="3"/>
        <v>-6.3703283989266319</v>
      </c>
      <c r="F7">
        <f t="shared" si="4"/>
        <v>9.0357145284352249</v>
      </c>
      <c r="G7">
        <f t="shared" ref="G7:G10" si="5">(F6-F7)/(B3-B7)</f>
        <v>-9.193512996943312</v>
      </c>
      <c r="H7" s="2">
        <f>(G6-G7)/(B2-B7)</f>
        <v>7.9021372575428721</v>
      </c>
    </row>
    <row r="8" spans="1:11" x14ac:dyDescent="0.25">
      <c r="A8">
        <v>7</v>
      </c>
      <c r="B8">
        <f t="shared" si="0"/>
        <v>-0.64278760968653936</v>
      </c>
      <c r="C8">
        <f t="shared" si="1"/>
        <v>8.8265944888894693E-2</v>
      </c>
      <c r="D8">
        <f t="shared" si="2"/>
        <v>0.5537407123293776</v>
      </c>
      <c r="E8">
        <f t="shared" si="3"/>
        <v>2.5281133226814227</v>
      </c>
      <c r="F8">
        <f t="shared" si="4"/>
        <v>-9.0357145284352232</v>
      </c>
      <c r="G8">
        <f t="shared" si="5"/>
        <v>14.057076384595474</v>
      </c>
      <c r="H8">
        <f t="shared" ref="H8:H10" si="6">(G7-G8)/(B3-B8)</f>
        <v>-15.409854749364548</v>
      </c>
      <c r="I8" s="2">
        <f>(H7-H8)/(B2-B8)</f>
        <v>14.322965364225022</v>
      </c>
    </row>
    <row r="9" spans="1:11" x14ac:dyDescent="0.25">
      <c r="A9">
        <v>8</v>
      </c>
      <c r="B9">
        <f t="shared" si="0"/>
        <v>-0.86602540378443871</v>
      </c>
      <c r="C9">
        <f t="shared" si="1"/>
        <v>5.0632911392405056E-2</v>
      </c>
      <c r="D9">
        <f t="shared" si="2"/>
        <v>0.16857823581604617</v>
      </c>
      <c r="E9">
        <f t="shared" si="3"/>
        <v>0.73503551505593523</v>
      </c>
      <c r="F9">
        <f t="shared" si="4"/>
        <v>2.0704679098210383</v>
      </c>
      <c r="G9">
        <f t="shared" si="5"/>
        <v>-9.1935129969433085</v>
      </c>
      <c r="H9">
        <f t="shared" si="6"/>
        <v>15.409854749364543</v>
      </c>
      <c r="I9">
        <f t="shared" ref="I9:I10" si="7">(H8-H9)/(B3-B9)</f>
        <v>-17.793767575437304</v>
      </c>
      <c r="J9" s="2">
        <f>(I8-I9)/(B2-B9)</f>
        <v>17.352581361384715</v>
      </c>
    </row>
    <row r="10" spans="1:11" x14ac:dyDescent="0.25">
      <c r="A10">
        <v>9</v>
      </c>
      <c r="B10">
        <f t="shared" si="0"/>
        <v>-0.98480775301220802</v>
      </c>
      <c r="C10">
        <f t="shared" si="1"/>
        <v>3.9609987765796849E-2</v>
      </c>
      <c r="D10">
        <f t="shared" si="2"/>
        <v>9.279934012309661E-2</v>
      </c>
      <c r="E10">
        <f t="shared" si="3"/>
        <v>0.22156266866654559</v>
      </c>
      <c r="F10">
        <f t="shared" si="4"/>
        <v>0.79882194157380992</v>
      </c>
      <c r="G10">
        <f t="shared" si="5"/>
        <v>1.2912631570554509</v>
      </c>
      <c r="H10">
        <f t="shared" si="6"/>
        <v>-7.902137257542865</v>
      </c>
      <c r="I10">
        <f t="shared" si="7"/>
        <v>14.322965364225015</v>
      </c>
      <c r="J10">
        <f>(I9-I10)/(B3-B10)</f>
        <v>-17.352581361384711</v>
      </c>
      <c r="K10" s="2">
        <f>(J9-J10)/(B2-B10)</f>
        <v>17.620272899262609</v>
      </c>
    </row>
    <row r="12" spans="1:11" x14ac:dyDescent="0.25">
      <c r="A12" t="s">
        <v>0</v>
      </c>
      <c r="B12" t="s">
        <v>7</v>
      </c>
      <c r="C12" t="s">
        <v>2</v>
      </c>
    </row>
    <row r="13" spans="1:11" x14ac:dyDescent="0.25">
      <c r="A13">
        <v>-1</v>
      </c>
      <c r="B13">
        <f t="shared" ref="B13:B53" si="8">1/(25*A13^2+1)</f>
        <v>3.8461538461538464E-2</v>
      </c>
      <c r="C13">
        <f t="shared" ref="C13:C53" si="9">$C$2+$D$3*(A13-$B$2)+$E$4*(A13-$B$2)*(A13-$B$3)+$F$5*(A13-$B$2)*(A13-$B$3)*(A13-$B$4)+$G$6*(A13-$B$2)*(A13-$B$3)*(A13-$B$4)*(A13-$B$5)+$H$7*(A13-$B$2)*(A13-$B$3)*(A13-$B$4)*(A13-$B$5)*(A13-$B$6)+$I$8*(A13-$B$2)*(A13-$B$3)*(A13-$B$4)*(A13-$B$5)*(A13-$B$6)*(A13-$B$7)+$J$9*(A13-$B$2)*(A13-$B$3)*(A13-$B$4)*(A13-$B$5)*(A13-$B$6)*(A13-$B$7)*(A13-$B$8)+$K$10*(A13-$B$2)*(A13-$B$3)*(A13-$B$4)*(A13-$B$5)*(A13-$B$6)*(A13-$B$7)*(A13-$B$8)*(A13-$B$9)</f>
        <v>0.10464345289689092</v>
      </c>
    </row>
    <row r="14" spans="1:11" x14ac:dyDescent="0.25">
      <c r="A14">
        <f>A13+0.05</f>
        <v>-0.95</v>
      </c>
      <c r="B14">
        <f t="shared" si="8"/>
        <v>4.2440318302387266E-2</v>
      </c>
      <c r="C14">
        <f t="shared" si="9"/>
        <v>-2.4166272422236013E-2</v>
      </c>
    </row>
    <row r="15" spans="1:11" x14ac:dyDescent="0.25">
      <c r="A15">
        <f t="shared" ref="A15:A53" si="10">A14+0.05</f>
        <v>-0.89999999999999991</v>
      </c>
      <c r="B15">
        <f t="shared" si="8"/>
        <v>4.7058823529411771E-2</v>
      </c>
      <c r="C15">
        <f t="shared" si="9"/>
        <v>2.7716689270660955E-3</v>
      </c>
    </row>
    <row r="16" spans="1:11" x14ac:dyDescent="0.25">
      <c r="A16">
        <f t="shared" si="10"/>
        <v>-0.84999999999999987</v>
      </c>
      <c r="B16">
        <f t="shared" si="8"/>
        <v>5.245901639344263E-2</v>
      </c>
      <c r="C16">
        <f t="shared" si="9"/>
        <v>7.3730245829459501E-2</v>
      </c>
    </row>
    <row r="17" spans="1:3" x14ac:dyDescent="0.25">
      <c r="A17">
        <f t="shared" si="10"/>
        <v>-0.79999999999999982</v>
      </c>
      <c r="B17">
        <f t="shared" si="8"/>
        <v>5.8823529411764733E-2</v>
      </c>
      <c r="C17">
        <f t="shared" si="9"/>
        <v>0.13020694481912548</v>
      </c>
    </row>
    <row r="18" spans="1:3" x14ac:dyDescent="0.25">
      <c r="A18">
        <f t="shared" si="10"/>
        <v>-0.74999999999999978</v>
      </c>
      <c r="B18">
        <f t="shared" si="8"/>
        <v>6.6390041493775975E-2</v>
      </c>
      <c r="C18">
        <f t="shared" si="9"/>
        <v>0.14997774793552676</v>
      </c>
    </row>
    <row r="19" spans="1:3" x14ac:dyDescent="0.25">
      <c r="A19">
        <f t="shared" si="10"/>
        <v>-0.69999999999999973</v>
      </c>
      <c r="B19">
        <f t="shared" si="8"/>
        <v>7.5471698113207614E-2</v>
      </c>
      <c r="C19">
        <f t="shared" si="9"/>
        <v>0.13371426013972293</v>
      </c>
    </row>
    <row r="20" spans="1:3" x14ac:dyDescent="0.25">
      <c r="A20">
        <f t="shared" si="10"/>
        <v>-0.64999999999999969</v>
      </c>
      <c r="B20">
        <f t="shared" si="8"/>
        <v>8.6486486486486561E-2</v>
      </c>
      <c r="C20">
        <f t="shared" si="9"/>
        <v>9.4706079448976188E-2</v>
      </c>
    </row>
    <row r="21" spans="1:3" x14ac:dyDescent="0.25">
      <c r="A21">
        <f t="shared" si="10"/>
        <v>-0.59999999999999964</v>
      </c>
      <c r="B21">
        <f t="shared" si="8"/>
        <v>0.1000000000000001</v>
      </c>
      <c r="C21">
        <f t="shared" si="9"/>
        <v>5.1258254877603479E-2</v>
      </c>
    </row>
    <row r="22" spans="1:3" x14ac:dyDescent="0.25">
      <c r="A22">
        <f t="shared" si="10"/>
        <v>-0.5499999999999996</v>
      </c>
      <c r="B22">
        <f t="shared" si="8"/>
        <v>0.11678832116788336</v>
      </c>
      <c r="C22">
        <f t="shared" si="9"/>
        <v>2.1361429201700921E-2</v>
      </c>
    </row>
    <row r="23" spans="1:3" x14ac:dyDescent="0.25">
      <c r="A23">
        <f t="shared" si="10"/>
        <v>-0.49999999999999961</v>
      </c>
      <c r="B23">
        <f t="shared" si="8"/>
        <v>0.13793103448275881</v>
      </c>
      <c r="C23">
        <f t="shared" si="9"/>
        <v>1.9260015495269567E-2</v>
      </c>
    </row>
    <row r="24" spans="1:3" x14ac:dyDescent="0.25">
      <c r="A24">
        <f t="shared" si="10"/>
        <v>-0.44999999999999962</v>
      </c>
      <c r="B24">
        <f t="shared" si="8"/>
        <v>0.16494845360824767</v>
      </c>
      <c r="C24">
        <f t="shared" si="9"/>
        <v>5.3571508314964378E-2</v>
      </c>
    </row>
    <row r="25" spans="1:3" x14ac:dyDescent="0.25">
      <c r="A25">
        <f t="shared" si="10"/>
        <v>-0.39999999999999963</v>
      </c>
      <c r="B25">
        <f t="shared" si="8"/>
        <v>0.20000000000000029</v>
      </c>
      <c r="C25">
        <f t="shared" si="9"/>
        <v>0.12663778234064632</v>
      </c>
    </row>
    <row r="26" spans="1:3" x14ac:dyDescent="0.25">
      <c r="A26">
        <f t="shared" si="10"/>
        <v>-0.34999999999999964</v>
      </c>
      <c r="B26">
        <f t="shared" si="8"/>
        <v>0.24615384615384653</v>
      </c>
      <c r="C26">
        <f t="shared" si="9"/>
        <v>0.23481698320862979</v>
      </c>
    </row>
    <row r="27" spans="1:3" x14ac:dyDescent="0.25">
      <c r="A27">
        <f t="shared" si="10"/>
        <v>-0.29999999999999966</v>
      </c>
      <c r="B27">
        <f t="shared" si="8"/>
        <v>0.30769230769230821</v>
      </c>
      <c r="C27">
        <f t="shared" si="9"/>
        <v>0.36945236720437458</v>
      </c>
    </row>
    <row r="28" spans="1:3" x14ac:dyDescent="0.25">
      <c r="A28">
        <f t="shared" si="10"/>
        <v>-0.24999999999999967</v>
      </c>
      <c r="B28">
        <f t="shared" si="8"/>
        <v>0.39024390243902507</v>
      </c>
      <c r="C28">
        <f t="shared" si="9"/>
        <v>0.51828219841118994</v>
      </c>
    </row>
    <row r="29" spans="1:3" x14ac:dyDescent="0.25">
      <c r="A29">
        <f t="shared" si="10"/>
        <v>-0.19999999999999968</v>
      </c>
      <c r="B29">
        <f t="shared" si="8"/>
        <v>0.50000000000000089</v>
      </c>
      <c r="C29">
        <f t="shared" si="9"/>
        <v>0.66708256384133335</v>
      </c>
    </row>
    <row r="30" spans="1:3" x14ac:dyDescent="0.25">
      <c r="A30">
        <f t="shared" si="10"/>
        <v>-0.14999999999999969</v>
      </c>
      <c r="B30">
        <f t="shared" si="8"/>
        <v>0.6400000000000009</v>
      </c>
      <c r="C30">
        <f t="shared" si="9"/>
        <v>0.80136271900567668</v>
      </c>
    </row>
    <row r="31" spans="1:3" x14ac:dyDescent="0.25">
      <c r="A31">
        <f t="shared" si="10"/>
        <v>-9.9999999999999686E-2</v>
      </c>
      <c r="B31">
        <f t="shared" si="8"/>
        <v>0.80000000000000104</v>
      </c>
      <c r="C31">
        <f t="shared" si="9"/>
        <v>0.90796032830797357</v>
      </c>
    </row>
    <row r="32" spans="1:3" x14ac:dyDescent="0.25">
      <c r="A32">
        <f t="shared" si="10"/>
        <v>-4.9999999999999684E-2</v>
      </c>
      <c r="B32">
        <f t="shared" si="8"/>
        <v>0.94117647058823606</v>
      </c>
      <c r="C32">
        <f t="shared" si="9"/>
        <v>0.97641171657954084</v>
      </c>
    </row>
    <row r="33" spans="1:3" x14ac:dyDescent="0.25">
      <c r="A33">
        <f t="shared" si="10"/>
        <v>3.1918911957973251E-16</v>
      </c>
      <c r="B33">
        <f t="shared" si="8"/>
        <v>1</v>
      </c>
      <c r="C33">
        <f t="shared" si="9"/>
        <v>0.99999999999999989</v>
      </c>
    </row>
    <row r="34" spans="1:3" x14ac:dyDescent="0.25">
      <c r="A34">
        <f t="shared" si="10"/>
        <v>5.0000000000000322E-2</v>
      </c>
      <c r="B34">
        <f t="shared" si="8"/>
        <v>0.9411764705882345</v>
      </c>
      <c r="C34">
        <f t="shared" si="9"/>
        <v>0.97641171657953985</v>
      </c>
    </row>
    <row r="35" spans="1:3" x14ac:dyDescent="0.25">
      <c r="A35">
        <f t="shared" si="10"/>
        <v>0.10000000000000032</v>
      </c>
      <c r="B35">
        <f t="shared" si="8"/>
        <v>0.79999999999999905</v>
      </c>
      <c r="C35">
        <f t="shared" si="9"/>
        <v>0.90796032830797235</v>
      </c>
    </row>
    <row r="36" spans="1:3" x14ac:dyDescent="0.25">
      <c r="A36">
        <f t="shared" si="10"/>
        <v>0.15000000000000033</v>
      </c>
      <c r="B36">
        <f t="shared" si="8"/>
        <v>0.63999999999999901</v>
      </c>
      <c r="C36">
        <f t="shared" si="9"/>
        <v>0.80136271900567491</v>
      </c>
    </row>
    <row r="37" spans="1:3" x14ac:dyDescent="0.25">
      <c r="A37">
        <f t="shared" si="10"/>
        <v>0.20000000000000034</v>
      </c>
      <c r="B37">
        <f t="shared" si="8"/>
        <v>0.49999999999999911</v>
      </c>
      <c r="C37">
        <f t="shared" si="9"/>
        <v>0.66708256384133147</v>
      </c>
    </row>
    <row r="38" spans="1:3" x14ac:dyDescent="0.25">
      <c r="A38">
        <f t="shared" si="10"/>
        <v>0.25000000000000033</v>
      </c>
      <c r="B38">
        <f t="shared" si="8"/>
        <v>0.39024390243902374</v>
      </c>
      <c r="C38">
        <f t="shared" si="9"/>
        <v>0.51828219841118783</v>
      </c>
    </row>
    <row r="39" spans="1:3" x14ac:dyDescent="0.25">
      <c r="A39">
        <f t="shared" si="10"/>
        <v>0.30000000000000032</v>
      </c>
      <c r="B39">
        <f t="shared" si="8"/>
        <v>0.30769230769230721</v>
      </c>
      <c r="C39">
        <f t="shared" si="9"/>
        <v>0.36945236720437186</v>
      </c>
    </row>
    <row r="40" spans="1:3" x14ac:dyDescent="0.25">
      <c r="A40">
        <f t="shared" si="10"/>
        <v>0.35000000000000031</v>
      </c>
      <c r="B40">
        <f t="shared" si="8"/>
        <v>0.24615384615384583</v>
      </c>
      <c r="C40">
        <f t="shared" si="9"/>
        <v>0.23481698320862809</v>
      </c>
    </row>
    <row r="41" spans="1:3" x14ac:dyDescent="0.25">
      <c r="A41">
        <f t="shared" si="10"/>
        <v>0.4000000000000003</v>
      </c>
      <c r="B41">
        <f t="shared" si="8"/>
        <v>0.19999999999999976</v>
      </c>
      <c r="C41">
        <f t="shared" si="9"/>
        <v>0.12663778234064482</v>
      </c>
    </row>
    <row r="42" spans="1:3" x14ac:dyDescent="0.25">
      <c r="A42">
        <f>A41+0.05</f>
        <v>0.45000000000000029</v>
      </c>
      <c r="B42">
        <f t="shared" si="8"/>
        <v>0.16494845360824725</v>
      </c>
      <c r="C42">
        <f t="shared" si="9"/>
        <v>5.3571508314962463E-2</v>
      </c>
    </row>
    <row r="43" spans="1:3" x14ac:dyDescent="0.25">
      <c r="A43">
        <f t="shared" si="10"/>
        <v>0.50000000000000033</v>
      </c>
      <c r="B43">
        <f t="shared" si="8"/>
        <v>0.13793103448275848</v>
      </c>
      <c r="C43">
        <f t="shared" si="9"/>
        <v>1.9260015495267915E-2</v>
      </c>
    </row>
    <row r="44" spans="1:3" x14ac:dyDescent="0.25">
      <c r="A44">
        <f t="shared" si="10"/>
        <v>0.55000000000000038</v>
      </c>
      <c r="B44">
        <f t="shared" si="8"/>
        <v>0.11678832116788307</v>
      </c>
      <c r="C44">
        <f t="shared" si="9"/>
        <v>2.1361429201699568E-2</v>
      </c>
    </row>
    <row r="45" spans="1:3" x14ac:dyDescent="0.25">
      <c r="A45">
        <f t="shared" si="10"/>
        <v>0.60000000000000042</v>
      </c>
      <c r="B45">
        <f t="shared" si="8"/>
        <v>9.9999999999999881E-2</v>
      </c>
      <c r="C45">
        <f t="shared" si="9"/>
        <v>5.125825487760019E-2</v>
      </c>
    </row>
    <row r="46" spans="1:3" x14ac:dyDescent="0.25">
      <c r="A46">
        <f t="shared" si="10"/>
        <v>0.65000000000000047</v>
      </c>
      <c r="B46">
        <f t="shared" si="8"/>
        <v>8.648648648648638E-2</v>
      </c>
      <c r="C46">
        <f t="shared" si="9"/>
        <v>9.4706079448973926E-2</v>
      </c>
    </row>
    <row r="47" spans="1:3" x14ac:dyDescent="0.25">
      <c r="A47">
        <f t="shared" si="10"/>
        <v>0.70000000000000051</v>
      </c>
      <c r="B47">
        <f t="shared" si="8"/>
        <v>7.5471698113207447E-2</v>
      </c>
      <c r="C47">
        <f t="shared" si="9"/>
        <v>0.13371426013971846</v>
      </c>
    </row>
    <row r="48" spans="1:3" x14ac:dyDescent="0.25">
      <c r="A48">
        <f t="shared" si="10"/>
        <v>0.75000000000000056</v>
      </c>
      <c r="B48">
        <f t="shared" si="8"/>
        <v>6.6390041493775837E-2</v>
      </c>
      <c r="C48">
        <f t="shared" si="9"/>
        <v>0.14997774793552071</v>
      </c>
    </row>
    <row r="49" spans="1:3" x14ac:dyDescent="0.25">
      <c r="A49">
        <f t="shared" si="10"/>
        <v>0.8000000000000006</v>
      </c>
      <c r="B49">
        <f t="shared" si="8"/>
        <v>5.8823529411764622E-2</v>
      </c>
      <c r="C49">
        <f t="shared" si="9"/>
        <v>0.13020694481911951</v>
      </c>
    </row>
    <row r="50" spans="1:3" x14ac:dyDescent="0.25">
      <c r="A50">
        <f t="shared" si="10"/>
        <v>0.85000000000000064</v>
      </c>
      <c r="B50">
        <f t="shared" si="8"/>
        <v>5.2459016393442547E-2</v>
      </c>
      <c r="C50">
        <f t="shared" si="9"/>
        <v>7.3730245829456781E-2</v>
      </c>
    </row>
    <row r="51" spans="1:3" x14ac:dyDescent="0.25">
      <c r="A51">
        <f t="shared" si="10"/>
        <v>0.90000000000000069</v>
      </c>
      <c r="B51">
        <f t="shared" si="8"/>
        <v>4.7058823529411695E-2</v>
      </c>
      <c r="C51">
        <f t="shared" si="9"/>
        <v>2.7716689270532516E-3</v>
      </c>
    </row>
    <row r="52" spans="1:3" x14ac:dyDescent="0.25">
      <c r="A52">
        <f>A51+0.05</f>
        <v>0.95000000000000073</v>
      </c>
      <c r="B52">
        <f t="shared" si="8"/>
        <v>4.2440318302387203E-2</v>
      </c>
      <c r="C52">
        <f t="shared" si="9"/>
        <v>-2.4166272422237248E-2</v>
      </c>
    </row>
    <row r="53" spans="1:3" x14ac:dyDescent="0.25">
      <c r="A53">
        <f t="shared" si="10"/>
        <v>1.0000000000000007</v>
      </c>
      <c r="B53">
        <f t="shared" si="8"/>
        <v>3.8461538461538415E-2</v>
      </c>
      <c r="C53">
        <f t="shared" si="9"/>
        <v>0.10464345289687338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25CA-17CD-42CF-9989-3EF22D9C9034}">
  <dimension ref="A1:F23"/>
  <sheetViews>
    <sheetView tabSelected="1" zoomScale="145" zoomScaleNormal="145" workbookViewId="0">
      <selection activeCell="A4" sqref="A4"/>
    </sheetView>
  </sheetViews>
  <sheetFormatPr baseColWidth="10" defaultRowHeight="15" x14ac:dyDescent="0.25"/>
  <sheetData>
    <row r="1" spans="1:6" x14ac:dyDescent="0.25">
      <c r="A1" t="s">
        <v>8</v>
      </c>
      <c r="B1" t="s">
        <v>9</v>
      </c>
      <c r="C1" t="s">
        <v>10</v>
      </c>
    </row>
    <row r="2" spans="1:6" x14ac:dyDescent="0.25">
      <c r="A2">
        <v>1</v>
      </c>
      <c r="B2">
        <v>0.5</v>
      </c>
      <c r="C2">
        <v>1</v>
      </c>
    </row>
    <row r="3" spans="1:6" x14ac:dyDescent="0.25">
      <c r="A3">
        <v>2</v>
      </c>
      <c r="B3">
        <v>4</v>
      </c>
      <c r="C3">
        <v>0</v>
      </c>
    </row>
    <row r="6" spans="1:6" x14ac:dyDescent="0.25">
      <c r="B6" t="s">
        <v>8</v>
      </c>
      <c r="C6" t="s">
        <v>12</v>
      </c>
    </row>
    <row r="7" spans="1:6" x14ac:dyDescent="0.25">
      <c r="A7" t="s">
        <v>13</v>
      </c>
      <c r="B7">
        <f>A2</f>
        <v>1</v>
      </c>
      <c r="C7" s="2">
        <f>B2</f>
        <v>0.5</v>
      </c>
    </row>
    <row r="8" spans="1:6" x14ac:dyDescent="0.25">
      <c r="A8" t="s">
        <v>14</v>
      </c>
      <c r="B8">
        <f>A2</f>
        <v>1</v>
      </c>
      <c r="C8">
        <f>B2</f>
        <v>0.5</v>
      </c>
      <c r="D8" s="2">
        <f>C2/FACT(1)</f>
        <v>1</v>
      </c>
    </row>
    <row r="9" spans="1:6" x14ac:dyDescent="0.25">
      <c r="A9" t="s">
        <v>15</v>
      </c>
      <c r="B9">
        <f>A3</f>
        <v>2</v>
      </c>
      <c r="C9">
        <f>B3</f>
        <v>4</v>
      </c>
      <c r="D9">
        <f>(C8-C9)/(B8-B9)</f>
        <v>3.5</v>
      </c>
      <c r="E9" s="2">
        <f>(D8-D9)/(B7-B9)</f>
        <v>2.5</v>
      </c>
    </row>
    <row r="10" spans="1:6" x14ac:dyDescent="0.25">
      <c r="A10" t="s">
        <v>16</v>
      </c>
      <c r="B10">
        <f>A3</f>
        <v>2</v>
      </c>
      <c r="C10">
        <f>B3</f>
        <v>4</v>
      </c>
      <c r="D10">
        <f>C3/FACT(1)</f>
        <v>0</v>
      </c>
      <c r="E10">
        <f>(D9-D10)/(B8-B10)</f>
        <v>-3.5</v>
      </c>
      <c r="F10" s="2">
        <f>(E9-E10)/(B7-B10)</f>
        <v>-6</v>
      </c>
    </row>
    <row r="12" spans="1:6" x14ac:dyDescent="0.25">
      <c r="A12" t="s">
        <v>0</v>
      </c>
      <c r="B12" t="s">
        <v>2</v>
      </c>
    </row>
    <row r="13" spans="1:6" x14ac:dyDescent="0.25">
      <c r="A13">
        <f>A2</f>
        <v>1</v>
      </c>
      <c r="B13">
        <f>$C$7+$D$8*(A13-$B$7)+$E$9*(A13-$B$7)*(A13-$B$8)+$F$10*(A13-$B$7)*(A13-$B$8)*(A13-$B$9)</f>
        <v>0.5</v>
      </c>
    </row>
    <row r="14" spans="1:6" x14ac:dyDescent="0.25">
      <c r="A14">
        <f>A13+0.1</f>
        <v>1.1000000000000001</v>
      </c>
      <c r="B14">
        <f t="shared" ref="B14:B23" si="0">$C$7+$D$8*(A14-$B$7)+$E$9*(A14-$B$7)*(A14-$B$8)+$F$10*(A14-$B$7)*(A14-$B$8)*(A14-$B$9)</f>
        <v>0.67900000000000016</v>
      </c>
    </row>
    <row r="15" spans="1:6" x14ac:dyDescent="0.25">
      <c r="A15">
        <f t="shared" ref="A15:A23" si="1">A14+0.1</f>
        <v>1.2000000000000002</v>
      </c>
      <c r="B15">
        <f t="shared" si="0"/>
        <v>0.99200000000000066</v>
      </c>
    </row>
    <row r="16" spans="1:6" x14ac:dyDescent="0.25">
      <c r="A16">
        <f t="shared" si="1"/>
        <v>1.3000000000000003</v>
      </c>
      <c r="B16">
        <f t="shared" si="0"/>
        <v>1.4030000000000011</v>
      </c>
    </row>
    <row r="17" spans="1:2" x14ac:dyDescent="0.25">
      <c r="A17">
        <f t="shared" si="1"/>
        <v>1.4000000000000004</v>
      </c>
      <c r="B17">
        <f t="shared" si="0"/>
        <v>1.8760000000000019</v>
      </c>
    </row>
    <row r="18" spans="1:2" x14ac:dyDescent="0.25">
      <c r="A18">
        <f t="shared" si="1"/>
        <v>1.5000000000000004</v>
      </c>
      <c r="B18">
        <f t="shared" si="0"/>
        <v>2.3750000000000022</v>
      </c>
    </row>
    <row r="19" spans="1:2" x14ac:dyDescent="0.25">
      <c r="A19">
        <f t="shared" si="1"/>
        <v>1.6000000000000005</v>
      </c>
      <c r="B19">
        <f t="shared" si="0"/>
        <v>2.8640000000000025</v>
      </c>
    </row>
    <row r="20" spans="1:2" x14ac:dyDescent="0.25">
      <c r="A20">
        <f t="shared" si="1"/>
        <v>1.7000000000000006</v>
      </c>
      <c r="B20">
        <f t="shared" si="0"/>
        <v>3.3070000000000022</v>
      </c>
    </row>
    <row r="21" spans="1:2" x14ac:dyDescent="0.25">
      <c r="A21">
        <f t="shared" si="1"/>
        <v>1.8000000000000007</v>
      </c>
      <c r="B21">
        <f t="shared" si="0"/>
        <v>3.6680000000000019</v>
      </c>
    </row>
    <row r="22" spans="1:2" x14ac:dyDescent="0.25">
      <c r="A22">
        <f t="shared" si="1"/>
        <v>1.9000000000000008</v>
      </c>
      <c r="B22">
        <f t="shared" si="0"/>
        <v>3.9110000000000014</v>
      </c>
    </row>
    <row r="23" spans="1:2" x14ac:dyDescent="0.25">
      <c r="A23">
        <f t="shared" si="1"/>
        <v>2.0000000000000009</v>
      </c>
      <c r="B23">
        <f t="shared" si="0"/>
        <v>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123ebae-a006-42c7-9ea3-c84a2feb0e65}" enabled="0" method="" siteId="{1123ebae-a006-42c7-9ea3-c84a2feb0e6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Lagrange</vt:lpstr>
      <vt:lpstr>Newton</vt:lpstr>
      <vt:lpstr>Nweton Generalizado</vt:lpstr>
      <vt:lpstr>Fenómeno de Runge</vt:lpstr>
      <vt:lpstr>Chebyshev</vt:lpstr>
      <vt:lpstr>Spline Cúbico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Kowal</dc:creator>
  <cp:lastModifiedBy>Adrian Kowal</cp:lastModifiedBy>
  <dcterms:created xsi:type="dcterms:W3CDTF">2022-10-04T00:11:49Z</dcterms:created>
  <dcterms:modified xsi:type="dcterms:W3CDTF">2023-04-25T21:41:41Z</dcterms:modified>
</cp:coreProperties>
</file>