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Документы\Laboratory works\210\"/>
    </mc:Choice>
  </mc:AlternateContent>
  <xr:revisionPtr revIDLastSave="0" documentId="13_ncr:1_{4976AD71-9D76-4847-981A-3A7037DBE5FA}" xr6:coauthVersionLast="46" xr6:coauthVersionMax="46" xr10:uidLastSave="{00000000-0000-0000-0000-000000000000}"/>
  <bookViews>
    <workbookView xWindow="-120" yWindow="-120" windowWidth="20730" windowHeight="11310" xr2:uid="{EC08E58A-C7C0-4853-AD45-2884FA859F2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5" i="1" l="1"/>
  <c r="AP6" i="1"/>
  <c r="AP7" i="1"/>
  <c r="AP8" i="1"/>
  <c r="AP9" i="1"/>
  <c r="AP10" i="1"/>
  <c r="AP11" i="1"/>
  <c r="AP12" i="1"/>
  <c r="AP13" i="1"/>
  <c r="AP14" i="1"/>
  <c r="AP15" i="1"/>
  <c r="AP16" i="1"/>
  <c r="AP17" i="1"/>
  <c r="AP4" i="1"/>
  <c r="V3" i="1"/>
  <c r="BC4" i="1"/>
  <c r="BC5" i="1"/>
  <c r="BC6" i="1"/>
  <c r="BC7" i="1"/>
  <c r="BC8" i="1"/>
  <c r="BC9" i="1"/>
  <c r="BC10" i="1"/>
  <c r="BC11" i="1"/>
  <c r="BC12" i="1"/>
  <c r="BC13" i="1"/>
  <c r="BC3" i="1"/>
  <c r="AV4" i="1"/>
  <c r="AV5" i="1"/>
  <c r="AV6" i="1"/>
  <c r="AV7" i="1"/>
  <c r="AV8" i="1"/>
  <c r="AV9" i="1"/>
  <c r="AV10" i="1"/>
  <c r="AV11" i="1"/>
  <c r="AV12" i="1"/>
  <c r="AV13" i="1"/>
  <c r="AV14" i="1"/>
  <c r="AV3" i="1"/>
  <c r="AE4" i="1"/>
  <c r="AE5" i="1"/>
  <c r="AE6" i="1"/>
  <c r="AE7" i="1"/>
  <c r="AE8" i="1"/>
  <c r="AE9" i="1"/>
  <c r="AE10" i="1"/>
  <c r="AE11" i="1"/>
  <c r="AE12" i="1"/>
  <c r="AE13" i="1"/>
  <c r="AE3" i="1"/>
  <c r="V4" i="1"/>
  <c r="V5" i="1"/>
  <c r="V6" i="1"/>
  <c r="V7" i="1"/>
  <c r="V8" i="1"/>
  <c r="V9" i="1"/>
  <c r="V10" i="1"/>
  <c r="V11" i="1"/>
  <c r="V12" i="1"/>
  <c r="V13" i="1"/>
  <c r="M4" i="1"/>
  <c r="M5" i="1"/>
  <c r="M6" i="1"/>
  <c r="M7" i="1"/>
  <c r="M8" i="1"/>
  <c r="M9" i="1"/>
  <c r="M10" i="1"/>
  <c r="M11" i="1"/>
  <c r="M12" i="1"/>
  <c r="M3" i="1"/>
  <c r="D3" i="1"/>
  <c r="D4" i="1"/>
  <c r="D5" i="1"/>
  <c r="D6" i="1"/>
  <c r="D7" i="1"/>
  <c r="D8" i="1"/>
  <c r="D9" i="1"/>
  <c r="D10" i="1"/>
  <c r="D11" i="1"/>
  <c r="D12" i="1"/>
  <c r="K4" i="1"/>
  <c r="K5" i="1"/>
  <c r="K6" i="1"/>
  <c r="K7" i="1"/>
  <c r="K8" i="1"/>
  <c r="K9" i="1"/>
  <c r="K10" i="1"/>
  <c r="K11" i="1"/>
  <c r="K12" i="1"/>
  <c r="K3" i="1"/>
  <c r="B4" i="1"/>
  <c r="B5" i="1"/>
  <c r="B6" i="1"/>
  <c r="B7" i="1"/>
  <c r="B8" i="1"/>
  <c r="B9" i="1"/>
  <c r="B10" i="1"/>
  <c r="B11" i="1"/>
  <c r="B12" i="1"/>
  <c r="B3" i="1"/>
</calcChain>
</file>

<file path=xl/sharedStrings.xml><?xml version="1.0" encoding="utf-8"?>
<sst xmlns="http://schemas.openxmlformats.org/spreadsheetml/2006/main" count="58" uniqueCount="22">
  <si>
    <t>ν, Гц</t>
  </si>
  <si>
    <t>ω, Гц</t>
  </si>
  <si>
    <t>ϕ, град</t>
  </si>
  <si>
    <t>tg ϕ</t>
  </si>
  <si>
    <t>z, Ом</t>
  </si>
  <si>
    <t>Результаты эксперимента для первой схемы</t>
  </si>
  <si>
    <t>Результаты эксперимента для второй схемы</t>
  </si>
  <si>
    <t>Результаты эксперимента для третьей схемы</t>
  </si>
  <si>
    <t>Результаты эксперимента для четвертой схемы</t>
  </si>
  <si>
    <t>tg ϕ/2</t>
  </si>
  <si>
    <t>R, кОм</t>
  </si>
  <si>
    <t>Результаты эксперимента для пятой схемы - ϕ(R)</t>
  </si>
  <si>
    <t>Результаты эксперимента для пятой схемы - ϕ(ω)</t>
  </si>
  <si>
    <t>Результаты эксперимента для шестой схемы - ϕ(ω)</t>
  </si>
  <si>
    <t>U 1-3, В</t>
  </si>
  <si>
    <t>OG</t>
  </si>
  <si>
    <t>U 2-3, В (OF)</t>
  </si>
  <si>
    <t>pi</t>
  </si>
  <si>
    <t>og</t>
  </si>
  <si>
    <t>круг</t>
  </si>
  <si>
    <t>z, кОм</t>
  </si>
  <si>
    <t>ϕ, рад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</si>
</sst>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D33EB-AB44-4833-A4A4-84FEE637ED4B}">
  <dimension ref="A1:BD51"/>
  <sheetViews>
    <sheetView tabSelected="1" topLeftCell="AF1" zoomScale="130" zoomScaleNormal="130" workbookViewId="0">
      <selection activeCell="AQ13" sqref="AQ13"/>
    </sheetView>
  </sheetViews>
  <sheetFormatPr defaultRowHeight="15" x14ac:dyDescent="0.25"/>
  <cols>
    <col min="1" max="1" width="9.140625" customWidth="1"/>
    <col min="7" max="7" width="13.140625" customWidth="1"/>
    <col min="16" max="16" width="14" customWidth="1"/>
    <col min="24" max="24" width="8.42578125" customWidth="1"/>
    <col min="25" max="25" width="15" customWidth="1"/>
    <col min="34" max="34" width="16.42578125" customWidth="1"/>
    <col min="40" max="40" width="12.140625" customWidth="1"/>
    <col min="41" max="41" width="13.42578125" customWidth="1"/>
    <col min="46" max="46" width="10.42578125" customWidth="1"/>
    <col min="47" max="47" width="17.42578125" customWidth="1"/>
    <col min="54" max="54" width="14.42578125" customWidth="1"/>
  </cols>
  <sheetData>
    <row r="1" spans="1:56" x14ac:dyDescent="0.25">
      <c r="A1" s="8" t="s">
        <v>5</v>
      </c>
      <c r="B1" s="8"/>
      <c r="C1" s="8"/>
      <c r="D1" s="8"/>
      <c r="E1" s="8"/>
      <c r="F1" s="8"/>
      <c r="G1" s="8"/>
      <c r="H1" s="8"/>
      <c r="J1" s="8" t="s">
        <v>6</v>
      </c>
      <c r="K1" s="8"/>
      <c r="L1" s="8"/>
      <c r="M1" s="8"/>
      <c r="N1" s="8"/>
      <c r="O1" s="8"/>
      <c r="P1" s="8"/>
      <c r="Q1" s="8"/>
      <c r="S1" s="8" t="s">
        <v>7</v>
      </c>
      <c r="T1" s="8"/>
      <c r="U1" s="8"/>
      <c r="V1" s="8"/>
      <c r="W1" s="8"/>
      <c r="X1" s="8"/>
      <c r="Y1" s="8"/>
      <c r="Z1" s="8"/>
      <c r="AB1" s="8" t="s">
        <v>8</v>
      </c>
      <c r="AC1" s="8"/>
      <c r="AD1" s="8"/>
      <c r="AE1" s="8"/>
      <c r="AF1" s="8"/>
      <c r="AG1" s="8"/>
      <c r="AH1" s="8"/>
      <c r="AI1" s="8"/>
      <c r="AK1" s="8" t="s">
        <v>11</v>
      </c>
      <c r="AL1" s="8"/>
      <c r="AM1" s="8"/>
      <c r="AN1" s="8"/>
      <c r="AO1" s="8"/>
      <c r="AP1" s="8"/>
      <c r="AR1" s="8" t="s">
        <v>12</v>
      </c>
      <c r="AS1" s="8"/>
      <c r="AT1" s="8"/>
      <c r="AU1" s="8"/>
      <c r="AV1" s="8"/>
      <c r="AW1" s="8"/>
      <c r="AY1" s="8" t="s">
        <v>13</v>
      </c>
      <c r="AZ1" s="8"/>
      <c r="BA1" s="8"/>
      <c r="BB1" s="8"/>
      <c r="BC1" s="8"/>
      <c r="BD1" s="8"/>
    </row>
    <row r="2" spans="1:56" x14ac:dyDescent="0.25">
      <c r="A2" s="1" t="s">
        <v>0</v>
      </c>
      <c r="B2" s="1" t="s">
        <v>1</v>
      </c>
      <c r="C2" s="2" t="s">
        <v>15</v>
      </c>
      <c r="D2" s="1" t="s">
        <v>21</v>
      </c>
      <c r="E2" s="1" t="s">
        <v>3</v>
      </c>
      <c r="F2" s="1" t="s">
        <v>14</v>
      </c>
      <c r="G2" s="1" t="s">
        <v>16</v>
      </c>
      <c r="H2" s="1" t="s">
        <v>20</v>
      </c>
      <c r="J2" s="1" t="s">
        <v>0</v>
      </c>
      <c r="K2" s="1" t="s">
        <v>1</v>
      </c>
      <c r="L2" s="2" t="s">
        <v>15</v>
      </c>
      <c r="M2" s="1" t="s">
        <v>21</v>
      </c>
      <c r="N2" s="1" t="s">
        <v>3</v>
      </c>
      <c r="O2" s="1" t="s">
        <v>14</v>
      </c>
      <c r="P2" s="1" t="s">
        <v>16</v>
      </c>
      <c r="Q2" s="1" t="s">
        <v>20</v>
      </c>
      <c r="S2" s="1" t="s">
        <v>0</v>
      </c>
      <c r="T2" s="1" t="s">
        <v>1</v>
      </c>
      <c r="U2" s="2" t="s">
        <v>15</v>
      </c>
      <c r="V2" s="1" t="s">
        <v>2</v>
      </c>
      <c r="W2" s="1" t="s">
        <v>3</v>
      </c>
      <c r="X2" s="1" t="s">
        <v>14</v>
      </c>
      <c r="Y2" s="1" t="s">
        <v>16</v>
      </c>
      <c r="Z2" s="1" t="s">
        <v>4</v>
      </c>
      <c r="AB2" s="1" t="s">
        <v>0</v>
      </c>
      <c r="AC2" s="1" t="s">
        <v>1</v>
      </c>
      <c r="AD2" s="2" t="s">
        <v>15</v>
      </c>
      <c r="AE2" s="1" t="s">
        <v>2</v>
      </c>
      <c r="AF2" s="1" t="s">
        <v>3</v>
      </c>
      <c r="AG2" s="1" t="s">
        <v>14</v>
      </c>
      <c r="AH2" s="1" t="s">
        <v>16</v>
      </c>
      <c r="AI2" s="1" t="s">
        <v>4</v>
      </c>
      <c r="AK2" s="1" t="s">
        <v>10</v>
      </c>
      <c r="AL2" s="2"/>
      <c r="AM2" s="2" t="s">
        <v>18</v>
      </c>
      <c r="AN2" s="1" t="s">
        <v>14</v>
      </c>
      <c r="AO2" s="1" t="s">
        <v>16</v>
      </c>
      <c r="AP2" s="3" t="s">
        <v>21</v>
      </c>
      <c r="AR2" s="1" t="s">
        <v>0</v>
      </c>
      <c r="AS2" s="1" t="s">
        <v>1</v>
      </c>
      <c r="AT2" s="1" t="s">
        <v>18</v>
      </c>
      <c r="AU2" s="1" t="s">
        <v>16</v>
      </c>
      <c r="AV2" s="1" t="s">
        <v>2</v>
      </c>
      <c r="AW2" s="3" t="s">
        <v>9</v>
      </c>
      <c r="AY2" s="1" t="s">
        <v>0</v>
      </c>
      <c r="AZ2" s="1" t="s">
        <v>1</v>
      </c>
      <c r="BA2" s="1" t="s">
        <v>18</v>
      </c>
      <c r="BB2" s="1" t="s">
        <v>16</v>
      </c>
      <c r="BC2" s="1" t="s">
        <v>2</v>
      </c>
      <c r="BD2" s="3" t="s">
        <v>9</v>
      </c>
    </row>
    <row r="3" spans="1:56" x14ac:dyDescent="0.25">
      <c r="A3" s="2">
        <v>50</v>
      </c>
      <c r="B3" s="6">
        <f>A3:A12*2*3.1415</f>
        <v>314.15000000000003</v>
      </c>
      <c r="C3" s="2">
        <v>2.84</v>
      </c>
      <c r="D3" s="2">
        <f>(ASIN(C3:C12/G3:G12))</f>
        <v>1.0468541628120318</v>
      </c>
      <c r="E3" s="2"/>
      <c r="F3" s="9">
        <v>11.5</v>
      </c>
      <c r="G3" s="2">
        <v>3.28</v>
      </c>
      <c r="H3" s="6">
        <v>45.579268292682933</v>
      </c>
      <c r="J3" s="2">
        <v>600</v>
      </c>
      <c r="K3" s="6">
        <f>(J3:J12)*2*3.1415</f>
        <v>3769.8</v>
      </c>
      <c r="L3" s="2">
        <v>0.96</v>
      </c>
      <c r="M3" s="2">
        <f>(ASIN(L3:L12/P3:P12))</f>
        <v>8.7383894590182573E-2</v>
      </c>
      <c r="N3" s="2"/>
      <c r="O3" s="9">
        <v>11.5</v>
      </c>
      <c r="P3" s="2">
        <v>11</v>
      </c>
      <c r="Q3" s="6">
        <v>13.59090909090909</v>
      </c>
      <c r="S3" s="4">
        <v>70</v>
      </c>
      <c r="T3" s="6"/>
      <c r="U3" s="4">
        <v>0.8</v>
      </c>
      <c r="V3" s="4">
        <f>(ASIN(U3:U13/Y3:Y13))</f>
        <v>0.13023799918656806</v>
      </c>
      <c r="W3" s="4"/>
      <c r="X3" s="9">
        <v>11.5</v>
      </c>
      <c r="Y3" s="4">
        <v>6.16</v>
      </c>
      <c r="Z3" s="2"/>
      <c r="AB3" s="4">
        <v>400</v>
      </c>
      <c r="AD3" s="4">
        <v>0.72</v>
      </c>
      <c r="AE3" s="4">
        <f>(ASIN(AD3:AD13/AH3:AH13))</f>
        <v>6.3760006379337361E-2</v>
      </c>
      <c r="AF3" s="4"/>
      <c r="AG3" s="4">
        <v>11.5</v>
      </c>
      <c r="AH3" s="4">
        <v>11.3</v>
      </c>
      <c r="AI3" s="2"/>
      <c r="AK3" s="2">
        <v>0</v>
      </c>
      <c r="AL3" s="2"/>
      <c r="AM3" s="2">
        <v>0</v>
      </c>
      <c r="AN3" s="2">
        <v>11.5</v>
      </c>
      <c r="AO3" s="2">
        <v>0</v>
      </c>
      <c r="AP3" s="2">
        <v>0</v>
      </c>
      <c r="AR3" s="2"/>
      <c r="AS3" s="2">
        <v>15</v>
      </c>
      <c r="AT3" s="2">
        <v>3.28</v>
      </c>
      <c r="AU3" s="2">
        <v>10</v>
      </c>
      <c r="AV3" s="2">
        <f>(ASIN(AT3:AT14/AU3:AU14))</f>
        <v>0.33418567073827915</v>
      </c>
      <c r="AW3" s="2"/>
      <c r="AY3" s="2"/>
      <c r="AZ3" s="12">
        <v>55</v>
      </c>
      <c r="BA3" s="12">
        <v>0</v>
      </c>
      <c r="BB3" s="12">
        <v>0</v>
      </c>
      <c r="BC3" t="e">
        <f>(ASIN(BA3:BA13/BB3:BB13))</f>
        <v>#DIV/0!</v>
      </c>
      <c r="BD3" s="12" t="s">
        <v>17</v>
      </c>
    </row>
    <row r="4" spans="1:56" x14ac:dyDescent="0.25">
      <c r="A4" s="2">
        <v>80</v>
      </c>
      <c r="B4" s="6">
        <f t="shared" ref="B4:B12" si="0">A4:A13*2*3.1415</f>
        <v>502.64000000000004</v>
      </c>
      <c r="C4" s="2">
        <v>4.04</v>
      </c>
      <c r="D4" s="2">
        <f t="shared" ref="D4:D12" si="1">(ASIN(C4:C13/G4:G13))</f>
        <v>1.0273509528987348</v>
      </c>
      <c r="E4" s="2"/>
      <c r="F4" s="10"/>
      <c r="G4" s="2">
        <v>4.72</v>
      </c>
      <c r="H4" s="6">
        <v>31.673728813559322</v>
      </c>
      <c r="J4" s="2">
        <v>800</v>
      </c>
      <c r="K4" s="6">
        <f t="shared" ref="K4:K12" si="2">(J4:J13)*2*3.1415</f>
        <v>5026.4000000000005</v>
      </c>
      <c r="L4" s="2">
        <v>1.52</v>
      </c>
      <c r="M4" s="2">
        <f t="shared" ref="M4:M12" si="3">(ASIN(L4:L13/P4:P13))</f>
        <v>0.13492225637207256</v>
      </c>
      <c r="N4" s="2"/>
      <c r="O4" s="10"/>
      <c r="P4" s="2">
        <v>11.3</v>
      </c>
      <c r="Q4" s="6">
        <v>13.230088495575222</v>
      </c>
      <c r="S4" s="4">
        <v>100</v>
      </c>
      <c r="T4" s="6"/>
      <c r="U4" s="4">
        <v>1.28</v>
      </c>
      <c r="V4" s="4">
        <f t="shared" ref="V4:V13" si="4">(ASIN(U4:U14/Y4:Y14))</f>
        <v>0.19164719497541646</v>
      </c>
      <c r="W4" s="4"/>
      <c r="X4" s="10"/>
      <c r="Y4" s="4">
        <v>6.72</v>
      </c>
      <c r="Z4" s="2"/>
      <c r="AB4" s="4">
        <v>1000</v>
      </c>
      <c r="AD4" s="4">
        <v>1.44</v>
      </c>
      <c r="AE4" s="4">
        <f t="shared" ref="AE4:AE13" si="5">(ASIN(AD4:AD14/AH4:AH14))</f>
        <v>0.12892831721776313</v>
      </c>
      <c r="AF4" s="4"/>
      <c r="AG4" s="4">
        <v>11.5</v>
      </c>
      <c r="AH4" s="4">
        <v>11.2</v>
      </c>
      <c r="AI4" s="2"/>
      <c r="AK4" s="2">
        <v>10</v>
      </c>
      <c r="AL4" s="2"/>
      <c r="AM4" s="2">
        <v>1.44</v>
      </c>
      <c r="AN4" s="2">
        <v>11.5</v>
      </c>
      <c r="AO4" s="2">
        <v>11.4</v>
      </c>
      <c r="AP4" s="2">
        <f>ASIN(AM4:AM18/AO4:AO18)</f>
        <v>0.12665413350175034</v>
      </c>
      <c r="AR4" s="2"/>
      <c r="AS4" s="2">
        <v>25</v>
      </c>
      <c r="AT4" s="2">
        <v>5.52</v>
      </c>
      <c r="AU4" s="2">
        <v>10.199999999999999</v>
      </c>
      <c r="AV4" s="2">
        <f t="shared" ref="AV4:AV14" si="6">(ASIN(AT4:AT15/AU4:AU15))</f>
        <v>0.57183552676656801</v>
      </c>
      <c r="AW4" s="2"/>
      <c r="AY4" s="2"/>
      <c r="AZ4" s="2">
        <v>75</v>
      </c>
      <c r="BA4" s="2">
        <v>0.14000000000000001</v>
      </c>
      <c r="BB4" s="2">
        <v>0.5</v>
      </c>
      <c r="BC4">
        <f t="shared" ref="BC4:BC13" si="7">(ASIN(BA4:BA14/BB4:BB14))</f>
        <v>0.28379410920832787</v>
      </c>
      <c r="BD4" s="2"/>
    </row>
    <row r="5" spans="1:56" x14ac:dyDescent="0.25">
      <c r="A5" s="2">
        <v>100</v>
      </c>
      <c r="B5" s="6">
        <f t="shared" si="0"/>
        <v>628.30000000000007</v>
      </c>
      <c r="C5" s="2">
        <v>4.6399999999999997</v>
      </c>
      <c r="D5" s="2">
        <f t="shared" si="1"/>
        <v>0.96613563419161408</v>
      </c>
      <c r="E5" s="2"/>
      <c r="F5" s="10"/>
      <c r="G5" s="2">
        <v>5.64</v>
      </c>
      <c r="H5" s="6">
        <v>26.507092198581564</v>
      </c>
      <c r="J5" s="4">
        <v>1200</v>
      </c>
      <c r="K5" s="6">
        <f t="shared" si="2"/>
        <v>7539.6</v>
      </c>
      <c r="L5" s="4">
        <v>2</v>
      </c>
      <c r="M5" s="2">
        <f t="shared" si="3"/>
        <v>0.17480188337369393</v>
      </c>
      <c r="N5" s="4"/>
      <c r="O5" s="10"/>
      <c r="P5" s="4">
        <v>11.5</v>
      </c>
      <c r="Q5" s="6">
        <v>13</v>
      </c>
      <c r="S5" s="4">
        <v>120</v>
      </c>
      <c r="T5" s="6"/>
      <c r="U5" s="4">
        <v>1.52</v>
      </c>
      <c r="V5" s="4">
        <f t="shared" si="4"/>
        <v>0.22543401027548279</v>
      </c>
      <c r="W5" s="4"/>
      <c r="X5" s="10"/>
      <c r="Y5" s="4">
        <v>6.8</v>
      </c>
      <c r="Z5" s="2"/>
      <c r="AB5" s="4">
        <v>1500</v>
      </c>
      <c r="AD5" s="4">
        <v>1.92</v>
      </c>
      <c r="AE5" s="4">
        <f t="shared" si="5"/>
        <v>0.17707065213201117</v>
      </c>
      <c r="AF5" s="4"/>
      <c r="AG5" s="4">
        <v>11.5</v>
      </c>
      <c r="AH5" s="4">
        <v>10.9</v>
      </c>
      <c r="AI5" s="2"/>
      <c r="AK5" s="2">
        <v>20</v>
      </c>
      <c r="AL5" s="2"/>
      <c r="AM5" s="2">
        <v>3.12</v>
      </c>
      <c r="AN5" s="2">
        <v>11.5</v>
      </c>
      <c r="AO5" s="2">
        <v>11.2</v>
      </c>
      <c r="AP5" s="2">
        <f t="shared" ref="AP5:AP17" si="8">ASIN(AM5:AM19/AO5:AO19)</f>
        <v>0.28230633621880169</v>
      </c>
      <c r="AR5" s="2"/>
      <c r="AS5" s="2">
        <v>40</v>
      </c>
      <c r="AT5" s="2">
        <v>8.08</v>
      </c>
      <c r="AU5" s="2">
        <v>10.3</v>
      </c>
      <c r="AV5" s="2">
        <f t="shared" si="6"/>
        <v>0.90183463712782697</v>
      </c>
      <c r="AW5" s="2"/>
      <c r="AY5" s="2"/>
      <c r="AZ5" s="2">
        <v>90</v>
      </c>
      <c r="BA5" s="2">
        <v>0.252</v>
      </c>
      <c r="BB5" s="2">
        <v>0.65600000000000003</v>
      </c>
      <c r="BC5">
        <f t="shared" si="7"/>
        <v>0.39428304337608999</v>
      </c>
      <c r="BD5" s="2"/>
    </row>
    <row r="6" spans="1:56" x14ac:dyDescent="0.25">
      <c r="A6" s="2">
        <v>150</v>
      </c>
      <c r="B6" s="6">
        <f t="shared" si="0"/>
        <v>942.45</v>
      </c>
      <c r="C6" s="2">
        <v>5.28</v>
      </c>
      <c r="D6" s="2">
        <f t="shared" si="1"/>
        <v>0.83541208898602137</v>
      </c>
      <c r="E6" s="2"/>
      <c r="F6" s="10"/>
      <c r="G6" s="2">
        <v>7.12</v>
      </c>
      <c r="H6" s="6">
        <v>20.997191011235955</v>
      </c>
      <c r="J6" s="4">
        <v>1500</v>
      </c>
      <c r="K6" s="6">
        <f t="shared" si="2"/>
        <v>9424.5</v>
      </c>
      <c r="L6" s="4">
        <v>2.3199999999999998</v>
      </c>
      <c r="M6" s="2">
        <f t="shared" si="3"/>
        <v>0.20494036366077426</v>
      </c>
      <c r="N6" s="4"/>
      <c r="O6" s="10"/>
      <c r="P6" s="4">
        <v>11.4</v>
      </c>
      <c r="Q6" s="6">
        <v>13.114035087719298</v>
      </c>
      <c r="S6" s="4">
        <v>200</v>
      </c>
      <c r="T6" s="6"/>
      <c r="U6" s="4">
        <v>2.16</v>
      </c>
      <c r="V6" s="4">
        <f t="shared" si="4"/>
        <v>0.28818289716804441</v>
      </c>
      <c r="W6" s="4"/>
      <c r="X6" s="10"/>
      <c r="Y6" s="4">
        <v>7.6</v>
      </c>
      <c r="Z6" s="2"/>
      <c r="AB6" s="4">
        <v>3000</v>
      </c>
      <c r="AD6" s="4">
        <v>2.72</v>
      </c>
      <c r="AE6" s="4">
        <f t="shared" si="5"/>
        <v>0.28726809842079365</v>
      </c>
      <c r="AF6" s="4"/>
      <c r="AG6" s="4">
        <v>11.5</v>
      </c>
      <c r="AH6" s="4">
        <v>9.6</v>
      </c>
      <c r="AI6" s="2"/>
      <c r="AK6" s="2">
        <v>30</v>
      </c>
      <c r="AL6" s="2"/>
      <c r="AM6" s="2">
        <v>4.6399999999999997</v>
      </c>
      <c r="AN6" s="2">
        <v>11.5</v>
      </c>
      <c r="AO6" s="2">
        <v>11.1</v>
      </c>
      <c r="AP6" s="2">
        <f t="shared" si="8"/>
        <v>0.4312624767305609</v>
      </c>
      <c r="AR6" s="2"/>
      <c r="AS6" s="2">
        <v>50</v>
      </c>
      <c r="AT6" s="2">
        <v>9.0399999999999991</v>
      </c>
      <c r="AU6" s="2">
        <v>10.4</v>
      </c>
      <c r="AV6" s="2">
        <f t="shared" si="6"/>
        <v>1.05364431934555</v>
      </c>
      <c r="AW6" s="2"/>
      <c r="AY6" s="2"/>
      <c r="AZ6" s="2">
        <v>125</v>
      </c>
      <c r="BA6" s="2">
        <v>0.66400000000000003</v>
      </c>
      <c r="BB6" s="2">
        <v>1.07</v>
      </c>
      <c r="BC6">
        <f t="shared" si="7"/>
        <v>0.66945759594987475</v>
      </c>
      <c r="BD6" s="2"/>
    </row>
    <row r="7" spans="1:56" x14ac:dyDescent="0.25">
      <c r="A7" s="2">
        <v>300</v>
      </c>
      <c r="B7" s="6">
        <f t="shared" si="0"/>
        <v>1884.9</v>
      </c>
      <c r="C7" s="2">
        <v>4.8</v>
      </c>
      <c r="D7" s="2">
        <f t="shared" si="1"/>
        <v>0.52359877559829893</v>
      </c>
      <c r="E7" s="2"/>
      <c r="F7" s="10"/>
      <c r="G7" s="2">
        <v>9.6</v>
      </c>
      <c r="H7" s="6">
        <v>15.572916666666668</v>
      </c>
      <c r="J7" s="4">
        <v>2200</v>
      </c>
      <c r="K7" s="6">
        <f t="shared" si="2"/>
        <v>13822.6</v>
      </c>
      <c r="L7" s="4">
        <v>3.12</v>
      </c>
      <c r="M7" s="2">
        <f t="shared" si="3"/>
        <v>0.28492042057342487</v>
      </c>
      <c r="N7" s="4"/>
      <c r="O7" s="10"/>
      <c r="P7" s="4">
        <v>11.1</v>
      </c>
      <c r="Q7" s="6">
        <v>13.468468468468469</v>
      </c>
      <c r="S7" s="4">
        <v>300</v>
      </c>
      <c r="T7" s="6"/>
      <c r="U7" s="4">
        <v>2.56</v>
      </c>
      <c r="V7" s="4">
        <f t="shared" si="4"/>
        <v>0.30371309928256884</v>
      </c>
      <c r="W7" s="4"/>
      <c r="X7" s="10"/>
      <c r="Y7" s="4">
        <v>8.56</v>
      </c>
      <c r="Z7" s="2"/>
      <c r="AB7" s="4">
        <v>6000</v>
      </c>
      <c r="AD7" s="4">
        <v>2.56</v>
      </c>
      <c r="AE7" s="4">
        <f t="shared" si="5"/>
        <v>0.32914318178122287</v>
      </c>
      <c r="AF7" s="4"/>
      <c r="AG7" s="4">
        <v>11.5</v>
      </c>
      <c r="AH7" s="4">
        <v>7.92</v>
      </c>
      <c r="AI7" s="2"/>
      <c r="AK7" s="2">
        <v>40</v>
      </c>
      <c r="AL7" s="2"/>
      <c r="AM7" s="2">
        <v>5.84</v>
      </c>
      <c r="AN7" s="2">
        <v>11.5</v>
      </c>
      <c r="AO7" s="2">
        <v>11</v>
      </c>
      <c r="AP7" s="2">
        <f t="shared" si="8"/>
        <v>0.55967296908787467</v>
      </c>
      <c r="AR7" s="2"/>
      <c r="AS7" s="12">
        <v>75</v>
      </c>
      <c r="AT7" s="12">
        <v>10.5</v>
      </c>
      <c r="AU7" s="12">
        <v>10.5</v>
      </c>
      <c r="AV7" s="2">
        <f t="shared" si="6"/>
        <v>1.5707963267948966</v>
      </c>
      <c r="AW7" s="2" t="s">
        <v>19</v>
      </c>
      <c r="AY7" s="2"/>
      <c r="AZ7" s="2">
        <v>150</v>
      </c>
      <c r="BA7" s="2">
        <v>1</v>
      </c>
      <c r="BB7" s="2">
        <v>1.38</v>
      </c>
      <c r="BC7">
        <f t="shared" si="7"/>
        <v>0.81050848620218596</v>
      </c>
      <c r="BD7" s="2"/>
    </row>
    <row r="8" spans="1:56" x14ac:dyDescent="0.25">
      <c r="A8" s="2">
        <v>500</v>
      </c>
      <c r="B8" s="6">
        <f t="shared" si="0"/>
        <v>3141.5</v>
      </c>
      <c r="C8" s="2">
        <v>3.52</v>
      </c>
      <c r="D8" s="2">
        <f t="shared" si="1"/>
        <v>0.34528145948593891</v>
      </c>
      <c r="E8" s="2"/>
      <c r="F8" s="10"/>
      <c r="G8" s="2">
        <v>10.4</v>
      </c>
      <c r="H8" s="6">
        <v>14.375</v>
      </c>
      <c r="J8" s="2">
        <v>3000</v>
      </c>
      <c r="K8" s="6">
        <f t="shared" si="2"/>
        <v>18849</v>
      </c>
      <c r="L8" s="2">
        <v>4</v>
      </c>
      <c r="M8" s="2">
        <f t="shared" si="3"/>
        <v>0.38313690854308813</v>
      </c>
      <c r="N8" s="2"/>
      <c r="O8" s="10"/>
      <c r="P8" s="2">
        <v>10.7</v>
      </c>
      <c r="Q8" s="6">
        <v>13.971962616822431</v>
      </c>
      <c r="S8" s="4">
        <v>500</v>
      </c>
      <c r="T8" s="6"/>
      <c r="U8" s="4">
        <v>2.4</v>
      </c>
      <c r="V8" s="4">
        <f t="shared" si="4"/>
        <v>0.24844978431327341</v>
      </c>
      <c r="W8" s="4"/>
      <c r="X8" s="10"/>
      <c r="Y8" s="4">
        <v>9.76</v>
      </c>
      <c r="Z8" s="2"/>
      <c r="AB8" s="2">
        <v>10000</v>
      </c>
      <c r="AD8" s="2">
        <v>1.84</v>
      </c>
      <c r="AE8" s="4">
        <f t="shared" si="5"/>
        <v>0.26139350000639994</v>
      </c>
      <c r="AF8" s="2"/>
      <c r="AG8" s="2">
        <v>11.5</v>
      </c>
      <c r="AH8" s="2">
        <v>7.12</v>
      </c>
      <c r="AI8" s="2"/>
      <c r="AK8" s="2">
        <v>50</v>
      </c>
      <c r="AL8" s="2"/>
      <c r="AM8" s="2">
        <v>6.88</v>
      </c>
      <c r="AN8" s="2">
        <v>11.5</v>
      </c>
      <c r="AO8" s="2">
        <v>10.9</v>
      </c>
      <c r="AP8" s="2">
        <f t="shared" si="8"/>
        <v>0.68308992591988471</v>
      </c>
      <c r="AR8" s="2"/>
      <c r="AS8" s="2">
        <v>100</v>
      </c>
      <c r="AT8" s="2">
        <v>10.3</v>
      </c>
      <c r="AU8" s="2">
        <v>10.8</v>
      </c>
      <c r="AV8" s="2">
        <f t="shared" si="6"/>
        <v>1.2653196576002541</v>
      </c>
      <c r="AW8" s="2"/>
      <c r="AY8" s="2"/>
      <c r="AZ8" s="2">
        <v>250</v>
      </c>
      <c r="BA8" s="2">
        <v>2.46</v>
      </c>
      <c r="BB8" s="2">
        <v>2.66</v>
      </c>
      <c r="BC8">
        <f t="shared" si="7"/>
        <v>1.1805411909828272</v>
      </c>
      <c r="BD8" s="2"/>
    </row>
    <row r="9" spans="1:56" x14ac:dyDescent="0.25">
      <c r="A9" s="2">
        <v>700</v>
      </c>
      <c r="B9" s="6">
        <f t="shared" si="0"/>
        <v>4398.1000000000004</v>
      </c>
      <c r="C9" s="2">
        <v>2.64</v>
      </c>
      <c r="D9" s="2">
        <f t="shared" si="1"/>
        <v>0.24694671456043291</v>
      </c>
      <c r="E9" s="2"/>
      <c r="F9" s="10"/>
      <c r="G9" s="2">
        <v>10.8</v>
      </c>
      <c r="H9" s="6">
        <v>13.84259259259259</v>
      </c>
      <c r="J9" s="2">
        <v>5500</v>
      </c>
      <c r="K9" s="6">
        <f t="shared" si="2"/>
        <v>34556.5</v>
      </c>
      <c r="L9" s="2">
        <v>5.75</v>
      </c>
      <c r="M9" s="2">
        <f t="shared" si="3"/>
        <v>0.67513153293703165</v>
      </c>
      <c r="N9" s="2"/>
      <c r="O9" s="10"/>
      <c r="P9" s="2">
        <v>9.1999999999999993</v>
      </c>
      <c r="Q9" s="6">
        <v>16.25</v>
      </c>
      <c r="S9" s="4">
        <v>700</v>
      </c>
      <c r="T9" s="6"/>
      <c r="U9" s="4">
        <v>2.16</v>
      </c>
      <c r="V9" s="4">
        <f t="shared" si="4"/>
        <v>0.20921523130836961</v>
      </c>
      <c r="W9" s="4"/>
      <c r="X9" s="10"/>
      <c r="Y9" s="4">
        <v>10.4</v>
      </c>
      <c r="Z9" s="2"/>
      <c r="AB9" s="2">
        <v>15000</v>
      </c>
      <c r="AD9" s="2">
        <v>1.6</v>
      </c>
      <c r="AE9" s="4">
        <f t="shared" si="5"/>
        <v>0.24638779140930805</v>
      </c>
      <c r="AF9" s="2"/>
      <c r="AG9" s="2">
        <v>11.5</v>
      </c>
      <c r="AH9" s="2">
        <v>6.56</v>
      </c>
      <c r="AI9" s="2"/>
      <c r="AK9" s="2">
        <v>60</v>
      </c>
      <c r="AL9" s="2"/>
      <c r="AM9" s="2">
        <v>7.76</v>
      </c>
      <c r="AN9" s="2">
        <v>11.5</v>
      </c>
      <c r="AO9" s="2">
        <v>10.8</v>
      </c>
      <c r="AP9" s="2">
        <f t="shared" si="8"/>
        <v>0.80166989686983758</v>
      </c>
      <c r="AR9" s="2"/>
      <c r="AS9" s="2">
        <v>200</v>
      </c>
      <c r="AT9" s="2">
        <v>7.68</v>
      </c>
      <c r="AU9" s="2">
        <v>11.2</v>
      </c>
      <c r="AV9" s="2">
        <f t="shared" si="6"/>
        <v>0.75558458164246722</v>
      </c>
      <c r="AW9" s="2"/>
      <c r="AY9" s="2"/>
      <c r="AZ9" s="12">
        <v>400</v>
      </c>
      <c r="BA9" s="12"/>
      <c r="BB9" s="12">
        <v>4.32</v>
      </c>
      <c r="BC9">
        <f t="shared" si="7"/>
        <v>0</v>
      </c>
      <c r="BD9" s="12">
        <v>0</v>
      </c>
    </row>
    <row r="10" spans="1:56" x14ac:dyDescent="0.25">
      <c r="A10" s="2">
        <v>1000</v>
      </c>
      <c r="B10" s="6">
        <f t="shared" si="0"/>
        <v>6283</v>
      </c>
      <c r="C10" s="2">
        <v>1.68</v>
      </c>
      <c r="D10" s="2">
        <f t="shared" si="1"/>
        <v>0.1547452925281943</v>
      </c>
      <c r="E10" s="2"/>
      <c r="F10" s="10"/>
      <c r="G10" s="2">
        <v>10.9</v>
      </c>
      <c r="H10" s="6">
        <v>13.715596330275227</v>
      </c>
      <c r="J10" s="2">
        <v>7000</v>
      </c>
      <c r="K10" s="6">
        <f t="shared" si="2"/>
        <v>43981</v>
      </c>
      <c r="L10" s="2">
        <v>6.08</v>
      </c>
      <c r="M10" s="2">
        <f t="shared" si="3"/>
        <v>0.80930750106413241</v>
      </c>
      <c r="N10" s="2"/>
      <c r="O10" s="10"/>
      <c r="P10" s="2">
        <v>8.4</v>
      </c>
      <c r="Q10" s="6">
        <v>17.797619047619047</v>
      </c>
      <c r="S10" s="4">
        <v>1000</v>
      </c>
      <c r="T10" s="6"/>
      <c r="U10" s="4">
        <v>1.92</v>
      </c>
      <c r="V10" s="4">
        <f t="shared" si="4"/>
        <v>0.17872779475577341</v>
      </c>
      <c r="W10" s="4"/>
      <c r="X10" s="10"/>
      <c r="Y10" s="4">
        <v>10.8</v>
      </c>
      <c r="Z10" s="2"/>
      <c r="AB10" s="2">
        <v>50000</v>
      </c>
      <c r="AD10" s="2">
        <v>1.1200000000000001</v>
      </c>
      <c r="AE10" s="4">
        <f t="shared" si="5"/>
        <v>0.1929763290808269</v>
      </c>
      <c r="AF10" s="2"/>
      <c r="AG10" s="2">
        <v>11.5</v>
      </c>
      <c r="AH10" s="2">
        <v>5.84</v>
      </c>
      <c r="AI10" s="2"/>
      <c r="AK10" s="2">
        <v>70</v>
      </c>
      <c r="AL10" s="2"/>
      <c r="AM10" s="2">
        <v>8.48</v>
      </c>
      <c r="AN10" s="2">
        <v>11.5</v>
      </c>
      <c r="AO10" s="2">
        <v>10.8</v>
      </c>
      <c r="AP10" s="2">
        <f t="shared" si="8"/>
        <v>0.90299511257669784</v>
      </c>
      <c r="AR10" s="2"/>
      <c r="AS10" s="2">
        <v>300</v>
      </c>
      <c r="AT10" s="2">
        <v>5.52</v>
      </c>
      <c r="AU10" s="2">
        <v>11.2</v>
      </c>
      <c r="AV10" s="2">
        <f t="shared" si="6"/>
        <v>0.51537036689041438</v>
      </c>
      <c r="AW10" s="2"/>
      <c r="AY10" s="2"/>
      <c r="AZ10" s="2">
        <v>800</v>
      </c>
      <c r="BA10" s="2">
        <v>6.04</v>
      </c>
      <c r="BB10" s="2">
        <v>7.04</v>
      </c>
      <c r="BC10">
        <f t="shared" si="7"/>
        <v>1.031274726000917</v>
      </c>
      <c r="BD10" s="2"/>
    </row>
    <row r="11" spans="1:56" x14ac:dyDescent="0.25">
      <c r="A11" s="2">
        <v>1500</v>
      </c>
      <c r="B11" s="6">
        <f t="shared" si="0"/>
        <v>9424.5</v>
      </c>
      <c r="C11" s="2">
        <v>1.36</v>
      </c>
      <c r="D11" s="2">
        <f t="shared" si="1"/>
        <v>0.12172897763426596</v>
      </c>
      <c r="E11" s="2"/>
      <c r="F11" s="10"/>
      <c r="G11" s="2">
        <v>11.2</v>
      </c>
      <c r="H11" s="6">
        <v>13.348214285714288</v>
      </c>
      <c r="J11" s="2">
        <v>8500</v>
      </c>
      <c r="K11" s="6">
        <f t="shared" si="2"/>
        <v>53405.5</v>
      </c>
      <c r="L11" s="2">
        <v>6</v>
      </c>
      <c r="M11" s="2">
        <f t="shared" si="3"/>
        <v>0.90995103097192997</v>
      </c>
      <c r="N11" s="2"/>
      <c r="O11" s="10"/>
      <c r="P11" s="2">
        <v>7.6</v>
      </c>
      <c r="Q11" s="6">
        <v>19.671052631578949</v>
      </c>
      <c r="S11" s="4">
        <v>1500</v>
      </c>
      <c r="T11" s="6"/>
      <c r="U11" s="4">
        <v>1.52</v>
      </c>
      <c r="V11" s="4">
        <f t="shared" si="4"/>
        <v>0.13492225637207256</v>
      </c>
      <c r="W11" s="4"/>
      <c r="X11" s="10"/>
      <c r="Y11" s="4">
        <v>11.3</v>
      </c>
      <c r="Z11" s="2"/>
      <c r="AB11" s="2">
        <v>100000</v>
      </c>
      <c r="AD11" s="2">
        <v>1.2</v>
      </c>
      <c r="AE11" s="4">
        <f t="shared" si="5"/>
        <v>0.22927620321397998</v>
      </c>
      <c r="AF11" s="2"/>
      <c r="AG11" s="2">
        <v>11.5</v>
      </c>
      <c r="AH11" s="2">
        <v>5.28</v>
      </c>
      <c r="AI11" s="2"/>
      <c r="AK11" s="2">
        <v>80</v>
      </c>
      <c r="AL11" s="2"/>
      <c r="AM11" s="2">
        <v>9.1999999999999993</v>
      </c>
      <c r="AN11" s="2">
        <v>11.5</v>
      </c>
      <c r="AO11" s="2">
        <v>10.7</v>
      </c>
      <c r="AP11" s="2">
        <f t="shared" si="8"/>
        <v>1.0349034948985751</v>
      </c>
      <c r="AR11" s="2"/>
      <c r="AS11" s="2">
        <v>400</v>
      </c>
      <c r="AT11" s="2">
        <v>4.32</v>
      </c>
      <c r="AU11" s="2">
        <v>11.4</v>
      </c>
      <c r="AV11" s="2">
        <f t="shared" si="6"/>
        <v>0.3886585654052947</v>
      </c>
      <c r="AW11" s="2"/>
      <c r="AY11" s="2"/>
      <c r="AZ11" s="2">
        <v>3000</v>
      </c>
      <c r="BA11" s="2">
        <v>3.52</v>
      </c>
      <c r="BB11" s="2">
        <v>10.3</v>
      </c>
      <c r="BC11">
        <f t="shared" si="7"/>
        <v>0.34877580222651455</v>
      </c>
      <c r="BD11" s="2"/>
    </row>
    <row r="12" spans="1:56" x14ac:dyDescent="0.25">
      <c r="A12" s="2">
        <v>3000</v>
      </c>
      <c r="B12" s="6">
        <f t="shared" si="0"/>
        <v>18849</v>
      </c>
      <c r="C12" s="2">
        <v>0.64</v>
      </c>
      <c r="D12" s="2">
        <f t="shared" si="1"/>
        <v>5.7174001080663013E-2</v>
      </c>
      <c r="E12" s="2"/>
      <c r="F12" s="11"/>
      <c r="G12" s="2">
        <v>11.2</v>
      </c>
      <c r="H12" s="6">
        <v>13.348214285714288</v>
      </c>
      <c r="J12" s="2">
        <v>10000</v>
      </c>
      <c r="K12" s="6">
        <f t="shared" si="2"/>
        <v>62830</v>
      </c>
      <c r="L12" s="2">
        <v>5.76</v>
      </c>
      <c r="M12" s="2">
        <f t="shared" si="3"/>
        <v>1.0296968008377507</v>
      </c>
      <c r="N12" s="2"/>
      <c r="O12" s="11"/>
      <c r="P12" s="2">
        <v>6.72</v>
      </c>
      <c r="Q12" s="6">
        <v>22.24702380952381</v>
      </c>
      <c r="S12" s="4">
        <v>2200</v>
      </c>
      <c r="T12" s="6"/>
      <c r="U12" s="4">
        <v>1.2</v>
      </c>
      <c r="V12" s="4">
        <f t="shared" si="4"/>
        <v>0.10545852539931777</v>
      </c>
      <c r="W12" s="4"/>
      <c r="X12" s="10"/>
      <c r="Y12" s="4">
        <v>11.4</v>
      </c>
      <c r="Z12" s="2"/>
      <c r="AB12" s="2">
        <v>150000</v>
      </c>
      <c r="AD12" s="2">
        <v>1.2</v>
      </c>
      <c r="AE12" s="4">
        <f t="shared" si="5"/>
        <v>0.25268025514207865</v>
      </c>
      <c r="AF12" s="2"/>
      <c r="AG12" s="2">
        <v>11.5</v>
      </c>
      <c r="AH12" s="2">
        <v>4.8</v>
      </c>
      <c r="AI12" s="2"/>
      <c r="AK12" s="2">
        <v>90</v>
      </c>
      <c r="AL12" s="2"/>
      <c r="AM12" s="2">
        <v>9.6</v>
      </c>
      <c r="AN12" s="2">
        <v>11.5</v>
      </c>
      <c r="AO12" s="2">
        <v>10.6</v>
      </c>
      <c r="AP12" s="2">
        <f t="shared" si="8"/>
        <v>1.132934619445521</v>
      </c>
      <c r="AR12" s="2"/>
      <c r="AS12" s="2">
        <v>500</v>
      </c>
      <c r="AT12" s="2">
        <v>3.36</v>
      </c>
      <c r="AU12" s="2">
        <v>11.4</v>
      </c>
      <c r="AV12" s="2">
        <f t="shared" si="6"/>
        <v>0.2991801157739597</v>
      </c>
      <c r="AW12" s="2"/>
      <c r="AY12" s="2"/>
      <c r="AZ12" s="2">
        <v>8000</v>
      </c>
      <c r="BA12" s="2">
        <v>1.6</v>
      </c>
      <c r="BB12" s="2">
        <v>10.4</v>
      </c>
      <c r="BC12">
        <f t="shared" si="7"/>
        <v>0.15445959848418411</v>
      </c>
      <c r="BD12" s="2"/>
    </row>
    <row r="13" spans="1:56" x14ac:dyDescent="0.25">
      <c r="A13" s="2"/>
      <c r="B13" s="2"/>
      <c r="C13" s="2"/>
      <c r="D13" s="2"/>
      <c r="E13" s="2"/>
      <c r="F13" s="2"/>
      <c r="G13" s="2"/>
      <c r="H13" s="2"/>
      <c r="J13" s="2"/>
      <c r="K13" s="2"/>
      <c r="L13" s="2"/>
      <c r="M13" s="2"/>
      <c r="N13" s="2"/>
      <c r="O13" s="2"/>
      <c r="P13" s="2"/>
      <c r="Q13" s="2"/>
      <c r="S13" s="4">
        <v>3000</v>
      </c>
      <c r="T13" s="6"/>
      <c r="U13" s="4">
        <v>0.8</v>
      </c>
      <c r="V13" s="4">
        <f t="shared" si="4"/>
        <v>6.9621447982419329E-2</v>
      </c>
      <c r="W13" s="4"/>
      <c r="X13" s="11"/>
      <c r="Y13" s="4">
        <v>11.5</v>
      </c>
      <c r="Z13" s="2"/>
      <c r="AB13" s="2">
        <v>300000</v>
      </c>
      <c r="AD13" s="2">
        <v>0.72</v>
      </c>
      <c r="AE13" s="4">
        <f t="shared" si="5"/>
        <v>0.17395288771608358</v>
      </c>
      <c r="AF13" s="2"/>
      <c r="AG13" s="2">
        <v>11.5</v>
      </c>
      <c r="AH13" s="2">
        <v>4.16</v>
      </c>
      <c r="AI13" s="2"/>
      <c r="AK13" s="2">
        <v>100</v>
      </c>
      <c r="AL13" s="2"/>
      <c r="AM13" s="2">
        <v>10</v>
      </c>
      <c r="AN13" s="2">
        <v>11.5</v>
      </c>
      <c r="AO13" s="2">
        <v>10.6</v>
      </c>
      <c r="AP13" s="2">
        <f t="shared" si="8"/>
        <v>1.2327253831729883</v>
      </c>
      <c r="AR13" s="2"/>
      <c r="AS13" s="2">
        <v>800</v>
      </c>
      <c r="AT13" s="2">
        <v>2.16</v>
      </c>
      <c r="AU13" s="2">
        <v>11.4</v>
      </c>
      <c r="AV13" s="2">
        <f t="shared" si="6"/>
        <v>0.19062609331800548</v>
      </c>
      <c r="AW13" s="2"/>
      <c r="AY13" s="2"/>
      <c r="AZ13" s="2">
        <v>30000</v>
      </c>
      <c r="BA13" s="2">
        <v>0.32</v>
      </c>
      <c r="BB13" s="2">
        <v>10.4</v>
      </c>
      <c r="BC13">
        <f t="shared" si="7"/>
        <v>3.0774087944291283E-2</v>
      </c>
      <c r="BD13" s="2"/>
    </row>
    <row r="14" spans="1:56" x14ac:dyDescent="0.25">
      <c r="T14" s="5"/>
      <c r="U14" s="5"/>
      <c r="V14" s="5"/>
      <c r="W14" s="5"/>
      <c r="X14" s="5"/>
      <c r="Y14" s="5"/>
      <c r="AK14" s="2">
        <v>110</v>
      </c>
      <c r="AL14" s="6"/>
      <c r="AM14" s="6">
        <v>10.1</v>
      </c>
      <c r="AN14" s="2">
        <v>11.5</v>
      </c>
      <c r="AO14" s="6">
        <v>10.6</v>
      </c>
      <c r="AP14" s="2">
        <f t="shared" si="8"/>
        <v>1.2624284307593276</v>
      </c>
      <c r="AS14" s="7">
        <v>1500</v>
      </c>
      <c r="AT14" s="7">
        <v>1.1200000000000001</v>
      </c>
      <c r="AU14" s="7">
        <v>11.4</v>
      </c>
      <c r="AV14" s="2">
        <f t="shared" si="6"/>
        <v>9.840435221441772E-2</v>
      </c>
    </row>
    <row r="15" spans="1:56" x14ac:dyDescent="0.25">
      <c r="AK15" s="2">
        <v>120</v>
      </c>
      <c r="AL15" s="6"/>
      <c r="AM15" s="6">
        <v>10.199999999999999</v>
      </c>
      <c r="AN15" s="2">
        <v>11.5</v>
      </c>
      <c r="AO15" s="6">
        <v>10.6</v>
      </c>
      <c r="AP15" s="2">
        <f t="shared" si="8"/>
        <v>1.2952038775031265</v>
      </c>
    </row>
    <row r="16" spans="1:56" x14ac:dyDescent="0.25">
      <c r="AK16" s="2">
        <v>130</v>
      </c>
      <c r="AL16" s="6"/>
      <c r="AM16" s="6">
        <v>10.4</v>
      </c>
      <c r="AN16" s="2">
        <v>11.5</v>
      </c>
      <c r="AO16" s="6">
        <v>10.6</v>
      </c>
      <c r="AP16" s="2">
        <f t="shared" si="8"/>
        <v>1.376232414527814</v>
      </c>
    </row>
    <row r="17" spans="1:54" x14ac:dyDescent="0.25">
      <c r="AK17" s="2">
        <v>140</v>
      </c>
      <c r="AL17" s="6"/>
      <c r="AM17" s="6">
        <v>10.6</v>
      </c>
      <c r="AN17" s="2">
        <v>11.5</v>
      </c>
      <c r="AO17" s="6">
        <v>10.6</v>
      </c>
      <c r="AP17" s="2">
        <f t="shared" si="8"/>
        <v>1.5707963267948966</v>
      </c>
    </row>
    <row r="18" spans="1:54" x14ac:dyDescent="0.25">
      <c r="A18">
        <v>50</v>
      </c>
      <c r="B18">
        <v>1.0468541628120318</v>
      </c>
      <c r="J18" s="2">
        <v>600</v>
      </c>
      <c r="K18" s="2">
        <v>8.7272727272727266E-2</v>
      </c>
      <c r="M18">
        <v>600</v>
      </c>
      <c r="N18">
        <v>8.7383894590182573E-2</v>
      </c>
      <c r="AD18">
        <v>400</v>
      </c>
      <c r="AE18">
        <v>6.3716814159292035E-2</v>
      </c>
      <c r="AG18">
        <v>400</v>
      </c>
      <c r="AH18">
        <v>6.3760006379337361E-2</v>
      </c>
      <c r="AY18">
        <v>55</v>
      </c>
      <c r="AZ18" t="e">
        <v>#DIV/0!</v>
      </c>
      <c r="BA18">
        <v>55</v>
      </c>
      <c r="BB18" t="e">
        <v>#DIV/0!</v>
      </c>
    </row>
    <row r="19" spans="1:54" x14ac:dyDescent="0.25">
      <c r="A19">
        <v>80</v>
      </c>
      <c r="B19">
        <v>1.0273509528987348</v>
      </c>
      <c r="D19">
        <v>50</v>
      </c>
      <c r="E19">
        <v>8.0527243293233214E-2</v>
      </c>
      <c r="J19" s="2">
        <v>800</v>
      </c>
      <c r="K19" s="2">
        <v>0.13451327433628318</v>
      </c>
      <c r="M19">
        <v>800</v>
      </c>
      <c r="N19">
        <v>0.13492225637207256</v>
      </c>
      <c r="X19">
        <v>70</v>
      </c>
      <c r="Y19">
        <v>0.13023799918656806</v>
      </c>
      <c r="AD19">
        <v>1000</v>
      </c>
      <c r="AE19">
        <v>0.12857142857142859</v>
      </c>
      <c r="AG19">
        <v>1000</v>
      </c>
      <c r="AH19">
        <v>0.12892831721776313</v>
      </c>
      <c r="AT19">
        <v>15</v>
      </c>
      <c r="AU19">
        <v>0.33418567073827915</v>
      </c>
      <c r="AY19">
        <v>75</v>
      </c>
      <c r="AZ19">
        <v>0.28379410920832787</v>
      </c>
      <c r="BA19">
        <v>75</v>
      </c>
      <c r="BB19">
        <v>0.28000000000000003</v>
      </c>
    </row>
    <row r="20" spans="1:54" x14ac:dyDescent="0.25">
      <c r="A20">
        <v>100</v>
      </c>
      <c r="B20">
        <v>0.96613563419161408</v>
      </c>
      <c r="D20">
        <v>80</v>
      </c>
      <c r="E20">
        <v>7.9026996376825753E-2</v>
      </c>
      <c r="J20" s="4">
        <v>1200</v>
      </c>
      <c r="K20" s="2">
        <v>0.17391304347826086</v>
      </c>
      <c r="M20">
        <v>1200</v>
      </c>
      <c r="N20">
        <v>0.17480188337369393</v>
      </c>
      <c r="U20">
        <v>70</v>
      </c>
      <c r="V20">
        <v>0.12987012987012989</v>
      </c>
      <c r="X20">
        <v>100</v>
      </c>
      <c r="Y20">
        <v>0.19164719497541646</v>
      </c>
      <c r="AD20">
        <v>1500</v>
      </c>
      <c r="AE20">
        <v>0.17614678899082567</v>
      </c>
      <c r="AG20">
        <v>1500</v>
      </c>
      <c r="AH20">
        <v>0.17707065213201117</v>
      </c>
      <c r="AT20">
        <v>25</v>
      </c>
      <c r="AU20">
        <v>0.57183552676656801</v>
      </c>
      <c r="AY20">
        <v>90</v>
      </c>
      <c r="AZ20">
        <v>0.39428304337608999</v>
      </c>
      <c r="BA20">
        <v>90</v>
      </c>
      <c r="BB20">
        <v>0.38414634146341464</v>
      </c>
    </row>
    <row r="21" spans="1:54" x14ac:dyDescent="0.25">
      <c r="A21">
        <v>150</v>
      </c>
      <c r="B21">
        <v>0.83541208898602137</v>
      </c>
      <c r="D21">
        <v>100</v>
      </c>
      <c r="E21">
        <v>7.4318125707047239E-2</v>
      </c>
      <c r="J21" s="4">
        <v>1500</v>
      </c>
      <c r="K21" s="2">
        <v>0.20350877192982453</v>
      </c>
      <c r="M21">
        <v>1500</v>
      </c>
      <c r="N21">
        <v>0.20494036366077426</v>
      </c>
      <c r="U21">
        <v>100</v>
      </c>
      <c r="V21">
        <v>0.19047619047619049</v>
      </c>
      <c r="X21">
        <v>120</v>
      </c>
      <c r="Y21">
        <v>0.22543401027548279</v>
      </c>
      <c r="AD21">
        <v>3000</v>
      </c>
      <c r="AE21">
        <v>0.28333333333333338</v>
      </c>
      <c r="AG21">
        <v>3000</v>
      </c>
      <c r="AH21">
        <v>0.28726809842079365</v>
      </c>
      <c r="AT21">
        <v>40</v>
      </c>
      <c r="AU21">
        <v>0.90183463712782697</v>
      </c>
      <c r="AY21">
        <v>125</v>
      </c>
      <c r="AZ21">
        <v>0.66945759594987475</v>
      </c>
      <c r="BA21">
        <v>125</v>
      </c>
      <c r="BB21">
        <v>0.6205607476635514</v>
      </c>
    </row>
    <row r="22" spans="1:54" x14ac:dyDescent="0.25">
      <c r="A22">
        <v>300</v>
      </c>
      <c r="B22">
        <v>0.52359877559829893</v>
      </c>
      <c r="D22">
        <v>150</v>
      </c>
      <c r="E22">
        <v>6.4262468383540106E-2</v>
      </c>
      <c r="J22" s="4">
        <v>2200</v>
      </c>
      <c r="K22" s="2">
        <v>0.2810810810810811</v>
      </c>
      <c r="M22">
        <v>2200</v>
      </c>
      <c r="N22">
        <v>0.28492042057342487</v>
      </c>
      <c r="U22">
        <v>120</v>
      </c>
      <c r="V22">
        <v>0.22352941176470589</v>
      </c>
      <c r="X22">
        <v>200</v>
      </c>
      <c r="Y22">
        <v>0.28818289716804441</v>
      </c>
      <c r="AD22">
        <v>6000</v>
      </c>
      <c r="AE22">
        <v>0.32323232323232326</v>
      </c>
      <c r="AG22">
        <v>6000</v>
      </c>
      <c r="AH22">
        <v>0.32914318178122287</v>
      </c>
      <c r="AM22">
        <v>0</v>
      </c>
      <c r="AN22" t="e">
        <v>#DIV/0!</v>
      </c>
      <c r="AO22">
        <v>0</v>
      </c>
      <c r="AP22">
        <v>0</v>
      </c>
      <c r="AT22">
        <v>50</v>
      </c>
      <c r="AU22">
        <v>1.05364431934555</v>
      </c>
      <c r="AY22">
        <v>150</v>
      </c>
      <c r="AZ22">
        <v>0.81050848620218596</v>
      </c>
      <c r="BA22">
        <v>150</v>
      </c>
      <c r="BB22">
        <v>0.7246376811594204</v>
      </c>
    </row>
    <row r="23" spans="1:54" x14ac:dyDescent="0.25">
      <c r="A23">
        <v>500</v>
      </c>
      <c r="B23">
        <v>0.34528145948593891</v>
      </c>
      <c r="D23">
        <v>300</v>
      </c>
      <c r="E23">
        <v>4.027682889217684E-2</v>
      </c>
      <c r="G23">
        <v>50</v>
      </c>
      <c r="H23">
        <v>0.33323385733313121</v>
      </c>
      <c r="J23" s="2">
        <v>3000</v>
      </c>
      <c r="K23" s="2">
        <v>0.37383177570093462</v>
      </c>
      <c r="M23">
        <v>3000</v>
      </c>
      <c r="N23">
        <v>0.38313690854308813</v>
      </c>
      <c r="U23">
        <v>200</v>
      </c>
      <c r="V23">
        <v>0.28421052631578952</v>
      </c>
      <c r="X23">
        <v>300</v>
      </c>
      <c r="Y23">
        <v>0.30371309928256884</v>
      </c>
      <c r="AD23">
        <v>10000</v>
      </c>
      <c r="AE23">
        <v>0.25842696629213485</v>
      </c>
      <c r="AG23">
        <v>10000</v>
      </c>
      <c r="AH23">
        <v>0.26139350000639994</v>
      </c>
      <c r="AM23">
        <v>10</v>
      </c>
      <c r="AN23">
        <v>0.12631578947368421</v>
      </c>
      <c r="AO23">
        <v>10</v>
      </c>
      <c r="AP23">
        <v>0.12665413350175034</v>
      </c>
      <c r="AT23">
        <v>75</v>
      </c>
      <c r="AU23">
        <v>1.5707963267948966</v>
      </c>
      <c r="AY23">
        <v>250</v>
      </c>
      <c r="AZ23">
        <v>1.1805411909828272</v>
      </c>
      <c r="BA23">
        <v>250</v>
      </c>
      <c r="BB23">
        <v>0.92481203007518786</v>
      </c>
    </row>
    <row r="24" spans="1:54" x14ac:dyDescent="0.25">
      <c r="A24">
        <v>700</v>
      </c>
      <c r="B24">
        <v>0.24694671456043291</v>
      </c>
      <c r="D24">
        <v>500</v>
      </c>
      <c r="E24">
        <v>2.6560112268149146E-2</v>
      </c>
      <c r="G24">
        <v>80</v>
      </c>
      <c r="H24">
        <v>0.32702560970833511</v>
      </c>
      <c r="J24" s="2">
        <v>5500</v>
      </c>
      <c r="K24" s="2">
        <v>0.625</v>
      </c>
      <c r="M24">
        <v>5500</v>
      </c>
      <c r="N24">
        <v>0.67513153293703165</v>
      </c>
      <c r="U24">
        <v>300</v>
      </c>
      <c r="V24">
        <v>0.29906542056074764</v>
      </c>
      <c r="X24">
        <v>500</v>
      </c>
      <c r="Y24">
        <v>0.24844978431327341</v>
      </c>
      <c r="AD24">
        <v>15000</v>
      </c>
      <c r="AE24">
        <v>0.24390243902439027</v>
      </c>
      <c r="AG24">
        <v>15000</v>
      </c>
      <c r="AH24">
        <v>0.24638779140930805</v>
      </c>
      <c r="AM24">
        <v>20</v>
      </c>
      <c r="AN24">
        <v>0.27857142857142858</v>
      </c>
      <c r="AO24">
        <v>20</v>
      </c>
      <c r="AP24">
        <v>0.28230633621880169</v>
      </c>
      <c r="AT24">
        <v>100</v>
      </c>
      <c r="AU24">
        <v>1.2653196576002541</v>
      </c>
      <c r="AY24">
        <v>400</v>
      </c>
      <c r="AZ24">
        <v>0</v>
      </c>
      <c r="BA24">
        <v>400</v>
      </c>
      <c r="BB24">
        <v>0</v>
      </c>
    </row>
    <row r="25" spans="1:54" x14ac:dyDescent="0.25">
      <c r="A25">
        <v>1000</v>
      </c>
      <c r="B25">
        <v>0.1547452925281943</v>
      </c>
      <c r="D25">
        <v>700</v>
      </c>
      <c r="E25">
        <v>1.8995901120033302E-2</v>
      </c>
      <c r="G25">
        <v>100</v>
      </c>
      <c r="H25">
        <v>0.30753959388560054</v>
      </c>
      <c r="J25" s="2">
        <v>7000</v>
      </c>
      <c r="K25" s="2">
        <v>0.72380952380952379</v>
      </c>
      <c r="M25">
        <v>7000</v>
      </c>
      <c r="N25">
        <v>0.80930750106413241</v>
      </c>
      <c r="U25">
        <v>500</v>
      </c>
      <c r="V25">
        <v>0.24590163934426229</v>
      </c>
      <c r="X25">
        <v>700</v>
      </c>
      <c r="Y25">
        <v>0.20921523130836961</v>
      </c>
      <c r="AD25">
        <v>50000</v>
      </c>
      <c r="AE25">
        <v>0.19178082191780824</v>
      </c>
      <c r="AG25">
        <v>50000</v>
      </c>
      <c r="AH25">
        <v>0.1929763290808269</v>
      </c>
      <c r="AM25">
        <v>30</v>
      </c>
      <c r="AN25">
        <v>0.41801801801801802</v>
      </c>
      <c r="AO25">
        <v>30</v>
      </c>
      <c r="AP25">
        <v>0.4312624767305609</v>
      </c>
      <c r="AT25">
        <v>200</v>
      </c>
      <c r="AU25">
        <v>0.75558458164246722</v>
      </c>
      <c r="AY25">
        <v>800</v>
      </c>
      <c r="AZ25">
        <v>1.031274726000917</v>
      </c>
      <c r="BA25">
        <v>800</v>
      </c>
      <c r="BB25">
        <v>0.85795454545454541</v>
      </c>
    </row>
    <row r="26" spans="1:54" x14ac:dyDescent="0.25">
      <c r="A26">
        <v>1500</v>
      </c>
      <c r="B26">
        <v>0.12172897763426596</v>
      </c>
      <c r="D26">
        <v>1000</v>
      </c>
      <c r="E26">
        <v>1.1903484040630331E-2</v>
      </c>
      <c r="G26">
        <v>150</v>
      </c>
      <c r="H26">
        <v>0.26592776985071503</v>
      </c>
      <c r="J26" s="2">
        <v>8500</v>
      </c>
      <c r="K26" s="2">
        <v>0.78947368421052633</v>
      </c>
      <c r="M26">
        <v>8500</v>
      </c>
      <c r="N26">
        <v>0.90995103097192997</v>
      </c>
      <c r="U26">
        <v>700</v>
      </c>
      <c r="V26">
        <v>0.2076923076923077</v>
      </c>
      <c r="X26">
        <v>1000</v>
      </c>
      <c r="Y26">
        <v>0.17872779475577341</v>
      </c>
      <c r="AD26">
        <v>100000</v>
      </c>
      <c r="AE26">
        <v>0.22727272727272727</v>
      </c>
      <c r="AG26">
        <v>100000</v>
      </c>
      <c r="AH26">
        <v>0.22927620321397998</v>
      </c>
      <c r="AM26">
        <v>40</v>
      </c>
      <c r="AN26">
        <v>0.53090909090909089</v>
      </c>
      <c r="AO26">
        <v>40</v>
      </c>
      <c r="AP26">
        <v>0.55967296908787467</v>
      </c>
      <c r="AT26">
        <v>300</v>
      </c>
      <c r="AU26">
        <v>0.51537036689041438</v>
      </c>
      <c r="AY26">
        <v>3000</v>
      </c>
      <c r="AZ26">
        <v>0.34877580222651455</v>
      </c>
      <c r="BA26">
        <v>3000</v>
      </c>
      <c r="BB26">
        <v>0.34174757281553397</v>
      </c>
    </row>
    <row r="27" spans="1:54" x14ac:dyDescent="0.25">
      <c r="A27">
        <v>3000</v>
      </c>
      <c r="B27">
        <v>5.7174001080663013E-2</v>
      </c>
      <c r="D27">
        <v>1500</v>
      </c>
      <c r="E27">
        <v>9.3637675103281515E-3</v>
      </c>
      <c r="G27">
        <v>300</v>
      </c>
      <c r="H27">
        <v>0.16667158223724302</v>
      </c>
      <c r="J27" s="2">
        <v>10000</v>
      </c>
      <c r="K27" s="2">
        <v>0.8571428571428571</v>
      </c>
      <c r="M27">
        <v>10000</v>
      </c>
      <c r="N27">
        <v>1.0296968008377507</v>
      </c>
      <c r="U27">
        <v>1000</v>
      </c>
      <c r="V27">
        <v>0.17777777777777776</v>
      </c>
      <c r="X27">
        <v>1500</v>
      </c>
      <c r="Y27">
        <v>0.13492225637207256</v>
      </c>
      <c r="AD27">
        <v>150000</v>
      </c>
      <c r="AE27">
        <v>0.25</v>
      </c>
      <c r="AG27">
        <v>150000</v>
      </c>
      <c r="AH27">
        <v>0.25268025514207865</v>
      </c>
      <c r="AM27">
        <v>50</v>
      </c>
      <c r="AN27">
        <v>0.63119266055045864</v>
      </c>
      <c r="AO27">
        <v>50</v>
      </c>
      <c r="AP27">
        <v>0.68308992591988471</v>
      </c>
      <c r="AT27">
        <v>400</v>
      </c>
      <c r="AU27">
        <v>0.3886585654052947</v>
      </c>
      <c r="AY27">
        <v>8000</v>
      </c>
      <c r="AZ27">
        <v>0.15445959848418411</v>
      </c>
      <c r="BA27">
        <v>8000</v>
      </c>
      <c r="BB27">
        <v>0.15384615384615385</v>
      </c>
    </row>
    <row r="28" spans="1:54" x14ac:dyDescent="0.25">
      <c r="D28">
        <v>3000</v>
      </c>
      <c r="E28">
        <v>4.3980000831279238E-3</v>
      </c>
      <c r="G28">
        <v>500</v>
      </c>
      <c r="H28">
        <v>0.10990974358934869</v>
      </c>
      <c r="U28">
        <v>1500</v>
      </c>
      <c r="V28">
        <v>0.13451327433628318</v>
      </c>
      <c r="X28">
        <v>2200</v>
      </c>
      <c r="Y28">
        <v>0.10545852539931777</v>
      </c>
      <c r="AD28">
        <v>300000</v>
      </c>
      <c r="AE28">
        <v>0.17307692307692307</v>
      </c>
      <c r="AG28">
        <v>300000</v>
      </c>
      <c r="AH28">
        <v>0.17395288771608358</v>
      </c>
      <c r="AM28">
        <v>60</v>
      </c>
      <c r="AN28">
        <v>0.71851851851851845</v>
      </c>
      <c r="AO28">
        <v>60</v>
      </c>
      <c r="AP28">
        <v>0.80166989686983758</v>
      </c>
      <c r="AT28">
        <v>500</v>
      </c>
      <c r="AU28">
        <v>0.2991801157739597</v>
      </c>
      <c r="AY28">
        <v>30000</v>
      </c>
      <c r="AZ28">
        <v>3.0774087944291283E-2</v>
      </c>
      <c r="BA28">
        <v>30000</v>
      </c>
      <c r="BB28">
        <v>3.0769230769230767E-2</v>
      </c>
    </row>
    <row r="29" spans="1:54" x14ac:dyDescent="0.25">
      <c r="G29">
        <v>700</v>
      </c>
      <c r="H29">
        <v>7.8607898952867392E-2</v>
      </c>
      <c r="U29">
        <v>2200</v>
      </c>
      <c r="V29">
        <v>0.10526315789473684</v>
      </c>
      <c r="X29">
        <v>3000</v>
      </c>
      <c r="Y29">
        <v>6.9621447982419329E-2</v>
      </c>
      <c r="AM29">
        <v>70</v>
      </c>
      <c r="AN29">
        <v>0.78518518518518521</v>
      </c>
      <c r="AO29">
        <v>70</v>
      </c>
      <c r="AP29">
        <v>0.90299511257669784</v>
      </c>
      <c r="AT29">
        <v>800</v>
      </c>
      <c r="AU29">
        <v>0.19062609331800548</v>
      </c>
    </row>
    <row r="30" spans="1:54" x14ac:dyDescent="0.25">
      <c r="G30">
        <v>1000</v>
      </c>
      <c r="H30">
        <v>4.9258409208401813E-2</v>
      </c>
      <c r="U30">
        <v>3000</v>
      </c>
      <c r="V30">
        <v>6.9565217391304349E-2</v>
      </c>
      <c r="AM30">
        <v>80</v>
      </c>
      <c r="AN30">
        <v>0.85981308411214952</v>
      </c>
      <c r="AO30">
        <v>80</v>
      </c>
      <c r="AP30">
        <v>1.0349034948985751</v>
      </c>
      <c r="AT30">
        <v>1500</v>
      </c>
      <c r="AU30">
        <v>9.840435221441772E-2</v>
      </c>
    </row>
    <row r="31" spans="1:54" x14ac:dyDescent="0.25">
      <c r="G31">
        <v>1500</v>
      </c>
      <c r="H31">
        <v>3.8748679813549562E-2</v>
      </c>
      <c r="AM31">
        <v>90</v>
      </c>
      <c r="AN31">
        <v>0.90566037735849059</v>
      </c>
      <c r="AO31">
        <v>90</v>
      </c>
      <c r="AP31">
        <v>1.132934619445521</v>
      </c>
    </row>
    <row r="32" spans="1:54" x14ac:dyDescent="0.25">
      <c r="G32">
        <v>3000</v>
      </c>
      <c r="H32">
        <v>1.8199586528939365E-2</v>
      </c>
      <c r="AM32">
        <v>100</v>
      </c>
      <c r="AN32">
        <v>0.94339622641509435</v>
      </c>
      <c r="AO32">
        <v>100</v>
      </c>
      <c r="AP32">
        <v>1.2327253831729883</v>
      </c>
    </row>
    <row r="33" spans="7:42" x14ac:dyDescent="0.25">
      <c r="G33">
        <v>13.715596330275227</v>
      </c>
      <c r="AM33">
        <v>110</v>
      </c>
      <c r="AN33">
        <v>0.95283018867924529</v>
      </c>
      <c r="AO33">
        <v>110</v>
      </c>
      <c r="AP33">
        <v>1.2624284307593276</v>
      </c>
    </row>
    <row r="34" spans="7:42" x14ac:dyDescent="0.25">
      <c r="G34">
        <v>13.348214285714288</v>
      </c>
      <c r="AM34">
        <v>120</v>
      </c>
      <c r="AN34">
        <v>0.96226415094339623</v>
      </c>
      <c r="AO34">
        <v>120</v>
      </c>
      <c r="AP34">
        <v>1.2952038775031265</v>
      </c>
    </row>
    <row r="35" spans="7:42" x14ac:dyDescent="0.25">
      <c r="G35">
        <v>13.348214285714288</v>
      </c>
      <c r="AM35">
        <v>130</v>
      </c>
      <c r="AN35">
        <v>0.98113207547169823</v>
      </c>
      <c r="AO35">
        <v>130</v>
      </c>
      <c r="AP35">
        <v>1.376232414527814</v>
      </c>
    </row>
    <row r="36" spans="7:42" x14ac:dyDescent="0.25">
      <c r="AM36">
        <v>140</v>
      </c>
      <c r="AN36">
        <v>1</v>
      </c>
      <c r="AO36">
        <v>140</v>
      </c>
      <c r="AP36">
        <v>1.5707963267948966</v>
      </c>
    </row>
    <row r="37" spans="7:42" x14ac:dyDescent="0.25">
      <c r="AM37">
        <v>0</v>
      </c>
      <c r="AN37" t="e">
        <v>#DIV/0!</v>
      </c>
    </row>
    <row r="38" spans="7:42" x14ac:dyDescent="0.25">
      <c r="AM38">
        <v>10</v>
      </c>
      <c r="AN38">
        <v>0.12631578947368421</v>
      </c>
    </row>
    <row r="39" spans="7:42" x14ac:dyDescent="0.25">
      <c r="AM39">
        <v>20</v>
      </c>
      <c r="AN39">
        <v>0.27857142857142858</v>
      </c>
    </row>
    <row r="40" spans="7:42" x14ac:dyDescent="0.25">
      <c r="AM40">
        <v>30</v>
      </c>
      <c r="AN40">
        <v>0.41801801801801802</v>
      </c>
    </row>
    <row r="41" spans="7:42" x14ac:dyDescent="0.25">
      <c r="AM41">
        <v>40</v>
      </c>
      <c r="AN41">
        <v>0.53090909090909089</v>
      </c>
    </row>
    <row r="42" spans="7:42" x14ac:dyDescent="0.25">
      <c r="AM42">
        <v>50</v>
      </c>
      <c r="AN42">
        <v>0.63119266055045864</v>
      </c>
    </row>
    <row r="43" spans="7:42" x14ac:dyDescent="0.25">
      <c r="AM43">
        <v>60</v>
      </c>
      <c r="AN43">
        <v>0.71851851851851845</v>
      </c>
    </row>
    <row r="44" spans="7:42" x14ac:dyDescent="0.25">
      <c r="AM44">
        <v>70</v>
      </c>
      <c r="AN44">
        <v>0.78518518518518521</v>
      </c>
    </row>
    <row r="45" spans="7:42" x14ac:dyDescent="0.25">
      <c r="AM45">
        <v>80</v>
      </c>
      <c r="AN45">
        <v>0.85981308411214952</v>
      </c>
    </row>
    <row r="46" spans="7:42" x14ac:dyDescent="0.25">
      <c r="AM46">
        <v>90</v>
      </c>
      <c r="AN46">
        <v>0.90566037735849059</v>
      </c>
    </row>
    <row r="47" spans="7:42" x14ac:dyDescent="0.25">
      <c r="AM47">
        <v>100</v>
      </c>
      <c r="AN47">
        <v>0.94339622641509435</v>
      </c>
    </row>
    <row r="48" spans="7:42" x14ac:dyDescent="0.25">
      <c r="AM48">
        <v>110</v>
      </c>
      <c r="AN48">
        <v>0.95283018867924529</v>
      </c>
    </row>
    <row r="49" spans="39:40" x14ac:dyDescent="0.25">
      <c r="AM49">
        <v>120</v>
      </c>
      <c r="AN49">
        <v>0.96226415094339623</v>
      </c>
    </row>
    <row r="50" spans="39:40" x14ac:dyDescent="0.25">
      <c r="AM50">
        <v>130</v>
      </c>
      <c r="AN50">
        <v>0.98113207547169823</v>
      </c>
    </row>
    <row r="51" spans="39:40" x14ac:dyDescent="0.25">
      <c r="AM51">
        <v>140</v>
      </c>
      <c r="AN51">
        <v>1</v>
      </c>
    </row>
  </sheetData>
  <mergeCells count="10">
    <mergeCell ref="X3:X13"/>
    <mergeCell ref="F3:F12"/>
    <mergeCell ref="O3:O12"/>
    <mergeCell ref="AY1:BD1"/>
    <mergeCell ref="A1:H1"/>
    <mergeCell ref="J1:Q1"/>
    <mergeCell ref="S1:Z1"/>
    <mergeCell ref="AB1:AI1"/>
    <mergeCell ref="AK1:AP1"/>
    <mergeCell ref="AR1:AW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2020-12-07T08:03:13Z</dcterms:created>
  <dcterms:modified xsi:type="dcterms:W3CDTF">2020-12-20T22:12:57Z</dcterms:modified>
</cp:coreProperties>
</file>