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E:\summer23\BCGs\"/>
    </mc:Choice>
  </mc:AlternateContent>
  <xr:revisionPtr revIDLastSave="0" documentId="13_ncr:1_{6BED783D-8134-47E0-A6AB-B9D1AD423013}" xr6:coauthVersionLast="47" xr6:coauthVersionMax="47" xr10:uidLastSave="{00000000-0000-0000-0000-000000000000}"/>
  <bookViews>
    <workbookView xWindow="-120" yWindow="-120" windowWidth="29040" windowHeight="15990" xr2:uid="{00000000-000D-0000-FFFF-FFFF00000000}"/>
  </bookViews>
  <sheets>
    <sheet name="FullTable_MD" sheetId="3" r:id="rId1"/>
    <sheet name="Unambiguous BCGs" sheetId="7" r:id="rId2"/>
  </sheets>
  <definedNames>
    <definedName name="_xlnm._FilterDatabase" localSheetId="0" hidden="1">FullTable_MD!$A$1:$AK$494</definedName>
  </definedNames>
  <calcPr calcId="181029"/>
</workbook>
</file>

<file path=xl/calcChain.xml><?xml version="1.0" encoding="utf-8"?>
<calcChain xmlns="http://schemas.openxmlformats.org/spreadsheetml/2006/main">
  <c r="V3" i="3" l="1"/>
  <c r="V4" i="3"/>
  <c r="V5" i="3"/>
  <c r="V6"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243" i="3"/>
  <c r="V244" i="3"/>
  <c r="V245" i="3"/>
  <c r="V246" i="3"/>
  <c r="V247" i="3"/>
  <c r="V248" i="3"/>
  <c r="V249" i="3"/>
  <c r="V250" i="3"/>
  <c r="V251" i="3"/>
  <c r="V252" i="3"/>
  <c r="V253" i="3"/>
  <c r="V254" i="3"/>
  <c r="V255" i="3"/>
  <c r="V256" i="3"/>
  <c r="V257" i="3"/>
  <c r="V258" i="3"/>
  <c r="V259" i="3"/>
  <c r="V260" i="3"/>
  <c r="V261" i="3"/>
  <c r="V262" i="3"/>
  <c r="V263" i="3"/>
  <c r="V264" i="3"/>
  <c r="V265" i="3"/>
  <c r="V266" i="3"/>
  <c r="V267" i="3"/>
  <c r="V268" i="3"/>
  <c r="V269" i="3"/>
  <c r="V270" i="3"/>
  <c r="V271" i="3"/>
  <c r="V272" i="3"/>
  <c r="V273" i="3"/>
  <c r="V274" i="3"/>
  <c r="V275" i="3"/>
  <c r="V276" i="3"/>
  <c r="V277" i="3"/>
  <c r="V278" i="3"/>
  <c r="V279" i="3"/>
  <c r="V280" i="3"/>
  <c r="V281" i="3"/>
  <c r="V282" i="3"/>
  <c r="V283" i="3"/>
  <c r="V284" i="3"/>
  <c r="V285" i="3"/>
  <c r="V286" i="3"/>
  <c r="V287" i="3"/>
  <c r="V288" i="3"/>
  <c r="V289" i="3"/>
  <c r="V290" i="3"/>
  <c r="V291" i="3"/>
  <c r="V292" i="3"/>
  <c r="V293" i="3"/>
  <c r="V294" i="3"/>
  <c r="V295" i="3"/>
  <c r="V296" i="3"/>
  <c r="V297" i="3"/>
  <c r="V298" i="3"/>
  <c r="V299" i="3"/>
  <c r="V300" i="3"/>
  <c r="V301" i="3"/>
  <c r="V302" i="3"/>
  <c r="V303" i="3"/>
  <c r="V304" i="3"/>
  <c r="V305" i="3"/>
  <c r="V306" i="3"/>
  <c r="V307" i="3"/>
  <c r="V308" i="3"/>
  <c r="V309" i="3"/>
  <c r="V310" i="3"/>
  <c r="V311" i="3"/>
  <c r="V312" i="3"/>
  <c r="V313" i="3"/>
  <c r="V314" i="3"/>
  <c r="V315" i="3"/>
  <c r="V316" i="3"/>
  <c r="V317" i="3"/>
  <c r="V318" i="3"/>
  <c r="V319" i="3"/>
  <c r="V320" i="3"/>
  <c r="V321" i="3"/>
  <c r="V322" i="3"/>
  <c r="V323" i="3"/>
  <c r="V324" i="3"/>
  <c r="V325" i="3"/>
  <c r="V326" i="3"/>
  <c r="V327" i="3"/>
  <c r="V328" i="3"/>
  <c r="V329" i="3"/>
  <c r="V330" i="3"/>
  <c r="V331" i="3"/>
  <c r="V332" i="3"/>
  <c r="V333" i="3"/>
  <c r="V334" i="3"/>
  <c r="V335" i="3"/>
  <c r="V336" i="3"/>
  <c r="V337" i="3"/>
  <c r="V338" i="3"/>
  <c r="V339" i="3"/>
  <c r="V340" i="3"/>
  <c r="V341" i="3"/>
  <c r="V342" i="3"/>
  <c r="V343" i="3"/>
  <c r="V344" i="3"/>
  <c r="V345" i="3"/>
  <c r="V346" i="3"/>
  <c r="V347" i="3"/>
  <c r="V348" i="3"/>
  <c r="V349" i="3"/>
  <c r="V350" i="3"/>
  <c r="V351" i="3"/>
  <c r="V352" i="3"/>
  <c r="V353" i="3"/>
  <c r="V354" i="3"/>
  <c r="V355" i="3"/>
  <c r="V356" i="3"/>
  <c r="V357" i="3"/>
  <c r="V358" i="3"/>
  <c r="V359" i="3"/>
  <c r="V360" i="3"/>
  <c r="V361" i="3"/>
  <c r="V362" i="3"/>
  <c r="V363" i="3"/>
  <c r="V364" i="3"/>
  <c r="V365" i="3"/>
  <c r="V366" i="3"/>
  <c r="V367" i="3"/>
  <c r="V368" i="3"/>
  <c r="V369" i="3"/>
  <c r="V370" i="3"/>
  <c r="V371" i="3"/>
  <c r="V372" i="3"/>
  <c r="V373" i="3"/>
  <c r="V374" i="3"/>
  <c r="V375" i="3"/>
  <c r="V376" i="3"/>
  <c r="V377" i="3"/>
  <c r="V378" i="3"/>
  <c r="V379" i="3"/>
  <c r="V380" i="3"/>
  <c r="V381" i="3"/>
  <c r="V382" i="3"/>
  <c r="V383" i="3"/>
  <c r="V384" i="3"/>
  <c r="V385" i="3"/>
  <c r="V386" i="3"/>
  <c r="V387" i="3"/>
  <c r="V388" i="3"/>
  <c r="V389" i="3"/>
  <c r="V390" i="3"/>
  <c r="V391" i="3"/>
  <c r="V392" i="3"/>
  <c r="V393" i="3"/>
  <c r="V394" i="3"/>
  <c r="V395" i="3"/>
  <c r="V396" i="3"/>
  <c r="V397" i="3"/>
  <c r="V398" i="3"/>
  <c r="V399" i="3"/>
  <c r="V400" i="3"/>
  <c r="V401" i="3"/>
  <c r="V402" i="3"/>
  <c r="V403" i="3"/>
  <c r="V404" i="3"/>
  <c r="V405" i="3"/>
  <c r="V406" i="3"/>
  <c r="V407" i="3"/>
  <c r="V408" i="3"/>
  <c r="V409" i="3"/>
  <c r="V410" i="3"/>
  <c r="V411" i="3"/>
  <c r="V412" i="3"/>
  <c r="V413" i="3"/>
  <c r="V414" i="3"/>
  <c r="V415" i="3"/>
  <c r="V416" i="3"/>
  <c r="V417" i="3"/>
  <c r="V418" i="3"/>
  <c r="V419" i="3"/>
  <c r="V420" i="3"/>
  <c r="V421" i="3"/>
  <c r="V422" i="3"/>
  <c r="V423" i="3"/>
  <c r="V424" i="3"/>
  <c r="V425" i="3"/>
  <c r="V426" i="3"/>
  <c r="V427" i="3"/>
  <c r="V428" i="3"/>
  <c r="V429" i="3"/>
  <c r="V430" i="3"/>
  <c r="V431" i="3"/>
  <c r="V432" i="3"/>
  <c r="V433" i="3"/>
  <c r="V434" i="3"/>
  <c r="V435" i="3"/>
  <c r="V436" i="3"/>
  <c r="V437" i="3"/>
  <c r="V438" i="3"/>
  <c r="V439" i="3"/>
  <c r="V440" i="3"/>
  <c r="V441" i="3"/>
  <c r="V442" i="3"/>
  <c r="V443" i="3"/>
  <c r="V444" i="3"/>
  <c r="V445" i="3"/>
  <c r="V446" i="3"/>
  <c r="V447" i="3"/>
  <c r="V448" i="3"/>
  <c r="V449" i="3"/>
  <c r="V450" i="3"/>
  <c r="V451" i="3"/>
  <c r="V452" i="3"/>
  <c r="V453" i="3"/>
  <c r="V454" i="3"/>
  <c r="V455" i="3"/>
  <c r="V456" i="3"/>
  <c r="V457" i="3"/>
  <c r="V458" i="3"/>
  <c r="V459" i="3"/>
  <c r="V460" i="3"/>
  <c r="V461" i="3"/>
  <c r="V462" i="3"/>
  <c r="V463" i="3"/>
  <c r="V464" i="3"/>
  <c r="V465" i="3"/>
  <c r="V466" i="3"/>
  <c r="V467" i="3"/>
  <c r="V468" i="3"/>
  <c r="V469" i="3"/>
  <c r="V470" i="3"/>
  <c r="V471" i="3"/>
  <c r="V472" i="3"/>
  <c r="V473" i="3"/>
  <c r="V474" i="3"/>
  <c r="V475" i="3"/>
  <c r="V476" i="3"/>
  <c r="V477" i="3"/>
  <c r="V478" i="3"/>
  <c r="V479" i="3"/>
  <c r="V480" i="3"/>
  <c r="V481" i="3"/>
  <c r="V482" i="3"/>
  <c r="V483" i="3"/>
  <c r="V484" i="3"/>
  <c r="V485" i="3"/>
  <c r="V486" i="3"/>
  <c r="V487" i="3"/>
  <c r="V488" i="3"/>
  <c r="V489" i="3"/>
  <c r="V490" i="3"/>
  <c r="V491" i="3"/>
  <c r="V492" i="3"/>
  <c r="V493" i="3"/>
  <c r="V494" i="3"/>
  <c r="AH298" i="3"/>
  <c r="AI298" i="3" s="1"/>
  <c r="AC298" i="3"/>
  <c r="AB298" i="3"/>
  <c r="T298" i="3"/>
  <c r="AH243" i="3"/>
  <c r="AI243" i="3" s="1"/>
  <c r="AC243" i="3"/>
  <c r="AB243" i="3"/>
  <c r="T243" i="3"/>
  <c r="AH380" i="3"/>
  <c r="AI380" i="3" s="1"/>
  <c r="AC380" i="3"/>
  <c r="AB380" i="3"/>
  <c r="T380" i="3"/>
  <c r="AH107" i="3"/>
  <c r="AI107" i="3" s="1"/>
  <c r="AC107" i="3"/>
  <c r="AB107" i="3"/>
  <c r="T107" i="3"/>
  <c r="AH25" i="3" l="1"/>
  <c r="AI25" i="3" s="1"/>
  <c r="AC25" i="3"/>
  <c r="AB25" i="3"/>
  <c r="T25" i="3"/>
  <c r="AH431" i="3"/>
  <c r="AI431" i="3" s="1"/>
  <c r="AC431" i="3"/>
  <c r="AB431" i="3"/>
  <c r="T431" i="3"/>
  <c r="AH430" i="3"/>
  <c r="AI430" i="3" s="1"/>
  <c r="AC430" i="3"/>
  <c r="AB430" i="3"/>
  <c r="T430" i="3"/>
  <c r="AH429" i="3"/>
  <c r="AI429" i="3" s="1"/>
  <c r="AC429" i="3"/>
  <c r="AB429" i="3"/>
  <c r="T429" i="3"/>
  <c r="AH428" i="3"/>
  <c r="AI428" i="3" s="1"/>
  <c r="AC428" i="3"/>
  <c r="AB428" i="3"/>
  <c r="T428" i="3"/>
  <c r="AH427" i="3"/>
  <c r="AI427" i="3" s="1"/>
  <c r="AC427" i="3"/>
  <c r="AB427" i="3"/>
  <c r="T427" i="3"/>
  <c r="AH426" i="3"/>
  <c r="AI426" i="3" s="1"/>
  <c r="AC426" i="3"/>
  <c r="AB426" i="3"/>
  <c r="T426" i="3"/>
  <c r="AH425" i="3"/>
  <c r="AI425" i="3" s="1"/>
  <c r="AC425" i="3"/>
  <c r="AB425" i="3"/>
  <c r="T425" i="3"/>
  <c r="AH424" i="3"/>
  <c r="AI424" i="3" s="1"/>
  <c r="AC424" i="3"/>
  <c r="AB424" i="3"/>
  <c r="T424" i="3"/>
  <c r="AH423" i="3"/>
  <c r="AI423" i="3" s="1"/>
  <c r="AC423" i="3"/>
  <c r="AB423" i="3"/>
  <c r="T423" i="3"/>
  <c r="AH422" i="3"/>
  <c r="AI422" i="3" s="1"/>
  <c r="AC422" i="3"/>
  <c r="AB422" i="3"/>
  <c r="T422" i="3"/>
  <c r="AH421" i="3"/>
  <c r="AI421" i="3" s="1"/>
  <c r="AC421" i="3"/>
  <c r="AB421" i="3"/>
  <c r="T421" i="3"/>
  <c r="AH420" i="3"/>
  <c r="AI420" i="3" s="1"/>
  <c r="AC420" i="3"/>
  <c r="AB420" i="3"/>
  <c r="T420" i="3"/>
  <c r="AH419" i="3"/>
  <c r="AI419" i="3" s="1"/>
  <c r="AC419" i="3"/>
  <c r="AB419" i="3"/>
  <c r="T419" i="3"/>
  <c r="AH418" i="3"/>
  <c r="AI418" i="3" s="1"/>
  <c r="AC418" i="3"/>
  <c r="AB418" i="3"/>
  <c r="T418" i="3"/>
  <c r="AH417" i="3"/>
  <c r="AI417" i="3" s="1"/>
  <c r="AC417" i="3"/>
  <c r="AB417" i="3"/>
  <c r="T417" i="3"/>
  <c r="AH416" i="3"/>
  <c r="AI416" i="3" s="1"/>
  <c r="AC416" i="3"/>
  <c r="AB416" i="3"/>
  <c r="T416" i="3"/>
  <c r="AH415" i="3"/>
  <c r="AI415" i="3" s="1"/>
  <c r="AC415" i="3"/>
  <c r="AB415" i="3"/>
  <c r="T415" i="3"/>
  <c r="AH414" i="3"/>
  <c r="AI414" i="3" s="1"/>
  <c r="AC414" i="3"/>
  <c r="AB414" i="3"/>
  <c r="T414" i="3"/>
  <c r="AH413" i="3"/>
  <c r="AI413" i="3" s="1"/>
  <c r="AC413" i="3"/>
  <c r="AB413" i="3"/>
  <c r="T413" i="3"/>
  <c r="AH412" i="3"/>
  <c r="AI412" i="3" s="1"/>
  <c r="AC412" i="3"/>
  <c r="AB412" i="3"/>
  <c r="T412" i="3"/>
  <c r="AH411" i="3"/>
  <c r="AI411" i="3" s="1"/>
  <c r="AC411" i="3"/>
  <c r="AB411" i="3"/>
  <c r="T411" i="3"/>
  <c r="AH410" i="3"/>
  <c r="AI410" i="3" s="1"/>
  <c r="AC410" i="3"/>
  <c r="AB410" i="3"/>
  <c r="T410" i="3"/>
  <c r="AH409" i="3"/>
  <c r="AI409" i="3" s="1"/>
  <c r="AC409" i="3"/>
  <c r="AB409" i="3"/>
  <c r="T409" i="3"/>
  <c r="AH408" i="3"/>
  <c r="AI408" i="3" s="1"/>
  <c r="AC408" i="3"/>
  <c r="AB408" i="3"/>
  <c r="T408" i="3"/>
  <c r="AH407" i="3"/>
  <c r="AI407" i="3" s="1"/>
  <c r="AC407" i="3"/>
  <c r="AB407" i="3"/>
  <c r="T407" i="3"/>
  <c r="AH406" i="3"/>
  <c r="AI406" i="3" s="1"/>
  <c r="AC406" i="3"/>
  <c r="AB406" i="3"/>
  <c r="T406" i="3"/>
  <c r="AH405" i="3"/>
  <c r="AI405" i="3" s="1"/>
  <c r="AC405" i="3"/>
  <c r="AB405" i="3"/>
  <c r="T405" i="3"/>
  <c r="AH404" i="3"/>
  <c r="AI404" i="3" s="1"/>
  <c r="AC404" i="3"/>
  <c r="AB404" i="3"/>
  <c r="T404" i="3"/>
  <c r="AH403" i="3"/>
  <c r="AI403" i="3" s="1"/>
  <c r="AC403" i="3"/>
  <c r="AB403" i="3"/>
  <c r="T403" i="3"/>
  <c r="AH402" i="3"/>
  <c r="AI402" i="3" s="1"/>
  <c r="AC402" i="3"/>
  <c r="AB402" i="3"/>
  <c r="T402" i="3"/>
  <c r="AH401" i="3"/>
  <c r="AI401" i="3" s="1"/>
  <c r="AC401" i="3"/>
  <c r="AB401" i="3"/>
  <c r="T401" i="3"/>
  <c r="AH400" i="3"/>
  <c r="AI400" i="3" s="1"/>
  <c r="AC400" i="3"/>
  <c r="AB400" i="3"/>
  <c r="T400" i="3"/>
  <c r="AH399" i="3"/>
  <c r="AI399" i="3" s="1"/>
  <c r="AC399" i="3"/>
  <c r="AB399" i="3"/>
  <c r="T399" i="3"/>
  <c r="AH398" i="3"/>
  <c r="AI398" i="3" s="1"/>
  <c r="AC398" i="3"/>
  <c r="AB398" i="3"/>
  <c r="T398" i="3"/>
  <c r="AH397" i="3"/>
  <c r="AI397" i="3" s="1"/>
  <c r="AC397" i="3"/>
  <c r="AB397" i="3"/>
  <c r="T397" i="3"/>
  <c r="AH396" i="3"/>
  <c r="AI396" i="3" s="1"/>
  <c r="AC396" i="3"/>
  <c r="AB396" i="3"/>
  <c r="T396" i="3"/>
  <c r="AH395" i="3"/>
  <c r="AI395" i="3" s="1"/>
  <c r="AC395" i="3"/>
  <c r="AB395" i="3"/>
  <c r="T395" i="3"/>
  <c r="AH394" i="3"/>
  <c r="AI394" i="3" s="1"/>
  <c r="AC394" i="3"/>
  <c r="AB394" i="3"/>
  <c r="T394" i="3"/>
  <c r="AH393" i="3"/>
  <c r="AI393" i="3" s="1"/>
  <c r="AC393" i="3"/>
  <c r="AB393" i="3"/>
  <c r="T393" i="3"/>
  <c r="AH392" i="3"/>
  <c r="AI392" i="3" s="1"/>
  <c r="AC392" i="3"/>
  <c r="AB392" i="3"/>
  <c r="T392" i="3"/>
  <c r="AH391" i="3"/>
  <c r="AI391" i="3" s="1"/>
  <c r="AC391" i="3"/>
  <c r="AB391" i="3"/>
  <c r="T391" i="3"/>
  <c r="AH390" i="3"/>
  <c r="AI390" i="3" s="1"/>
  <c r="AC390" i="3"/>
  <c r="AB390" i="3"/>
  <c r="T390" i="3"/>
  <c r="AH389" i="3"/>
  <c r="AI389" i="3" s="1"/>
  <c r="AC389" i="3"/>
  <c r="AB389" i="3"/>
  <c r="T389" i="3"/>
  <c r="AH388" i="3"/>
  <c r="AI388" i="3" s="1"/>
  <c r="AC388" i="3"/>
  <c r="AB388" i="3"/>
  <c r="T388" i="3"/>
  <c r="AH387" i="3"/>
  <c r="AI387" i="3" s="1"/>
  <c r="AC387" i="3"/>
  <c r="AB387" i="3"/>
  <c r="T387" i="3"/>
  <c r="AH386" i="3"/>
  <c r="AI386" i="3" s="1"/>
  <c r="AC386" i="3"/>
  <c r="AB386" i="3"/>
  <c r="T386" i="3"/>
  <c r="AH385" i="3"/>
  <c r="AI385" i="3" s="1"/>
  <c r="AC385" i="3"/>
  <c r="AB385" i="3"/>
  <c r="T385" i="3"/>
  <c r="AH384" i="3"/>
  <c r="AI384" i="3" s="1"/>
  <c r="AC384" i="3"/>
  <c r="AB384" i="3"/>
  <c r="T384" i="3"/>
  <c r="AH383" i="3"/>
  <c r="AI383" i="3" s="1"/>
  <c r="AC383" i="3"/>
  <c r="AB383" i="3"/>
  <c r="T383" i="3"/>
  <c r="AH382" i="3"/>
  <c r="AI382" i="3" s="1"/>
  <c r="AC382" i="3"/>
  <c r="AB382" i="3"/>
  <c r="T382" i="3"/>
  <c r="AH381" i="3"/>
  <c r="AI381" i="3" s="1"/>
  <c r="AC381" i="3"/>
  <c r="AB381" i="3"/>
  <c r="T381" i="3"/>
  <c r="AH379" i="3"/>
  <c r="AI379" i="3" s="1"/>
  <c r="AC379" i="3"/>
  <c r="AB379" i="3"/>
  <c r="T379" i="3"/>
  <c r="AH378" i="3"/>
  <c r="AI378" i="3" s="1"/>
  <c r="AC378" i="3"/>
  <c r="AB378" i="3"/>
  <c r="T378" i="3"/>
  <c r="AH377" i="3"/>
  <c r="AI377" i="3" s="1"/>
  <c r="AC377" i="3"/>
  <c r="AB377" i="3"/>
  <c r="T377" i="3"/>
  <c r="AH376" i="3"/>
  <c r="AI376" i="3" s="1"/>
  <c r="AC376" i="3"/>
  <c r="AB376" i="3"/>
  <c r="T376" i="3"/>
  <c r="AH375" i="3"/>
  <c r="AI375" i="3" s="1"/>
  <c r="AC375" i="3"/>
  <c r="AB375" i="3"/>
  <c r="T375" i="3"/>
  <c r="AH374" i="3"/>
  <c r="AI374" i="3" s="1"/>
  <c r="AC374" i="3"/>
  <c r="AB374" i="3"/>
  <c r="T374" i="3"/>
  <c r="AH373" i="3"/>
  <c r="AI373" i="3" s="1"/>
  <c r="AC373" i="3"/>
  <c r="AB373" i="3"/>
  <c r="T373" i="3"/>
  <c r="AH372" i="3"/>
  <c r="AI372" i="3" s="1"/>
  <c r="AC372" i="3"/>
  <c r="AB372" i="3"/>
  <c r="T372" i="3"/>
  <c r="AH371" i="3"/>
  <c r="AI371" i="3" s="1"/>
  <c r="AC371" i="3"/>
  <c r="AB371" i="3"/>
  <c r="T371" i="3"/>
  <c r="AH370" i="3"/>
  <c r="AI370" i="3" s="1"/>
  <c r="AC370" i="3"/>
  <c r="AB370" i="3"/>
  <c r="T370" i="3"/>
  <c r="AH369" i="3"/>
  <c r="AI369" i="3" s="1"/>
  <c r="AC369" i="3"/>
  <c r="AB369" i="3"/>
  <c r="T369" i="3"/>
  <c r="AH368" i="3"/>
  <c r="AI368" i="3" s="1"/>
  <c r="AC368" i="3"/>
  <c r="AB368" i="3"/>
  <c r="T368" i="3"/>
  <c r="AH367" i="3"/>
  <c r="AI367" i="3" s="1"/>
  <c r="AC367" i="3"/>
  <c r="AB367" i="3"/>
  <c r="T367" i="3"/>
  <c r="AH366" i="3"/>
  <c r="AI366" i="3" s="1"/>
  <c r="AC366" i="3"/>
  <c r="AB366" i="3"/>
  <c r="T366" i="3"/>
  <c r="AH365" i="3"/>
  <c r="AI365" i="3" s="1"/>
  <c r="AC365" i="3"/>
  <c r="AB365" i="3"/>
  <c r="T365" i="3"/>
  <c r="AH364" i="3"/>
  <c r="AI364" i="3" s="1"/>
  <c r="AC364" i="3"/>
  <c r="AB364" i="3"/>
  <c r="T364" i="3"/>
  <c r="AH363" i="3"/>
  <c r="AI363" i="3" s="1"/>
  <c r="AC363" i="3"/>
  <c r="AB363" i="3"/>
  <c r="T363" i="3"/>
  <c r="AH362" i="3"/>
  <c r="AI362" i="3" s="1"/>
  <c r="AC362" i="3"/>
  <c r="AB362" i="3"/>
  <c r="T362" i="3"/>
  <c r="AH361" i="3"/>
  <c r="AI361" i="3" s="1"/>
  <c r="AC361" i="3"/>
  <c r="AB361" i="3"/>
  <c r="T361" i="3"/>
  <c r="AH360" i="3"/>
  <c r="AI360" i="3" s="1"/>
  <c r="AC360" i="3"/>
  <c r="AB360" i="3"/>
  <c r="T360" i="3"/>
  <c r="AH359" i="3"/>
  <c r="AI359" i="3" s="1"/>
  <c r="AC359" i="3"/>
  <c r="AB359" i="3"/>
  <c r="T359" i="3"/>
  <c r="AH358" i="3"/>
  <c r="AI358" i="3" s="1"/>
  <c r="AC358" i="3"/>
  <c r="AB358" i="3"/>
  <c r="AH357" i="3"/>
  <c r="AI357" i="3" s="1"/>
  <c r="AC357" i="3"/>
  <c r="AB357" i="3"/>
  <c r="T357" i="3"/>
  <c r="AH356" i="3"/>
  <c r="AI356" i="3" s="1"/>
  <c r="AC356" i="3"/>
  <c r="AB356" i="3"/>
  <c r="T356" i="3"/>
  <c r="AH355" i="3"/>
  <c r="AI355" i="3" s="1"/>
  <c r="AC355" i="3"/>
  <c r="AB355" i="3"/>
  <c r="T355" i="3"/>
  <c r="AH354" i="3"/>
  <c r="AI354" i="3" s="1"/>
  <c r="AC354" i="3"/>
  <c r="AB354" i="3"/>
  <c r="T354" i="3"/>
  <c r="AH353" i="3"/>
  <c r="AI353" i="3" s="1"/>
  <c r="AC353" i="3"/>
  <c r="AB353" i="3"/>
  <c r="T353" i="3"/>
  <c r="AH352" i="3"/>
  <c r="AI352" i="3" s="1"/>
  <c r="AC352" i="3"/>
  <c r="AB352" i="3"/>
  <c r="T352" i="3"/>
  <c r="AH351" i="3"/>
  <c r="AI351" i="3" s="1"/>
  <c r="AC351" i="3"/>
  <c r="AB351" i="3"/>
  <c r="T351" i="3"/>
  <c r="AH350" i="3"/>
  <c r="AI350" i="3" s="1"/>
  <c r="AC350" i="3"/>
  <c r="AB350" i="3"/>
  <c r="T350" i="3"/>
  <c r="AH349" i="3"/>
  <c r="AI349" i="3" s="1"/>
  <c r="AC349" i="3"/>
  <c r="AB349" i="3"/>
  <c r="T349" i="3"/>
  <c r="AH348" i="3"/>
  <c r="AI348" i="3" s="1"/>
  <c r="AC348" i="3"/>
  <c r="AB348" i="3"/>
  <c r="T348" i="3"/>
  <c r="AH347" i="3"/>
  <c r="AI347" i="3" s="1"/>
  <c r="AC347" i="3"/>
  <c r="AB347" i="3"/>
  <c r="T347" i="3"/>
  <c r="AH346" i="3"/>
  <c r="AI346" i="3" s="1"/>
  <c r="AC346" i="3"/>
  <c r="AB346" i="3"/>
  <c r="T346" i="3"/>
  <c r="AH345" i="3"/>
  <c r="AI345" i="3" s="1"/>
  <c r="AC345" i="3"/>
  <c r="AB345" i="3"/>
  <c r="T345" i="3"/>
  <c r="AH344" i="3"/>
  <c r="AI344" i="3" s="1"/>
  <c r="AC344" i="3"/>
  <c r="AB344" i="3"/>
  <c r="T344" i="3"/>
  <c r="AH343" i="3"/>
  <c r="AI343" i="3" s="1"/>
  <c r="AC343" i="3"/>
  <c r="AB343" i="3"/>
  <c r="T343" i="3"/>
  <c r="AH342" i="3"/>
  <c r="AI342" i="3" s="1"/>
  <c r="AC342" i="3"/>
  <c r="AB342" i="3"/>
  <c r="T342" i="3"/>
  <c r="AH341" i="3"/>
  <c r="AI341" i="3" s="1"/>
  <c r="AC341" i="3"/>
  <c r="AB341" i="3"/>
  <c r="T341" i="3"/>
  <c r="AH340" i="3"/>
  <c r="AI340" i="3" s="1"/>
  <c r="AC340" i="3"/>
  <c r="AB340" i="3"/>
  <c r="T340" i="3"/>
  <c r="AH339" i="3"/>
  <c r="AI339" i="3" s="1"/>
  <c r="AC339" i="3"/>
  <c r="AB339" i="3"/>
  <c r="T339" i="3"/>
  <c r="AH338" i="3"/>
  <c r="AI338" i="3" s="1"/>
  <c r="AC338" i="3"/>
  <c r="AB338" i="3"/>
  <c r="T338" i="3"/>
  <c r="AH337" i="3"/>
  <c r="AI337" i="3" s="1"/>
  <c r="AC337" i="3"/>
  <c r="AB337" i="3"/>
  <c r="T337" i="3"/>
  <c r="AH336" i="3"/>
  <c r="AI336" i="3" s="1"/>
  <c r="AC336" i="3"/>
  <c r="AB336" i="3"/>
  <c r="T336" i="3"/>
  <c r="AH335" i="3"/>
  <c r="AI335" i="3" s="1"/>
  <c r="AC335" i="3"/>
  <c r="AB335" i="3"/>
  <c r="T335" i="3"/>
  <c r="AH334" i="3"/>
  <c r="AI334" i="3" s="1"/>
  <c r="AC334" i="3"/>
  <c r="AB334" i="3"/>
  <c r="T334" i="3"/>
  <c r="AH333" i="3"/>
  <c r="AI333" i="3" s="1"/>
  <c r="AC333" i="3"/>
  <c r="AB333" i="3"/>
  <c r="T333" i="3"/>
  <c r="AH332" i="3"/>
  <c r="AI332" i="3" s="1"/>
  <c r="AC332" i="3"/>
  <c r="AB332" i="3"/>
  <c r="T332" i="3"/>
  <c r="AH331" i="3"/>
  <c r="AI331" i="3" s="1"/>
  <c r="AC331" i="3"/>
  <c r="AB331" i="3"/>
  <c r="T331" i="3"/>
  <c r="AH330" i="3"/>
  <c r="AI330" i="3" s="1"/>
  <c r="AC330" i="3"/>
  <c r="AB330" i="3"/>
  <c r="T330" i="3"/>
  <c r="AH329" i="3"/>
  <c r="AI329" i="3" s="1"/>
  <c r="AC329" i="3"/>
  <c r="AB329" i="3"/>
  <c r="T329" i="3"/>
  <c r="AH328" i="3"/>
  <c r="AI328" i="3" s="1"/>
  <c r="AC328" i="3"/>
  <c r="AB328" i="3"/>
  <c r="T328" i="3"/>
  <c r="AH327" i="3"/>
  <c r="AI327" i="3" s="1"/>
  <c r="AC327" i="3"/>
  <c r="AB327" i="3"/>
  <c r="T327" i="3"/>
  <c r="AH326" i="3"/>
  <c r="AI326" i="3" s="1"/>
  <c r="AC326" i="3"/>
  <c r="AB326" i="3"/>
  <c r="T326" i="3"/>
  <c r="AH325" i="3"/>
  <c r="AI325" i="3" s="1"/>
  <c r="AC325" i="3"/>
  <c r="AB325" i="3"/>
  <c r="T325" i="3"/>
  <c r="AH324" i="3"/>
  <c r="AI324" i="3" s="1"/>
  <c r="AC324" i="3"/>
  <c r="AB324" i="3"/>
  <c r="T324" i="3"/>
  <c r="AH323" i="3"/>
  <c r="AI323" i="3" s="1"/>
  <c r="AC323" i="3"/>
  <c r="AB323" i="3"/>
  <c r="T323" i="3"/>
  <c r="AH322" i="3"/>
  <c r="AI322" i="3" s="1"/>
  <c r="AC322" i="3"/>
  <c r="AB322" i="3"/>
  <c r="T322" i="3"/>
  <c r="AH321" i="3"/>
  <c r="AI321" i="3" s="1"/>
  <c r="AC321" i="3"/>
  <c r="AB321" i="3"/>
  <c r="T321" i="3"/>
  <c r="AH320" i="3"/>
  <c r="AI320" i="3" s="1"/>
  <c r="AC320" i="3"/>
  <c r="AB320" i="3"/>
  <c r="T320" i="3"/>
  <c r="AH319" i="3"/>
  <c r="AI319" i="3" s="1"/>
  <c r="AC319" i="3"/>
  <c r="AB319" i="3"/>
  <c r="T319" i="3"/>
  <c r="AH318" i="3"/>
  <c r="AI318" i="3" s="1"/>
  <c r="AC318" i="3"/>
  <c r="AB318" i="3"/>
  <c r="T318" i="3"/>
  <c r="AH317" i="3"/>
  <c r="AI317" i="3" s="1"/>
  <c r="AC317" i="3"/>
  <c r="AB317" i="3"/>
  <c r="T317" i="3"/>
  <c r="AH316" i="3"/>
  <c r="AI316" i="3" s="1"/>
  <c r="AC316" i="3"/>
  <c r="AB316" i="3"/>
  <c r="T316" i="3"/>
  <c r="AH315" i="3"/>
  <c r="AI315" i="3" s="1"/>
  <c r="AC315" i="3"/>
  <c r="AB315" i="3"/>
  <c r="T315" i="3"/>
  <c r="AH314" i="3"/>
  <c r="AI314" i="3" s="1"/>
  <c r="AC314" i="3"/>
  <c r="AB314" i="3"/>
  <c r="T314" i="3"/>
  <c r="AH313" i="3"/>
  <c r="AI313" i="3" s="1"/>
  <c r="AC313" i="3"/>
  <c r="AB313" i="3"/>
  <c r="T313" i="3"/>
  <c r="AH312" i="3"/>
  <c r="AI312" i="3" s="1"/>
  <c r="AC312" i="3"/>
  <c r="AB312" i="3"/>
  <c r="T312" i="3"/>
  <c r="AH311" i="3"/>
  <c r="AI311" i="3" s="1"/>
  <c r="AC311" i="3"/>
  <c r="AB311" i="3"/>
  <c r="T311" i="3"/>
  <c r="AH310" i="3"/>
  <c r="AI310" i="3" s="1"/>
  <c r="AC310" i="3"/>
  <c r="AB310" i="3"/>
  <c r="T310" i="3"/>
  <c r="AH309" i="3"/>
  <c r="AI309" i="3" s="1"/>
  <c r="AC309" i="3"/>
  <c r="AB309" i="3"/>
  <c r="T309" i="3"/>
  <c r="AH308" i="3"/>
  <c r="AI308" i="3" s="1"/>
  <c r="AC308" i="3"/>
  <c r="AB308" i="3"/>
  <c r="T308" i="3"/>
  <c r="AH307" i="3"/>
  <c r="AI307" i="3" s="1"/>
  <c r="AC307" i="3"/>
  <c r="AB307" i="3"/>
  <c r="T307" i="3"/>
  <c r="AH306" i="3"/>
  <c r="AI306" i="3" s="1"/>
  <c r="AC306" i="3"/>
  <c r="AB306" i="3"/>
  <c r="T306" i="3"/>
  <c r="AH305" i="3"/>
  <c r="AI305" i="3" s="1"/>
  <c r="AC305" i="3"/>
  <c r="AB305" i="3"/>
  <c r="T305" i="3"/>
  <c r="AH304" i="3"/>
  <c r="AI304" i="3" s="1"/>
  <c r="AC304" i="3"/>
  <c r="AB304" i="3"/>
  <c r="T304" i="3"/>
  <c r="AH303" i="3"/>
  <c r="AI303" i="3" s="1"/>
  <c r="AC303" i="3"/>
  <c r="AB303" i="3"/>
  <c r="T303" i="3"/>
  <c r="AH302" i="3"/>
  <c r="AI302" i="3" s="1"/>
  <c r="AC302" i="3"/>
  <c r="AB302" i="3"/>
  <c r="T302" i="3"/>
  <c r="AH301" i="3"/>
  <c r="AI301" i="3" s="1"/>
  <c r="AC301" i="3"/>
  <c r="AB301" i="3"/>
  <c r="T301" i="3"/>
  <c r="AH300" i="3"/>
  <c r="AI300" i="3" s="1"/>
  <c r="AC300" i="3"/>
  <c r="AB300" i="3"/>
  <c r="T300" i="3"/>
  <c r="AH299" i="3"/>
  <c r="AI299" i="3" s="1"/>
  <c r="AC299" i="3"/>
  <c r="AB299" i="3"/>
  <c r="T299" i="3"/>
  <c r="AH297" i="3"/>
  <c r="AI297" i="3" s="1"/>
  <c r="AC297" i="3"/>
  <c r="AB297" i="3"/>
  <c r="T297" i="3"/>
  <c r="AH296" i="3"/>
  <c r="AI296" i="3" s="1"/>
  <c r="AC296" i="3"/>
  <c r="AB296" i="3"/>
  <c r="T296" i="3"/>
  <c r="AH295" i="3"/>
  <c r="AI295" i="3" s="1"/>
  <c r="AC295" i="3"/>
  <c r="AB295" i="3"/>
  <c r="T295" i="3"/>
  <c r="AH294" i="3"/>
  <c r="AI294" i="3" s="1"/>
  <c r="AC294" i="3"/>
  <c r="AB294" i="3"/>
  <c r="T294" i="3"/>
  <c r="AH293" i="3"/>
  <c r="AI293" i="3" s="1"/>
  <c r="AC293" i="3"/>
  <c r="AB293" i="3"/>
  <c r="T293" i="3"/>
  <c r="AH292" i="3"/>
  <c r="AI292" i="3" s="1"/>
  <c r="AC292" i="3"/>
  <c r="AB292" i="3"/>
  <c r="T292" i="3"/>
  <c r="AH291" i="3"/>
  <c r="AI291" i="3" s="1"/>
  <c r="AC291" i="3"/>
  <c r="AB291" i="3"/>
  <c r="T291" i="3"/>
  <c r="AH290" i="3"/>
  <c r="AI290" i="3" s="1"/>
  <c r="AC290" i="3"/>
  <c r="AB290" i="3"/>
  <c r="T290" i="3"/>
  <c r="AH289" i="3"/>
  <c r="AI289" i="3" s="1"/>
  <c r="AC289" i="3"/>
  <c r="AB289" i="3"/>
  <c r="T289" i="3"/>
  <c r="AH288" i="3"/>
  <c r="AI288" i="3" s="1"/>
  <c r="AC288" i="3"/>
  <c r="AB288" i="3"/>
  <c r="T288" i="3"/>
  <c r="AH287" i="3"/>
  <c r="AI287" i="3" s="1"/>
  <c r="AC287" i="3"/>
  <c r="AB287" i="3"/>
  <c r="T287" i="3"/>
  <c r="AH286" i="3"/>
  <c r="AI286" i="3" s="1"/>
  <c r="AC286" i="3"/>
  <c r="AB286" i="3"/>
  <c r="T286" i="3"/>
  <c r="AH285" i="3"/>
  <c r="AI285" i="3" s="1"/>
  <c r="AC285" i="3"/>
  <c r="AB285" i="3"/>
  <c r="T285" i="3"/>
  <c r="AH284" i="3"/>
  <c r="AI284" i="3" s="1"/>
  <c r="AC284" i="3"/>
  <c r="AB284" i="3"/>
  <c r="T284" i="3"/>
  <c r="AH283" i="3"/>
  <c r="AI283" i="3" s="1"/>
  <c r="AC283" i="3"/>
  <c r="AB283" i="3"/>
  <c r="T283" i="3"/>
  <c r="AH282" i="3"/>
  <c r="AI282" i="3" s="1"/>
  <c r="AC282" i="3"/>
  <c r="AB282" i="3"/>
  <c r="T282" i="3"/>
  <c r="AH281" i="3"/>
  <c r="AI281" i="3" s="1"/>
  <c r="AC281" i="3"/>
  <c r="AB281" i="3"/>
  <c r="T281" i="3"/>
  <c r="AH280" i="3"/>
  <c r="AI280" i="3" s="1"/>
  <c r="AC280" i="3"/>
  <c r="AB280" i="3"/>
  <c r="T280" i="3"/>
  <c r="AH279" i="3"/>
  <c r="AI279" i="3" s="1"/>
  <c r="AC279" i="3"/>
  <c r="AB279" i="3"/>
  <c r="T279" i="3"/>
  <c r="AH278" i="3"/>
  <c r="AI278" i="3" s="1"/>
  <c r="AC278" i="3"/>
  <c r="AB278" i="3"/>
  <c r="T278" i="3"/>
  <c r="AH277" i="3"/>
  <c r="AI277" i="3" s="1"/>
  <c r="AC277" i="3"/>
  <c r="AB277" i="3"/>
  <c r="T277" i="3"/>
  <c r="AH276" i="3"/>
  <c r="AI276" i="3" s="1"/>
  <c r="AC276" i="3"/>
  <c r="AB276" i="3"/>
  <c r="T276" i="3"/>
  <c r="AH275" i="3"/>
  <c r="AI275" i="3" s="1"/>
  <c r="AC275" i="3"/>
  <c r="AB275" i="3"/>
  <c r="T275" i="3"/>
  <c r="AH274" i="3"/>
  <c r="AI274" i="3" s="1"/>
  <c r="AC274" i="3"/>
  <c r="AB274" i="3"/>
  <c r="T274" i="3"/>
  <c r="AH273" i="3"/>
  <c r="AI273" i="3" s="1"/>
  <c r="AC273" i="3"/>
  <c r="AB273" i="3"/>
  <c r="T273" i="3"/>
  <c r="AH272" i="3"/>
  <c r="AI272" i="3" s="1"/>
  <c r="AC272" i="3"/>
  <c r="AB272" i="3"/>
  <c r="T272" i="3"/>
  <c r="AH271" i="3"/>
  <c r="AI271" i="3" s="1"/>
  <c r="AC271" i="3"/>
  <c r="AB271" i="3"/>
  <c r="T271" i="3"/>
  <c r="AH270" i="3"/>
  <c r="AI270" i="3" s="1"/>
  <c r="AC270" i="3"/>
  <c r="AB270" i="3"/>
  <c r="T270" i="3"/>
  <c r="AH269" i="3"/>
  <c r="AI269" i="3" s="1"/>
  <c r="AC269" i="3"/>
  <c r="AB269" i="3"/>
  <c r="T269" i="3"/>
  <c r="AH268" i="3"/>
  <c r="AI268" i="3" s="1"/>
  <c r="AC268" i="3"/>
  <c r="AB268" i="3"/>
  <c r="T268" i="3"/>
  <c r="AH267" i="3"/>
  <c r="AI267" i="3" s="1"/>
  <c r="AC267" i="3"/>
  <c r="AB267" i="3"/>
  <c r="T267" i="3"/>
  <c r="AH266" i="3"/>
  <c r="AI266" i="3" s="1"/>
  <c r="AC266" i="3"/>
  <c r="AB266" i="3"/>
  <c r="T266" i="3"/>
  <c r="AH265" i="3"/>
  <c r="AI265" i="3" s="1"/>
  <c r="AC265" i="3"/>
  <c r="AB265" i="3"/>
  <c r="T265" i="3"/>
  <c r="AH264" i="3"/>
  <c r="AI264" i="3" s="1"/>
  <c r="AC264" i="3"/>
  <c r="AB264" i="3"/>
  <c r="T264" i="3"/>
  <c r="AH263" i="3"/>
  <c r="AI263" i="3" s="1"/>
  <c r="AC263" i="3"/>
  <c r="AB263" i="3"/>
  <c r="T263" i="3"/>
  <c r="AH262" i="3"/>
  <c r="AI262" i="3" s="1"/>
  <c r="AC262" i="3"/>
  <c r="AB262" i="3"/>
  <c r="T262" i="3"/>
  <c r="AH261" i="3"/>
  <c r="AI261" i="3" s="1"/>
  <c r="AC261" i="3"/>
  <c r="AB261" i="3"/>
  <c r="T261" i="3"/>
  <c r="AH260" i="3"/>
  <c r="AI260" i="3" s="1"/>
  <c r="AC260" i="3"/>
  <c r="AB260" i="3"/>
  <c r="T260" i="3"/>
  <c r="AH259" i="3"/>
  <c r="AI259" i="3" s="1"/>
  <c r="AC259" i="3"/>
  <c r="AB259" i="3"/>
  <c r="T259" i="3"/>
  <c r="AH258" i="3"/>
  <c r="AI258" i="3" s="1"/>
  <c r="AC258" i="3"/>
  <c r="AB258" i="3"/>
  <c r="T258" i="3"/>
  <c r="AH257" i="3"/>
  <c r="AI257" i="3" s="1"/>
  <c r="AC257" i="3"/>
  <c r="AB257" i="3"/>
  <c r="T257" i="3"/>
  <c r="AH256" i="3"/>
  <c r="AI256" i="3" s="1"/>
  <c r="AC256" i="3"/>
  <c r="AB256" i="3"/>
  <c r="T256" i="3"/>
  <c r="AH255" i="3"/>
  <c r="AI255" i="3" s="1"/>
  <c r="AC255" i="3"/>
  <c r="AB255" i="3"/>
  <c r="T255" i="3"/>
  <c r="AH254" i="3"/>
  <c r="AI254" i="3" s="1"/>
  <c r="AC254" i="3"/>
  <c r="AB254" i="3"/>
  <c r="T254" i="3"/>
  <c r="AH253" i="3"/>
  <c r="AI253" i="3" s="1"/>
  <c r="AC253" i="3"/>
  <c r="AB253" i="3"/>
  <c r="T253" i="3"/>
  <c r="AH252" i="3"/>
  <c r="AI252" i="3" s="1"/>
  <c r="AC252" i="3"/>
  <c r="AB252" i="3"/>
  <c r="T252" i="3"/>
  <c r="AH251" i="3"/>
  <c r="AI251" i="3" s="1"/>
  <c r="AC251" i="3"/>
  <c r="AB251" i="3"/>
  <c r="T251" i="3"/>
  <c r="AH250" i="3"/>
  <c r="AI250" i="3" s="1"/>
  <c r="AC250" i="3"/>
  <c r="AB250" i="3"/>
  <c r="T250" i="3"/>
  <c r="AH249" i="3"/>
  <c r="AI249" i="3" s="1"/>
  <c r="AC249" i="3"/>
  <c r="AB249" i="3"/>
  <c r="T249" i="3"/>
  <c r="AH248" i="3"/>
  <c r="AI248" i="3" s="1"/>
  <c r="AC248" i="3"/>
  <c r="AB248" i="3"/>
  <c r="T248" i="3"/>
  <c r="AH247" i="3"/>
  <c r="AI247" i="3" s="1"/>
  <c r="AC247" i="3"/>
  <c r="AB247" i="3"/>
  <c r="T247" i="3"/>
  <c r="AH246" i="3"/>
  <c r="AI246" i="3" s="1"/>
  <c r="AC246" i="3"/>
  <c r="AB246" i="3"/>
  <c r="T246" i="3"/>
  <c r="AH245" i="3"/>
  <c r="AI245" i="3" s="1"/>
  <c r="AC245" i="3"/>
  <c r="AB245" i="3"/>
  <c r="T245" i="3"/>
  <c r="AH244" i="3"/>
  <c r="AI244" i="3" s="1"/>
  <c r="AC244" i="3"/>
  <c r="AB244" i="3"/>
  <c r="T244" i="3"/>
  <c r="AH242" i="3"/>
  <c r="AI242" i="3" s="1"/>
  <c r="AC242" i="3"/>
  <c r="AB242" i="3"/>
  <c r="T242" i="3"/>
  <c r="AH241" i="3"/>
  <c r="AI241" i="3" s="1"/>
  <c r="AC241" i="3"/>
  <c r="AB241" i="3"/>
  <c r="T241" i="3"/>
  <c r="AH240" i="3"/>
  <c r="AI240" i="3" s="1"/>
  <c r="AC240" i="3"/>
  <c r="AB240" i="3"/>
  <c r="T240" i="3"/>
  <c r="AH239" i="3"/>
  <c r="AI239" i="3" s="1"/>
  <c r="AC239" i="3"/>
  <c r="AB239" i="3"/>
  <c r="T239" i="3"/>
  <c r="AH238" i="3"/>
  <c r="AI238" i="3" s="1"/>
  <c r="AC238" i="3"/>
  <c r="AB238" i="3"/>
  <c r="T238" i="3"/>
  <c r="AH237" i="3"/>
  <c r="AI237" i="3" s="1"/>
  <c r="AC237" i="3"/>
  <c r="AB237" i="3"/>
  <c r="T237" i="3"/>
  <c r="AH236" i="3"/>
  <c r="AI236" i="3" s="1"/>
  <c r="AC236" i="3"/>
  <c r="AB236" i="3"/>
  <c r="T236" i="3"/>
  <c r="AH235" i="3"/>
  <c r="AI235" i="3" s="1"/>
  <c r="AC235" i="3"/>
  <c r="AB235" i="3"/>
  <c r="T235" i="3"/>
  <c r="AH234" i="3"/>
  <c r="AI234" i="3" s="1"/>
  <c r="AC234" i="3"/>
  <c r="AB234" i="3"/>
  <c r="T234" i="3"/>
  <c r="AH233" i="3"/>
  <c r="AI233" i="3" s="1"/>
  <c r="AC233" i="3"/>
  <c r="AB233" i="3"/>
  <c r="T233" i="3"/>
  <c r="AH232" i="3"/>
  <c r="AI232" i="3" s="1"/>
  <c r="AC232" i="3"/>
  <c r="AB232" i="3"/>
  <c r="T232" i="3"/>
  <c r="AH231" i="3"/>
  <c r="AI231" i="3" s="1"/>
  <c r="AC231" i="3"/>
  <c r="AB231" i="3"/>
  <c r="T231" i="3"/>
  <c r="AH230" i="3"/>
  <c r="AI230" i="3" s="1"/>
  <c r="AC230" i="3"/>
  <c r="AB230" i="3"/>
  <c r="T230" i="3"/>
  <c r="AH229" i="3"/>
  <c r="AI229" i="3" s="1"/>
  <c r="AC229" i="3"/>
  <c r="AB229" i="3"/>
  <c r="T229" i="3"/>
  <c r="AH228" i="3"/>
  <c r="AI228" i="3" s="1"/>
  <c r="AC228" i="3"/>
  <c r="AB228" i="3"/>
  <c r="T228" i="3"/>
  <c r="AH227" i="3"/>
  <c r="AI227" i="3" s="1"/>
  <c r="AC227" i="3"/>
  <c r="AB227" i="3"/>
  <c r="T227" i="3"/>
  <c r="AH226" i="3"/>
  <c r="AI226" i="3" s="1"/>
  <c r="AC226" i="3"/>
  <c r="AB226" i="3"/>
  <c r="T226" i="3"/>
  <c r="AH225" i="3"/>
  <c r="AI225" i="3" s="1"/>
  <c r="AC225" i="3"/>
  <c r="AB225" i="3"/>
  <c r="T225" i="3"/>
  <c r="AH224" i="3"/>
  <c r="AI224" i="3" s="1"/>
  <c r="AC224" i="3"/>
  <c r="AB224" i="3"/>
  <c r="T224" i="3"/>
  <c r="AH223" i="3"/>
  <c r="AI223" i="3" s="1"/>
  <c r="AC223" i="3"/>
  <c r="AB223" i="3"/>
  <c r="T223" i="3"/>
  <c r="AH222" i="3"/>
  <c r="AI222" i="3" s="1"/>
  <c r="AC222" i="3"/>
  <c r="AB222" i="3"/>
  <c r="T222" i="3"/>
  <c r="AH221" i="3"/>
  <c r="AI221" i="3" s="1"/>
  <c r="AC221" i="3"/>
  <c r="AB221" i="3"/>
  <c r="T221" i="3"/>
  <c r="AH220" i="3"/>
  <c r="AI220" i="3" s="1"/>
  <c r="AC220" i="3"/>
  <c r="AB220" i="3"/>
  <c r="T220" i="3"/>
  <c r="AH219" i="3"/>
  <c r="AI219" i="3" s="1"/>
  <c r="AC219" i="3"/>
  <c r="AB219" i="3"/>
  <c r="T219" i="3"/>
  <c r="AH218" i="3"/>
  <c r="AI218" i="3" s="1"/>
  <c r="AC218" i="3"/>
  <c r="AB218" i="3"/>
  <c r="T218" i="3"/>
  <c r="AH217" i="3"/>
  <c r="AI217" i="3" s="1"/>
  <c r="AC217" i="3"/>
  <c r="AB217" i="3"/>
  <c r="AH216" i="3"/>
  <c r="AI216" i="3" s="1"/>
  <c r="AC216" i="3"/>
  <c r="AB216" i="3"/>
  <c r="T216" i="3"/>
  <c r="AH215" i="3"/>
  <c r="AI215" i="3" s="1"/>
  <c r="AC215" i="3"/>
  <c r="AB215" i="3"/>
  <c r="T215" i="3"/>
  <c r="AH214" i="3"/>
  <c r="AI214" i="3" s="1"/>
  <c r="AC214" i="3"/>
  <c r="AB214" i="3"/>
  <c r="T214" i="3"/>
  <c r="AH213" i="3"/>
  <c r="AI213" i="3" s="1"/>
  <c r="AC213" i="3"/>
  <c r="AB213" i="3"/>
  <c r="T213" i="3"/>
  <c r="AH212" i="3"/>
  <c r="AI212" i="3" s="1"/>
  <c r="AC212" i="3"/>
  <c r="AB212" i="3"/>
  <c r="T212" i="3"/>
  <c r="AH211" i="3"/>
  <c r="AI211" i="3" s="1"/>
  <c r="AC211" i="3"/>
  <c r="AB211" i="3"/>
  <c r="T211" i="3"/>
  <c r="AH210" i="3"/>
  <c r="AI210" i="3" s="1"/>
  <c r="AC210" i="3"/>
  <c r="AB210" i="3"/>
  <c r="T210" i="3"/>
  <c r="AH209" i="3"/>
  <c r="AI209" i="3" s="1"/>
  <c r="AC209" i="3"/>
  <c r="AB209" i="3"/>
  <c r="T209" i="3"/>
  <c r="AH208" i="3"/>
  <c r="AI208" i="3" s="1"/>
  <c r="AC208" i="3"/>
  <c r="AB208" i="3"/>
  <c r="T208" i="3"/>
  <c r="AH207" i="3"/>
  <c r="AI207" i="3" s="1"/>
  <c r="AC207" i="3"/>
  <c r="AB207" i="3"/>
  <c r="T207" i="3"/>
  <c r="AH206" i="3"/>
  <c r="AI206" i="3" s="1"/>
  <c r="AC206" i="3"/>
  <c r="AB206" i="3"/>
  <c r="T206" i="3"/>
  <c r="AH205" i="3"/>
  <c r="AI205" i="3" s="1"/>
  <c r="AC205" i="3"/>
  <c r="AB205" i="3"/>
  <c r="T205" i="3"/>
  <c r="AH204" i="3"/>
  <c r="AI204" i="3" s="1"/>
  <c r="AC204" i="3"/>
  <c r="AB204" i="3"/>
  <c r="T204" i="3"/>
  <c r="AH203" i="3"/>
  <c r="AI203" i="3" s="1"/>
  <c r="AC203" i="3"/>
  <c r="AB203" i="3"/>
  <c r="T203" i="3"/>
  <c r="AH202" i="3"/>
  <c r="AI202" i="3" s="1"/>
  <c r="AC202" i="3"/>
  <c r="AB202" i="3"/>
  <c r="T202" i="3"/>
  <c r="AH201" i="3"/>
  <c r="AI201" i="3" s="1"/>
  <c r="AC201" i="3"/>
  <c r="AB201" i="3"/>
  <c r="T201" i="3"/>
  <c r="AH200" i="3"/>
  <c r="AI200" i="3" s="1"/>
  <c r="AC200" i="3"/>
  <c r="AB200" i="3"/>
  <c r="T200" i="3"/>
  <c r="AH199" i="3"/>
  <c r="AI199" i="3" s="1"/>
  <c r="AC199" i="3"/>
  <c r="AB199" i="3"/>
  <c r="T199" i="3"/>
  <c r="AH198" i="3"/>
  <c r="AI198" i="3" s="1"/>
  <c r="AC198" i="3"/>
  <c r="AB198" i="3"/>
  <c r="T198" i="3"/>
  <c r="AH197" i="3"/>
  <c r="AI197" i="3" s="1"/>
  <c r="AC197" i="3"/>
  <c r="AB197" i="3"/>
  <c r="T197" i="3"/>
  <c r="AH196" i="3"/>
  <c r="AI196" i="3" s="1"/>
  <c r="AC196" i="3"/>
  <c r="AB196" i="3"/>
  <c r="T196" i="3"/>
  <c r="AH195" i="3"/>
  <c r="AI195" i="3" s="1"/>
  <c r="AC195" i="3"/>
  <c r="AB195" i="3"/>
  <c r="T195" i="3"/>
  <c r="AH194" i="3"/>
  <c r="AI194" i="3" s="1"/>
  <c r="AC194" i="3"/>
  <c r="AB194" i="3"/>
  <c r="T194" i="3"/>
  <c r="AH193" i="3"/>
  <c r="AI193" i="3" s="1"/>
  <c r="AC193" i="3"/>
  <c r="AB193" i="3"/>
  <c r="T193" i="3"/>
  <c r="AH192" i="3"/>
  <c r="AI192" i="3" s="1"/>
  <c r="AC192" i="3"/>
  <c r="AB192" i="3"/>
  <c r="T192" i="3"/>
  <c r="AH191" i="3"/>
  <c r="AI191" i="3" s="1"/>
  <c r="AC191" i="3"/>
  <c r="AB191" i="3"/>
  <c r="T191" i="3"/>
  <c r="AH190" i="3"/>
  <c r="AI190" i="3" s="1"/>
  <c r="AC190" i="3"/>
  <c r="AB190" i="3"/>
  <c r="T190" i="3"/>
  <c r="AH189" i="3"/>
  <c r="AI189" i="3" s="1"/>
  <c r="AC189" i="3"/>
  <c r="AB189" i="3"/>
  <c r="T189" i="3"/>
  <c r="AH188" i="3"/>
  <c r="AI188" i="3" s="1"/>
  <c r="AC188" i="3"/>
  <c r="AB188" i="3"/>
  <c r="T188" i="3"/>
  <c r="AH187" i="3"/>
  <c r="AI187" i="3" s="1"/>
  <c r="AC187" i="3"/>
  <c r="AB187" i="3"/>
  <c r="T187" i="3"/>
  <c r="AH186" i="3"/>
  <c r="AI186" i="3" s="1"/>
  <c r="AC186" i="3"/>
  <c r="AB186" i="3"/>
  <c r="T186" i="3"/>
  <c r="AH185" i="3"/>
  <c r="AI185" i="3" s="1"/>
  <c r="AC185" i="3"/>
  <c r="AB185" i="3"/>
  <c r="T185" i="3"/>
  <c r="AH184" i="3"/>
  <c r="AI184" i="3" s="1"/>
  <c r="AC184" i="3"/>
  <c r="AB184" i="3"/>
  <c r="T184" i="3"/>
  <c r="AH183" i="3"/>
  <c r="AI183" i="3" s="1"/>
  <c r="AC183" i="3"/>
  <c r="AB183" i="3"/>
  <c r="T183" i="3"/>
  <c r="AH182" i="3"/>
  <c r="AI182" i="3" s="1"/>
  <c r="AC182" i="3"/>
  <c r="AB182" i="3"/>
  <c r="T182" i="3"/>
  <c r="AH181" i="3"/>
  <c r="AI181" i="3" s="1"/>
  <c r="AC181" i="3"/>
  <c r="AB181" i="3"/>
  <c r="T181" i="3"/>
  <c r="AH180" i="3"/>
  <c r="AI180" i="3" s="1"/>
  <c r="AC180" i="3"/>
  <c r="AB180" i="3"/>
  <c r="T180" i="3"/>
  <c r="AH179" i="3"/>
  <c r="AI179" i="3" s="1"/>
  <c r="AC179" i="3"/>
  <c r="AB179" i="3"/>
  <c r="T179" i="3"/>
  <c r="AH178" i="3"/>
  <c r="AI178" i="3" s="1"/>
  <c r="AC178" i="3"/>
  <c r="AB178" i="3"/>
  <c r="T178" i="3"/>
  <c r="AH177" i="3"/>
  <c r="AI177" i="3" s="1"/>
  <c r="AC177" i="3"/>
  <c r="AB177" i="3"/>
  <c r="T177" i="3"/>
  <c r="AH176" i="3"/>
  <c r="AI176" i="3" s="1"/>
  <c r="AC176" i="3"/>
  <c r="AB176" i="3"/>
  <c r="T176" i="3"/>
  <c r="AH175" i="3"/>
  <c r="AI175" i="3" s="1"/>
  <c r="AC175" i="3"/>
  <c r="AB175" i="3"/>
  <c r="T175" i="3"/>
  <c r="AH174" i="3"/>
  <c r="AI174" i="3" s="1"/>
  <c r="AC174" i="3"/>
  <c r="AB174" i="3"/>
  <c r="T174" i="3"/>
  <c r="AH173" i="3"/>
  <c r="AI173" i="3" s="1"/>
  <c r="AC173" i="3"/>
  <c r="AB173" i="3"/>
  <c r="T173" i="3"/>
  <c r="AH172" i="3"/>
  <c r="AI172" i="3" s="1"/>
  <c r="AC172" i="3"/>
  <c r="AB172" i="3"/>
  <c r="T172" i="3"/>
  <c r="AH171" i="3"/>
  <c r="AI171" i="3" s="1"/>
  <c r="AC171" i="3"/>
  <c r="AB171" i="3"/>
  <c r="T171" i="3"/>
  <c r="AH170" i="3"/>
  <c r="AI170" i="3" s="1"/>
  <c r="AC170" i="3"/>
  <c r="AB170" i="3"/>
  <c r="T170" i="3"/>
  <c r="AH169" i="3"/>
  <c r="AI169" i="3" s="1"/>
  <c r="AC169" i="3"/>
  <c r="AB169" i="3"/>
  <c r="T169" i="3"/>
  <c r="AH168" i="3"/>
  <c r="AI168" i="3" s="1"/>
  <c r="AC168" i="3"/>
  <c r="AB168" i="3"/>
  <c r="T168" i="3"/>
  <c r="AH167" i="3"/>
  <c r="AI167" i="3" s="1"/>
  <c r="AC167" i="3"/>
  <c r="AB167" i="3"/>
  <c r="T167" i="3"/>
  <c r="AH166" i="3"/>
  <c r="AI166" i="3" s="1"/>
  <c r="AC166" i="3"/>
  <c r="AB166" i="3"/>
  <c r="T166" i="3"/>
  <c r="AH165" i="3"/>
  <c r="AI165" i="3" s="1"/>
  <c r="AC165" i="3"/>
  <c r="AB165" i="3"/>
  <c r="T165" i="3"/>
  <c r="AH164" i="3"/>
  <c r="AI164" i="3" s="1"/>
  <c r="AC164" i="3"/>
  <c r="AB164" i="3"/>
  <c r="T164" i="3"/>
  <c r="AH163" i="3"/>
  <c r="AI163" i="3" s="1"/>
  <c r="AC163" i="3"/>
  <c r="AB163" i="3"/>
  <c r="T163" i="3"/>
  <c r="AH162" i="3"/>
  <c r="AI162" i="3" s="1"/>
  <c r="AC162" i="3"/>
  <c r="AB162" i="3"/>
  <c r="T162" i="3"/>
  <c r="AH161" i="3"/>
  <c r="AI161" i="3" s="1"/>
  <c r="AC161" i="3"/>
  <c r="AB161" i="3"/>
  <c r="T161" i="3"/>
  <c r="AH160" i="3"/>
  <c r="AI160" i="3" s="1"/>
  <c r="AC160" i="3"/>
  <c r="AB160" i="3"/>
  <c r="T160" i="3"/>
  <c r="AH159" i="3"/>
  <c r="AI159" i="3" s="1"/>
  <c r="AC159" i="3"/>
  <c r="AB159" i="3"/>
  <c r="T159" i="3"/>
  <c r="AH158" i="3"/>
  <c r="AI158" i="3" s="1"/>
  <c r="AC158" i="3"/>
  <c r="AB158" i="3"/>
  <c r="T158" i="3"/>
  <c r="AH157" i="3"/>
  <c r="AI157" i="3" s="1"/>
  <c r="AC157" i="3"/>
  <c r="AB157" i="3"/>
  <c r="T157" i="3"/>
  <c r="AH156" i="3"/>
  <c r="AI156" i="3" s="1"/>
  <c r="AC156" i="3"/>
  <c r="AB156" i="3"/>
  <c r="T156" i="3"/>
  <c r="AH155" i="3"/>
  <c r="AI155" i="3" s="1"/>
  <c r="AC155" i="3"/>
  <c r="AB155" i="3"/>
  <c r="T155" i="3"/>
  <c r="AH154" i="3"/>
  <c r="AI154" i="3" s="1"/>
  <c r="AC154" i="3"/>
  <c r="AB154" i="3"/>
  <c r="T154" i="3"/>
  <c r="AH153" i="3"/>
  <c r="AI153" i="3" s="1"/>
  <c r="AC153" i="3"/>
  <c r="AB153" i="3"/>
  <c r="T153" i="3"/>
  <c r="AH152" i="3"/>
  <c r="AI152" i="3" s="1"/>
  <c r="AC152" i="3"/>
  <c r="AB152" i="3"/>
  <c r="T152" i="3"/>
  <c r="AH151" i="3"/>
  <c r="AI151" i="3" s="1"/>
  <c r="AC151" i="3"/>
  <c r="AB151" i="3"/>
  <c r="T151" i="3"/>
  <c r="AH150" i="3"/>
  <c r="AI150" i="3" s="1"/>
  <c r="AC150" i="3"/>
  <c r="AB150" i="3"/>
  <c r="T150" i="3"/>
  <c r="AH149" i="3"/>
  <c r="AI149" i="3" s="1"/>
  <c r="AC149" i="3"/>
  <c r="AB149" i="3"/>
  <c r="T149" i="3"/>
  <c r="AH148" i="3"/>
  <c r="AI148" i="3" s="1"/>
  <c r="AC148" i="3"/>
  <c r="AB148" i="3"/>
  <c r="T148" i="3"/>
  <c r="AH147" i="3"/>
  <c r="AI147" i="3" s="1"/>
  <c r="AC147" i="3"/>
  <c r="AB147" i="3"/>
  <c r="T147" i="3"/>
  <c r="AH146" i="3"/>
  <c r="AI146" i="3" s="1"/>
  <c r="AC146" i="3"/>
  <c r="AB146" i="3"/>
  <c r="T146" i="3"/>
  <c r="AH145" i="3"/>
  <c r="AI145" i="3" s="1"/>
  <c r="AC145" i="3"/>
  <c r="AB145" i="3"/>
  <c r="T145" i="3"/>
  <c r="AH144" i="3"/>
  <c r="AI144" i="3" s="1"/>
  <c r="AC144" i="3"/>
  <c r="AB144" i="3"/>
  <c r="T144" i="3"/>
  <c r="AH143" i="3"/>
  <c r="AI143" i="3" s="1"/>
  <c r="AC143" i="3"/>
  <c r="AB143" i="3"/>
  <c r="T143" i="3"/>
  <c r="AH142" i="3"/>
  <c r="AI142" i="3" s="1"/>
  <c r="AC142" i="3"/>
  <c r="AB142" i="3"/>
  <c r="T142" i="3"/>
  <c r="AH141" i="3"/>
  <c r="AI141" i="3" s="1"/>
  <c r="AC141" i="3"/>
  <c r="AB141" i="3"/>
  <c r="T141" i="3"/>
  <c r="AH140" i="3"/>
  <c r="AI140" i="3" s="1"/>
  <c r="AC140" i="3"/>
  <c r="AB140" i="3"/>
  <c r="T140" i="3"/>
  <c r="AH139" i="3"/>
  <c r="AI139" i="3" s="1"/>
  <c r="AC139" i="3"/>
  <c r="AB139" i="3"/>
  <c r="T139" i="3"/>
  <c r="AH138" i="3"/>
  <c r="AI138" i="3" s="1"/>
  <c r="AC138" i="3"/>
  <c r="AB138" i="3"/>
  <c r="T138" i="3"/>
  <c r="AH137" i="3"/>
  <c r="AI137" i="3" s="1"/>
  <c r="AC137" i="3"/>
  <c r="AB137" i="3"/>
  <c r="T137" i="3"/>
  <c r="AH136" i="3"/>
  <c r="AI136" i="3" s="1"/>
  <c r="AC136" i="3"/>
  <c r="AB136" i="3"/>
  <c r="T136" i="3"/>
  <c r="AH135" i="3"/>
  <c r="AI135" i="3" s="1"/>
  <c r="AC135" i="3"/>
  <c r="AB135" i="3"/>
  <c r="T135" i="3"/>
  <c r="AH134" i="3"/>
  <c r="AI134" i="3" s="1"/>
  <c r="AC134" i="3"/>
  <c r="AB134" i="3"/>
  <c r="T134" i="3"/>
  <c r="AH133" i="3"/>
  <c r="AI133" i="3" s="1"/>
  <c r="AC133" i="3"/>
  <c r="AB133" i="3"/>
  <c r="T133" i="3"/>
  <c r="AH132" i="3"/>
  <c r="AI132" i="3" s="1"/>
  <c r="AC132" i="3"/>
  <c r="AB132" i="3"/>
  <c r="T132" i="3"/>
  <c r="AH131" i="3"/>
  <c r="AI131" i="3" s="1"/>
  <c r="AC131" i="3"/>
  <c r="AB131" i="3"/>
  <c r="T131" i="3"/>
  <c r="AH130" i="3"/>
  <c r="AI130" i="3" s="1"/>
  <c r="AC130" i="3"/>
  <c r="AB130" i="3"/>
  <c r="T130" i="3"/>
  <c r="AH129" i="3"/>
  <c r="AI129" i="3" s="1"/>
  <c r="AC129" i="3"/>
  <c r="AB129" i="3"/>
  <c r="T129" i="3"/>
  <c r="AH128" i="3"/>
  <c r="AI128" i="3" s="1"/>
  <c r="AC128" i="3"/>
  <c r="AB128" i="3"/>
  <c r="T128" i="3"/>
  <c r="AH127" i="3"/>
  <c r="AI127" i="3" s="1"/>
  <c r="AC127" i="3"/>
  <c r="AB127" i="3"/>
  <c r="T127" i="3"/>
  <c r="AH126" i="3"/>
  <c r="AI126" i="3" s="1"/>
  <c r="AC126" i="3"/>
  <c r="AB126" i="3"/>
  <c r="T126" i="3"/>
  <c r="AH125" i="3"/>
  <c r="AI125" i="3" s="1"/>
  <c r="AC125" i="3"/>
  <c r="AB125" i="3"/>
  <c r="T125" i="3"/>
  <c r="AH124" i="3"/>
  <c r="AI124" i="3" s="1"/>
  <c r="AC124" i="3"/>
  <c r="AB124" i="3"/>
  <c r="T124" i="3"/>
  <c r="AH123" i="3"/>
  <c r="AI123" i="3" s="1"/>
  <c r="AC123" i="3"/>
  <c r="AB123" i="3"/>
  <c r="T123" i="3"/>
  <c r="AH122" i="3"/>
  <c r="AI122" i="3" s="1"/>
  <c r="AC122" i="3"/>
  <c r="AB122" i="3"/>
  <c r="T122" i="3"/>
  <c r="AH121" i="3"/>
  <c r="AI121" i="3" s="1"/>
  <c r="AC121" i="3"/>
  <c r="AB121" i="3"/>
  <c r="T121" i="3"/>
  <c r="AH120" i="3"/>
  <c r="AI120" i="3" s="1"/>
  <c r="AC120" i="3"/>
  <c r="AB120" i="3"/>
  <c r="T120" i="3"/>
  <c r="AH119" i="3"/>
  <c r="AI119" i="3" s="1"/>
  <c r="AC119" i="3"/>
  <c r="AB119" i="3"/>
  <c r="T119" i="3"/>
  <c r="AH118" i="3"/>
  <c r="AI118" i="3" s="1"/>
  <c r="AC118" i="3"/>
  <c r="AB118" i="3"/>
  <c r="T118" i="3"/>
  <c r="AH117" i="3"/>
  <c r="AI117" i="3" s="1"/>
  <c r="AC117" i="3"/>
  <c r="AB117" i="3"/>
  <c r="T117" i="3"/>
  <c r="AH116" i="3"/>
  <c r="AI116" i="3" s="1"/>
  <c r="AC116" i="3"/>
  <c r="AB116" i="3"/>
  <c r="T116" i="3"/>
  <c r="AH115" i="3"/>
  <c r="AI115" i="3" s="1"/>
  <c r="AC115" i="3"/>
  <c r="AB115" i="3"/>
  <c r="T115" i="3"/>
  <c r="AH114" i="3"/>
  <c r="AI114" i="3" s="1"/>
  <c r="AC114" i="3"/>
  <c r="AB114" i="3"/>
  <c r="T114" i="3"/>
  <c r="AH113" i="3"/>
  <c r="AI113" i="3" s="1"/>
  <c r="AC113" i="3"/>
  <c r="AB113" i="3"/>
  <c r="T113" i="3"/>
  <c r="AH112" i="3"/>
  <c r="AI112" i="3" s="1"/>
  <c r="AC112" i="3"/>
  <c r="AB112" i="3"/>
  <c r="T112" i="3"/>
  <c r="AH111" i="3"/>
  <c r="AI111" i="3" s="1"/>
  <c r="AC111" i="3"/>
  <c r="AB111" i="3"/>
  <c r="T111" i="3"/>
  <c r="AH110" i="3"/>
  <c r="AI110" i="3" s="1"/>
  <c r="AC110" i="3"/>
  <c r="AB110" i="3"/>
  <c r="T110" i="3"/>
  <c r="AH109" i="3"/>
  <c r="AI109" i="3" s="1"/>
  <c r="AC109" i="3"/>
  <c r="AB109" i="3"/>
  <c r="T109" i="3"/>
  <c r="AH108" i="3"/>
  <c r="AI108" i="3" s="1"/>
  <c r="AC108" i="3"/>
  <c r="AB108" i="3"/>
  <c r="T108" i="3"/>
  <c r="AH106" i="3"/>
  <c r="AI106" i="3" s="1"/>
  <c r="AC106" i="3"/>
  <c r="AB106" i="3"/>
  <c r="T106" i="3"/>
  <c r="AH105" i="3"/>
  <c r="AI105" i="3" s="1"/>
  <c r="AC105" i="3"/>
  <c r="AB105" i="3"/>
  <c r="T105" i="3"/>
  <c r="AH104" i="3"/>
  <c r="AI104" i="3" s="1"/>
  <c r="AC104" i="3"/>
  <c r="AB104" i="3"/>
  <c r="T104" i="3"/>
  <c r="AH103" i="3"/>
  <c r="AI103" i="3" s="1"/>
  <c r="AC103" i="3"/>
  <c r="AB103" i="3"/>
  <c r="T103" i="3"/>
  <c r="AH102" i="3"/>
  <c r="AI102" i="3" s="1"/>
  <c r="AC102" i="3"/>
  <c r="AB102" i="3"/>
  <c r="T102" i="3"/>
  <c r="AH101" i="3"/>
  <c r="AI101" i="3" s="1"/>
  <c r="AC101" i="3"/>
  <c r="AB101" i="3"/>
  <c r="T101" i="3"/>
  <c r="AH100" i="3"/>
  <c r="AI100" i="3" s="1"/>
  <c r="AC100" i="3"/>
  <c r="AB100" i="3"/>
  <c r="T100" i="3"/>
  <c r="AH99" i="3"/>
  <c r="AI99" i="3" s="1"/>
  <c r="AC99" i="3"/>
  <c r="AB99" i="3"/>
  <c r="T99" i="3"/>
  <c r="AH98" i="3"/>
  <c r="AI98" i="3" s="1"/>
  <c r="AC98" i="3"/>
  <c r="AB98" i="3"/>
  <c r="T98" i="3"/>
  <c r="AH97" i="3"/>
  <c r="AI97" i="3" s="1"/>
  <c r="AC97" i="3"/>
  <c r="AB97" i="3"/>
  <c r="T97" i="3"/>
  <c r="AH96" i="3"/>
  <c r="AI96" i="3" s="1"/>
  <c r="AC96" i="3"/>
  <c r="AB96" i="3"/>
  <c r="T96" i="3"/>
  <c r="AH95" i="3"/>
  <c r="AI95" i="3" s="1"/>
  <c r="AC95" i="3"/>
  <c r="AB95" i="3"/>
  <c r="T95" i="3"/>
  <c r="AH94" i="3"/>
  <c r="AI94" i="3" s="1"/>
  <c r="AC94" i="3"/>
  <c r="AB94" i="3"/>
  <c r="T94" i="3"/>
  <c r="AH93" i="3"/>
  <c r="AI93" i="3" s="1"/>
  <c r="AC93" i="3"/>
  <c r="AB93" i="3"/>
  <c r="T93" i="3"/>
  <c r="AH92" i="3"/>
  <c r="AI92" i="3" s="1"/>
  <c r="AC92" i="3"/>
  <c r="AB92" i="3"/>
  <c r="T92" i="3"/>
  <c r="AH91" i="3"/>
  <c r="AI91" i="3" s="1"/>
  <c r="AC91" i="3"/>
  <c r="AB91" i="3"/>
  <c r="T91" i="3"/>
  <c r="AH90" i="3"/>
  <c r="AI90" i="3" s="1"/>
  <c r="AC90" i="3"/>
  <c r="AB90" i="3"/>
  <c r="T90" i="3"/>
  <c r="AH89" i="3"/>
  <c r="AI89" i="3" s="1"/>
  <c r="AC89" i="3"/>
  <c r="AB89" i="3"/>
  <c r="T89" i="3"/>
  <c r="AH88" i="3"/>
  <c r="AI88" i="3" s="1"/>
  <c r="AC88" i="3"/>
  <c r="AB88" i="3"/>
  <c r="T88" i="3"/>
  <c r="AH87" i="3"/>
  <c r="AI87" i="3" s="1"/>
  <c r="AC87" i="3"/>
  <c r="AB87" i="3"/>
  <c r="T87" i="3"/>
  <c r="AH86" i="3"/>
  <c r="AI86" i="3" s="1"/>
  <c r="AC86" i="3"/>
  <c r="AB86" i="3"/>
  <c r="T86" i="3"/>
  <c r="AH85" i="3"/>
  <c r="AI85" i="3" s="1"/>
  <c r="AC85" i="3"/>
  <c r="AB85" i="3"/>
  <c r="T85" i="3"/>
  <c r="AH84" i="3"/>
  <c r="AI84" i="3" s="1"/>
  <c r="AC84" i="3"/>
  <c r="AB84" i="3"/>
  <c r="T84" i="3"/>
  <c r="AH83" i="3"/>
  <c r="AI83" i="3" s="1"/>
  <c r="AC83" i="3"/>
  <c r="AB83" i="3"/>
  <c r="T83" i="3"/>
  <c r="AH82" i="3"/>
  <c r="AI82" i="3" s="1"/>
  <c r="AC82" i="3"/>
  <c r="AB82" i="3"/>
  <c r="T82" i="3"/>
  <c r="AH81" i="3"/>
  <c r="AI81" i="3" s="1"/>
  <c r="AC81" i="3"/>
  <c r="AB81" i="3"/>
  <c r="T81" i="3"/>
  <c r="AH80" i="3"/>
  <c r="AI80" i="3" s="1"/>
  <c r="AC80" i="3"/>
  <c r="AB80" i="3"/>
  <c r="T80" i="3"/>
  <c r="AH79" i="3"/>
  <c r="AI79" i="3" s="1"/>
  <c r="AC79" i="3"/>
  <c r="AB79" i="3"/>
  <c r="T79" i="3"/>
  <c r="AH78" i="3"/>
  <c r="AI78" i="3" s="1"/>
  <c r="AC78" i="3"/>
  <c r="AB78" i="3"/>
  <c r="T78" i="3"/>
  <c r="AH77" i="3"/>
  <c r="AI77" i="3" s="1"/>
  <c r="AC77" i="3"/>
  <c r="AB77" i="3"/>
  <c r="T77" i="3"/>
  <c r="AH76" i="3"/>
  <c r="AI76" i="3" s="1"/>
  <c r="AC76" i="3"/>
  <c r="AB76" i="3"/>
  <c r="T76" i="3"/>
  <c r="AH75" i="3"/>
  <c r="AI75" i="3" s="1"/>
  <c r="AC75" i="3"/>
  <c r="AB75" i="3"/>
  <c r="T75" i="3"/>
  <c r="AH74" i="3"/>
  <c r="AI74" i="3" s="1"/>
  <c r="AC74" i="3"/>
  <c r="AB74" i="3"/>
  <c r="T74" i="3"/>
  <c r="AH73" i="3"/>
  <c r="AI73" i="3" s="1"/>
  <c r="AC73" i="3"/>
  <c r="AB73" i="3"/>
  <c r="T73" i="3"/>
  <c r="AH72" i="3"/>
  <c r="AI72" i="3" s="1"/>
  <c r="AC72" i="3"/>
  <c r="AB72" i="3"/>
  <c r="T72" i="3"/>
  <c r="AH71" i="3"/>
  <c r="AI71" i="3" s="1"/>
  <c r="AC71" i="3"/>
  <c r="AB71" i="3"/>
  <c r="T71" i="3"/>
  <c r="AH70" i="3"/>
  <c r="AI70" i="3" s="1"/>
  <c r="AC70" i="3"/>
  <c r="AB70" i="3"/>
  <c r="T70" i="3"/>
  <c r="AH69" i="3"/>
  <c r="AI69" i="3" s="1"/>
  <c r="AC69" i="3"/>
  <c r="AB69" i="3"/>
  <c r="T69" i="3"/>
  <c r="AH68" i="3"/>
  <c r="AI68" i="3" s="1"/>
  <c r="AC68" i="3"/>
  <c r="AB68" i="3"/>
  <c r="T68" i="3"/>
  <c r="AH67" i="3"/>
  <c r="AI67" i="3" s="1"/>
  <c r="AC67" i="3"/>
  <c r="AB67" i="3"/>
  <c r="T67" i="3"/>
  <c r="AH66" i="3"/>
  <c r="AI66" i="3" s="1"/>
  <c r="AC66" i="3"/>
  <c r="AB66" i="3"/>
  <c r="T66" i="3"/>
  <c r="AH65" i="3"/>
  <c r="AI65" i="3" s="1"/>
  <c r="AC65" i="3"/>
  <c r="AB65" i="3"/>
  <c r="T65" i="3"/>
  <c r="AH64" i="3"/>
  <c r="AI64" i="3" s="1"/>
  <c r="AC64" i="3"/>
  <c r="AB64" i="3"/>
  <c r="T64" i="3"/>
  <c r="AH63" i="3"/>
  <c r="AI63" i="3" s="1"/>
  <c r="AC63" i="3"/>
  <c r="AB63" i="3"/>
  <c r="T63" i="3"/>
  <c r="AH62" i="3"/>
  <c r="AI62" i="3" s="1"/>
  <c r="AC62" i="3"/>
  <c r="AB62" i="3"/>
  <c r="T62" i="3"/>
  <c r="AH61" i="3"/>
  <c r="AI61" i="3" s="1"/>
  <c r="AC61" i="3"/>
  <c r="AB61" i="3"/>
  <c r="T61" i="3"/>
  <c r="AH60" i="3"/>
  <c r="AI60" i="3" s="1"/>
  <c r="AC60" i="3"/>
  <c r="AB60" i="3"/>
  <c r="T60" i="3"/>
  <c r="AH59" i="3"/>
  <c r="AI59" i="3" s="1"/>
  <c r="AC59" i="3"/>
  <c r="AB59" i="3"/>
  <c r="T59" i="3"/>
  <c r="AH58" i="3"/>
  <c r="AI58" i="3" s="1"/>
  <c r="AC58" i="3"/>
  <c r="AB58" i="3"/>
  <c r="T58" i="3"/>
  <c r="AH57" i="3"/>
  <c r="AI57" i="3" s="1"/>
  <c r="AC57" i="3"/>
  <c r="AB57" i="3"/>
  <c r="T57" i="3"/>
  <c r="AH56" i="3"/>
  <c r="AI56" i="3" s="1"/>
  <c r="AC56" i="3"/>
  <c r="AB56" i="3"/>
  <c r="T56" i="3"/>
  <c r="AH55" i="3"/>
  <c r="AI55" i="3" s="1"/>
  <c r="AC55" i="3"/>
  <c r="AB55" i="3"/>
  <c r="T55" i="3"/>
  <c r="AH54" i="3"/>
  <c r="AI54" i="3" s="1"/>
  <c r="AC54" i="3"/>
  <c r="AB54" i="3"/>
  <c r="T54" i="3"/>
  <c r="AH53" i="3"/>
  <c r="AI53" i="3" s="1"/>
  <c r="AC53" i="3"/>
  <c r="AB53" i="3"/>
  <c r="T53" i="3"/>
  <c r="AH52" i="3"/>
  <c r="AI52" i="3" s="1"/>
  <c r="AC52" i="3"/>
  <c r="AB52" i="3"/>
  <c r="T52" i="3"/>
  <c r="AH51" i="3"/>
  <c r="AI51" i="3" s="1"/>
  <c r="AC51" i="3"/>
  <c r="AB51" i="3"/>
  <c r="T51" i="3"/>
  <c r="AH50" i="3"/>
  <c r="AI50" i="3" s="1"/>
  <c r="AC50" i="3"/>
  <c r="AB50" i="3"/>
  <c r="T50" i="3"/>
  <c r="AH49" i="3"/>
  <c r="AI49" i="3" s="1"/>
  <c r="AC49" i="3"/>
  <c r="AB49" i="3"/>
  <c r="T49" i="3"/>
  <c r="AH48" i="3"/>
  <c r="AI48" i="3" s="1"/>
  <c r="AC48" i="3"/>
  <c r="AB48" i="3"/>
  <c r="T48" i="3"/>
  <c r="AH47" i="3"/>
  <c r="AI47" i="3" s="1"/>
  <c r="AC47" i="3"/>
  <c r="AB47" i="3"/>
  <c r="T47" i="3"/>
  <c r="AH46" i="3"/>
  <c r="AI46" i="3" s="1"/>
  <c r="AC46" i="3"/>
  <c r="AB46" i="3"/>
  <c r="T46" i="3"/>
  <c r="AH45" i="3"/>
  <c r="AI45" i="3" s="1"/>
  <c r="AC45" i="3"/>
  <c r="AB45" i="3"/>
  <c r="T45" i="3"/>
  <c r="AH44" i="3"/>
  <c r="AI44" i="3" s="1"/>
  <c r="AC44" i="3"/>
  <c r="AB44" i="3"/>
  <c r="T44" i="3"/>
  <c r="AH43" i="3"/>
  <c r="AI43" i="3" s="1"/>
  <c r="AC43" i="3"/>
  <c r="AB43" i="3"/>
  <c r="T43" i="3"/>
  <c r="AH42" i="3"/>
  <c r="AI42" i="3" s="1"/>
  <c r="AC42" i="3"/>
  <c r="AB42" i="3"/>
  <c r="T42" i="3"/>
  <c r="AH41" i="3"/>
  <c r="AI41" i="3" s="1"/>
  <c r="AC41" i="3"/>
  <c r="AB41" i="3"/>
  <c r="T41" i="3"/>
  <c r="AH40" i="3"/>
  <c r="AI40" i="3" s="1"/>
  <c r="AC40" i="3"/>
  <c r="AB40" i="3"/>
  <c r="T40" i="3"/>
  <c r="AH39" i="3"/>
  <c r="AI39" i="3" s="1"/>
  <c r="AC39" i="3"/>
  <c r="AB39" i="3"/>
  <c r="T39" i="3"/>
  <c r="AH38" i="3"/>
  <c r="AI38" i="3" s="1"/>
  <c r="AC38" i="3"/>
  <c r="AB38" i="3"/>
  <c r="T38" i="3"/>
  <c r="AH37" i="3"/>
  <c r="AI37" i="3" s="1"/>
  <c r="AC37" i="3"/>
  <c r="AB37" i="3"/>
  <c r="T37" i="3"/>
  <c r="AH36" i="3"/>
  <c r="AI36" i="3" s="1"/>
  <c r="AC36" i="3"/>
  <c r="AB36" i="3"/>
  <c r="T36" i="3"/>
  <c r="AH35" i="3"/>
  <c r="AI35" i="3" s="1"/>
  <c r="AC35" i="3"/>
  <c r="AB35" i="3"/>
  <c r="T35" i="3"/>
  <c r="AH34" i="3"/>
  <c r="AI34" i="3" s="1"/>
  <c r="AC34" i="3"/>
  <c r="AB34" i="3"/>
  <c r="T34" i="3"/>
  <c r="AH33" i="3"/>
  <c r="AI33" i="3" s="1"/>
  <c r="AC33" i="3"/>
  <c r="AB33" i="3"/>
  <c r="T33" i="3"/>
  <c r="AH32" i="3"/>
  <c r="AI32" i="3" s="1"/>
  <c r="AC32" i="3"/>
  <c r="AB32" i="3"/>
  <c r="T32" i="3"/>
  <c r="AH31" i="3"/>
  <c r="AI31" i="3" s="1"/>
  <c r="AC31" i="3"/>
  <c r="AB31" i="3"/>
  <c r="T31" i="3"/>
  <c r="AH30" i="3"/>
  <c r="AI30" i="3" s="1"/>
  <c r="AC30" i="3"/>
  <c r="AB30" i="3"/>
  <c r="T30" i="3"/>
  <c r="AH29" i="3"/>
  <c r="AI29" i="3" s="1"/>
  <c r="AC29" i="3"/>
  <c r="AB29" i="3"/>
  <c r="T29" i="3"/>
  <c r="AH28" i="3"/>
  <c r="AI28" i="3" s="1"/>
  <c r="AC28" i="3"/>
  <c r="AB28" i="3"/>
  <c r="T28" i="3"/>
  <c r="AH27" i="3"/>
  <c r="AI27" i="3" s="1"/>
  <c r="AC27" i="3"/>
  <c r="AB27" i="3"/>
  <c r="T27" i="3"/>
  <c r="AH26" i="3"/>
  <c r="AI26" i="3" s="1"/>
  <c r="AC26" i="3"/>
  <c r="AB26" i="3"/>
  <c r="T26" i="3"/>
  <c r="AH24" i="3"/>
  <c r="AI24" i="3" s="1"/>
  <c r="AC24" i="3"/>
  <c r="AB24" i="3"/>
  <c r="T24" i="3"/>
  <c r="AH23" i="3"/>
  <c r="AI23" i="3" s="1"/>
  <c r="AC23" i="3"/>
  <c r="AB23" i="3"/>
  <c r="T23" i="3"/>
  <c r="AH22" i="3"/>
  <c r="AI22" i="3" s="1"/>
  <c r="AC22" i="3"/>
  <c r="AB22" i="3"/>
  <c r="T22" i="3"/>
  <c r="AH21" i="3"/>
  <c r="AI21" i="3" s="1"/>
  <c r="AC21" i="3"/>
  <c r="AB21" i="3"/>
  <c r="T21" i="3"/>
  <c r="AH20" i="3"/>
  <c r="AI20" i="3" s="1"/>
  <c r="AC20" i="3"/>
  <c r="AB20" i="3"/>
  <c r="T20" i="3"/>
  <c r="AH19" i="3"/>
  <c r="AI19" i="3" s="1"/>
  <c r="AC19" i="3"/>
  <c r="AB19" i="3"/>
  <c r="T19" i="3"/>
  <c r="AH18" i="3"/>
  <c r="AI18" i="3" s="1"/>
  <c r="AC18" i="3"/>
  <c r="AB18" i="3"/>
  <c r="T18" i="3"/>
  <c r="AH17" i="3"/>
  <c r="AI17" i="3" s="1"/>
  <c r="AC17" i="3"/>
  <c r="AB17" i="3"/>
  <c r="T17" i="3"/>
  <c r="AH16" i="3"/>
  <c r="AI16" i="3" s="1"/>
  <c r="AC16" i="3"/>
  <c r="AB16" i="3"/>
  <c r="T16" i="3"/>
  <c r="AH15" i="3"/>
  <c r="AI15" i="3" s="1"/>
  <c r="AC15" i="3"/>
  <c r="AB15" i="3"/>
  <c r="T15" i="3"/>
  <c r="AH14" i="3"/>
  <c r="AI14" i="3" s="1"/>
  <c r="AC14" i="3"/>
  <c r="AB14" i="3"/>
  <c r="T14" i="3"/>
  <c r="AH13" i="3"/>
  <c r="AI13" i="3" s="1"/>
  <c r="AC13" i="3"/>
  <c r="AB13" i="3"/>
  <c r="T13" i="3"/>
  <c r="AH12" i="3"/>
  <c r="AI12" i="3" s="1"/>
  <c r="AC12" i="3"/>
  <c r="AB12" i="3"/>
  <c r="T12" i="3"/>
  <c r="AH11" i="3"/>
  <c r="AI11" i="3" s="1"/>
  <c r="AC11" i="3"/>
  <c r="AB11" i="3"/>
  <c r="T11" i="3"/>
  <c r="AH10" i="3"/>
  <c r="AI10" i="3" s="1"/>
  <c r="AC10" i="3"/>
  <c r="AB10" i="3"/>
  <c r="T10" i="3"/>
  <c r="AH9" i="3"/>
  <c r="AI9" i="3" s="1"/>
  <c r="AC9" i="3"/>
  <c r="AB9" i="3"/>
  <c r="T9" i="3"/>
  <c r="AH8" i="3"/>
  <c r="AI8" i="3" s="1"/>
  <c r="AC8" i="3"/>
  <c r="AB8" i="3"/>
  <c r="T8" i="3"/>
  <c r="AH7" i="3"/>
  <c r="AI7" i="3" s="1"/>
  <c r="AC7" i="3"/>
  <c r="AB7" i="3"/>
  <c r="T7" i="3"/>
  <c r="AH6" i="3"/>
  <c r="AI6" i="3" s="1"/>
  <c r="AC6" i="3"/>
  <c r="AB6" i="3"/>
  <c r="T6" i="3"/>
  <c r="AH5" i="3"/>
  <c r="AI5" i="3" s="1"/>
  <c r="AC5" i="3"/>
  <c r="AB5" i="3"/>
  <c r="T5" i="3"/>
  <c r="AH4" i="3"/>
  <c r="AI4" i="3" s="1"/>
  <c r="AC4" i="3"/>
  <c r="AB4" i="3"/>
  <c r="T4" i="3"/>
  <c r="AH3" i="3"/>
  <c r="AI3" i="3" s="1"/>
  <c r="AC3" i="3"/>
  <c r="AB3" i="3"/>
  <c r="T3" i="3"/>
  <c r="AH2" i="3"/>
  <c r="AI2" i="3" s="1"/>
  <c r="AC2" i="3"/>
  <c r="AB2" i="3"/>
  <c r="V2" i="3"/>
  <c r="T2" i="3"/>
</calcChain>
</file>

<file path=xl/sharedStrings.xml><?xml version="1.0" encoding="utf-8"?>
<sst xmlns="http://schemas.openxmlformats.org/spreadsheetml/2006/main" count="13290" uniqueCount="6202">
  <si>
    <t>ACCEPT2.0 Name</t>
  </si>
  <si>
    <t>Cluster RA (sexagesimal)</t>
  </si>
  <si>
    <t>Cluster Dec (sexagesimal)</t>
  </si>
  <si>
    <t>BCG RA (sexagesimal)</t>
  </si>
  <si>
    <t>BCG Dec  (sexagesimal)</t>
  </si>
  <si>
    <t>BCG RA (deg)</t>
  </si>
  <si>
    <t>BCG Dec (deg)</t>
  </si>
  <si>
    <t>BCG redshift</t>
  </si>
  <si>
    <t>ACCEPT2.0 Cluster Redshift</t>
  </si>
  <si>
    <t>Alternate Cluster Name</t>
  </si>
  <si>
    <t>Alternate BCG names</t>
  </si>
  <si>
    <t>Spectrum (external paper or SOAR observation date or none)</t>
  </si>
  <si>
    <t>Halpha Em? (y/n)</t>
  </si>
  <si>
    <t>References</t>
  </si>
  <si>
    <t>Redshift Bibtex</t>
  </si>
  <si>
    <t>z Spectroscopic or Photometric (s/p)</t>
  </si>
  <si>
    <t>Notes</t>
  </si>
  <si>
    <t>MD NOTES</t>
  </si>
  <si>
    <t>in Unambiguous BCGs?</t>
  </si>
  <si>
    <t>In ACCEPT2.0 Global Properties</t>
  </si>
  <si>
    <t>Duplicate Cluster Entry</t>
  </si>
  <si>
    <t>Consensus</t>
  </si>
  <si>
    <t>Conor Reviews</t>
  </si>
  <si>
    <t>Jack Reviews</t>
  </si>
  <si>
    <t>Agrim Reviews</t>
  </si>
  <si>
    <t>Siddak Reviews</t>
  </si>
  <si>
    <t>Number of Reviews</t>
  </si>
  <si>
    <t>Consistent Confirmed</t>
  </si>
  <si>
    <t>Spectra (y/n) (Conor)</t>
  </si>
  <si>
    <t>Spectra (y/n) (Jack)</t>
  </si>
  <si>
    <t>Spectra (y/n) (Agrim)</t>
  </si>
  <si>
    <t>Spectra (y/n) (placeholder)</t>
  </si>
  <si>
    <t>Number of Spectra Reviews</t>
  </si>
  <si>
    <t>Spectra Found Consistently</t>
  </si>
  <si>
    <t>_SBV2004__RS_28</t>
  </si>
  <si>
    <t>1:04:55.257</t>
  </si>
  <si>
    <t>0:03:34.42</t>
  </si>
  <si>
    <t>y</t>
  </si>
  <si>
    <t>SDSS DR15</t>
  </si>
  <si>
    <t>2022ApJS..259...35A</t>
  </si>
  <si>
    <t>s</t>
  </si>
  <si>
    <t>BCG ambiguous. 
other possible BCG at RA,dec=(01:04:55.37, +00:03:36.28) but has no apparent Halpha.</t>
  </si>
  <si>
    <t>Seems unambiguous with BCG from note being the correct ID, see journal</t>
  </si>
  <si>
    <t>Flagged</t>
  </si>
  <si>
    <t>2MASSi_J0913454+405628</t>
  </si>
  <si>
    <t>9:13:45.469</t>
  </si>
  <si>
    <t>40:56:28.66</t>
  </si>
  <si>
    <t>09:13:45.49</t>
  </si>
  <si>
    <t>+40:56:28.19</t>
  </si>
  <si>
    <t>138.439551582</t>
  </si>
  <si>
    <t>40.941164861</t>
  </si>
  <si>
    <t>0.442</t>
  </si>
  <si>
    <t>0.4422</t>
  </si>
  <si>
    <r>
      <rPr>
        <sz val="11"/>
        <color rgb="FF000000"/>
        <rFont val="Times New Roman"/>
        <family val="1"/>
      </rPr>
      <t>ClG 0910.4+4109</t>
    </r>
  </si>
  <si>
    <r>
      <rPr>
        <sz val="11"/>
        <color rgb="FF000000"/>
        <rFont val="Times New Roman"/>
        <family val="1"/>
      </rPr>
      <t xml:space="preserve">SDSS J091345.49+405628.1
</t>
    </r>
    <r>
      <rPr>
        <sz val="11"/>
        <color rgb="FF000000"/>
        <rFont val="Times New Roman"/>
        <family val="1"/>
      </rPr>
      <t>2MASS J09134545+4056282</t>
    </r>
  </si>
  <si>
    <r>
      <rPr>
        <u/>
        <sz val="11"/>
        <color rgb="FF000000"/>
        <rFont val="Times New Roman"/>
        <family val="1"/>
      </rPr>
      <t>http://skyserver.sdss.org/dr14/en/get/SpecById.ashx?id=9341629584645267456</t>
    </r>
  </si>
  <si>
    <t>https://ui.adsabs.harvard.edu/#abs/2012MNRAS.424.2971O
https://ui.adsabs.harvard.edu/#abs/2008MNRAS.389.1637B</t>
  </si>
  <si>
    <t>2012MNRAS.424.2971O
2008MNRAS.389.1637B</t>
  </si>
  <si>
    <t>Unambiguous BCG</t>
  </si>
  <si>
    <t>Confirmed</t>
  </si>
  <si>
    <t>2MASX_J13312961+1107566</t>
  </si>
  <si>
    <t>13:31:29.619</t>
  </si>
  <si>
    <t>11:07:56.91</t>
  </si>
  <si>
    <t>13:31:29.65</t>
  </si>
  <si>
    <t>+11:07:57.07</t>
  </si>
  <si>
    <t>202.873581522</t>
  </si>
  <si>
    <t>11.132521439</t>
  </si>
  <si>
    <t>0.08034</t>
  </si>
  <si>
    <t>0.0790</t>
  </si>
  <si>
    <r>
      <rPr>
        <sz val="11"/>
        <color rgb="FF000000"/>
        <rFont val="Times New Roman"/>
        <family val="1"/>
      </rPr>
      <t>2XMMi J133129.7+110758</t>
    </r>
  </si>
  <si>
    <r>
      <rPr>
        <sz val="11"/>
        <color rgb="FF000000"/>
        <rFont val="Times New Roman"/>
        <family val="1"/>
      </rPr>
      <t xml:space="preserve">2XMMi J133129.7+110758
</t>
    </r>
    <r>
      <rPr>
        <sz val="11"/>
        <color rgb="FF000000"/>
        <rFont val="Times New Roman"/>
        <family val="1"/>
      </rPr>
      <t>SDSS J133129.65+110757.0</t>
    </r>
  </si>
  <si>
    <r>
      <rPr>
        <u/>
        <sz val="11"/>
        <color rgb="FF000000"/>
        <rFont val="Times New Roman"/>
        <family val="1"/>
      </rPr>
      <t>http://skyserver.sdss.org/dr14/en/get/SpecById.ashx?id=6119416727144996864</t>
    </r>
  </si>
  <si>
    <t>https://ui.adsabs.harvard.edu/#abs/2013A&amp;A...558A..75T</t>
  </si>
  <si>
    <t>2013A&amp;A...558A..75T</t>
  </si>
  <si>
    <t>2MFGC_06756</t>
  </si>
  <si>
    <t>8:34:54.827</t>
  </si>
  <si>
    <t>55:34:19.99</t>
  </si>
  <si>
    <t>08:34:54.90</t>
  </si>
  <si>
    <t>+55:34:21.13</t>
  </si>
  <si>
    <t>128.728757751</t>
  </si>
  <si>
    <t>55.572537115</t>
  </si>
  <si>
    <t>0.24118</t>
  </si>
  <si>
    <t>0.2411</t>
  </si>
  <si>
    <r>
      <rPr>
        <sz val="11"/>
        <color rgb="FF000000"/>
        <rFont val="Times New Roman"/>
        <family val="1"/>
      </rPr>
      <t xml:space="preserve">ClG J0834+5534
</t>
    </r>
    <r>
      <rPr>
        <sz val="11"/>
        <color rgb="FF000000"/>
        <rFont val="Times New Roman"/>
        <family val="1"/>
      </rPr>
      <t xml:space="preserve">4C 55
</t>
    </r>
    <r>
      <rPr>
        <sz val="11"/>
        <color rgb="FF000000"/>
        <rFont val="Times New Roman"/>
        <family val="1"/>
      </rPr>
      <t>WHL J083454.9+553421</t>
    </r>
  </si>
  <si>
    <r>
      <rPr>
        <sz val="11"/>
        <color rgb="FF000000"/>
        <rFont val="Times New Roman"/>
        <family val="1"/>
      </rPr>
      <t xml:space="preserve">ICRF J083454.9+553421
</t>
    </r>
    <r>
      <rPr>
        <sz val="11"/>
        <color rgb="FF000000"/>
        <rFont val="Times New Roman"/>
        <family val="1"/>
      </rPr>
      <t xml:space="preserve">SDSS J083454.90+553421.1
</t>
    </r>
    <r>
      <rPr>
        <sz val="11"/>
        <color rgb="FF000000"/>
        <rFont val="Times New Roman"/>
        <family val="1"/>
      </rPr>
      <t>GMBCG J128.72875+55.57253</t>
    </r>
  </si>
  <si>
    <r>
      <rPr>
        <u/>
        <sz val="11"/>
        <color rgb="FF000000"/>
        <rFont val="Times New Roman"/>
        <family val="1"/>
      </rPr>
      <t>http://skyserver.sdss.org/dr14/en/get/SpecById.ashx?id=5801864584886198272</t>
    </r>
  </si>
  <si>
    <t>https://ui.adsabs.harvard.edu/#abs/2013A&amp;A...558A..75T
http://adsabs.harvard.edu/abs/2010ApJS..191..254H</t>
  </si>
  <si>
    <t xml:space="preserve">2013A&amp;A...558A..75T
</t>
  </si>
  <si>
    <t>3C_295</t>
  </si>
  <si>
    <t>14:11:20.406</t>
  </si>
  <si>
    <t>52:12:10.26</t>
  </si>
  <si>
    <t>14:11:20.52</t>
  </si>
  <si>
    <t>+52:12:09.81</t>
  </si>
  <si>
    <t>212.835504895</t>
  </si>
  <si>
    <t>52.202727291</t>
  </si>
  <si>
    <t>0.4614</t>
  </si>
  <si>
    <t>0.4641</t>
  </si>
  <si>
    <r>
      <rPr>
        <sz val="11"/>
        <color rgb="FF000000"/>
        <rFont val="Times New Roman"/>
        <family val="1"/>
      </rPr>
      <t>ClG 1409+5226</t>
    </r>
  </si>
  <si>
    <r>
      <rPr>
        <sz val="11"/>
        <color rgb="FF000000"/>
        <rFont val="Times New Roman"/>
        <family val="1"/>
      </rPr>
      <t xml:space="preserve">[MCM2012] SA98 lens
</t>
    </r>
    <r>
      <rPr>
        <sz val="11"/>
        <color rgb="FF000000"/>
        <rFont val="Times New Roman"/>
        <family val="1"/>
      </rPr>
      <t>SDSS J141120.52+521209.8</t>
    </r>
  </si>
  <si>
    <r>
      <rPr>
        <u/>
        <sz val="11"/>
        <color rgb="FF000000"/>
        <rFont val="Times New Roman"/>
        <family val="1"/>
      </rPr>
      <t>http://skyserver.sdss.org/dr14/en/get/SpecById.ashx?id=1176656158077773824</t>
    </r>
  </si>
  <si>
    <t>n</t>
  </si>
  <si>
    <t>https://ui.adsabs.harvard.edu/#abs/1985PASP...97..932S
https://ui.adsabs.harvard.edu/#abs/2007AJ....133..313A</t>
  </si>
  <si>
    <t>1985PASP...97..932S
2007AJ....133..313A</t>
  </si>
  <si>
    <t>radio source. 
Hbeta emission.</t>
  </si>
  <si>
    <t>3C_444</t>
  </si>
  <si>
    <t>22:14:25.594</t>
  </si>
  <si>
    <t>-17:01:36.27</t>
  </si>
  <si>
    <t>22:14:26.3016</t>
  </si>
  <si>
    <t>-17:01:23.988</t>
  </si>
  <si>
    <t>333.60959</t>
  </si>
  <si>
    <t>-17.02333</t>
  </si>
  <si>
    <t>0.153</t>
  </si>
  <si>
    <t>0.1530</t>
  </si>
  <si>
    <r>
      <rPr>
        <sz val="11"/>
        <color rgb="FF000000"/>
        <rFont val="Times New Roman"/>
        <family val="1"/>
      </rPr>
      <t>ABELL 3847</t>
    </r>
  </si>
  <si>
    <r>
      <rPr>
        <sz val="11"/>
        <color rgb="FF000000"/>
        <rFont val="Times New Roman"/>
        <family val="1"/>
      </rPr>
      <t xml:space="preserve">1RXS_	J221426.3-170124	
</t>
    </r>
    <r>
      <rPr>
        <sz val="11"/>
        <color rgb="FF000000"/>
        <rFont val="Times New Roman"/>
        <family val="1"/>
      </rPr>
      <t>2MASX J22142575-1701362</t>
    </r>
  </si>
  <si>
    <t>Mao+2019
Vagshette+2017 (https://ui.adsabs.harvard.edu/#abs/2017MNRAS.466.2054V)</t>
  </si>
  <si>
    <t>2019A&amp;A...625A.122M
2017MNRAS.466.2054V</t>
  </si>
  <si>
    <t>2014ApJS..210....9B</t>
  </si>
  <si>
    <t>p (0.130324)</t>
  </si>
  <si>
    <t>weak-line FRII radio galaxy</t>
  </si>
  <si>
    <t>400d_J0237-5224</t>
  </si>
  <si>
    <t>2:38:00.815</t>
  </si>
  <si>
    <t>-52:25:11.12</t>
  </si>
  <si>
    <t>02:37:59.86273</t>
  </si>
  <si>
    <t>-52:24:46.0370</t>
  </si>
  <si>
    <t>39.499428</t>
  </si>
  <si>
    <t>52.412788</t>
  </si>
  <si>
    <t>0.1357</t>
  </si>
  <si>
    <t>0.1360</t>
  </si>
  <si>
    <r>
      <rPr>
        <sz val="11"/>
        <color rgb="FF000000"/>
        <rFont val="Times New Roman"/>
        <family val="1"/>
      </rPr>
      <t>ABELL 3038</t>
    </r>
  </si>
  <si>
    <r>
      <rPr>
        <sz val="11"/>
        <color rgb="FF000000"/>
        <rFont val="Times New Roman"/>
        <family val="1"/>
      </rPr>
      <t>2MASX J02375986-5224460</t>
    </r>
  </si>
  <si>
    <t>https://ui.adsabs.harvard.edu/#abs/2007ApJS..172..561B
https://ui.adsabs.harvard.edu/#abs/1990A&amp;A...234...60N
https://ui.adsabs.harvard.edu/#abs/2006AJ....131.1163S</t>
  </si>
  <si>
    <t>2007ApJS..172..561B
1990A&amp;A...234...60N
2006AJ....131.1163S</t>
  </si>
  <si>
    <t>1990A&amp;A...234...60N</t>
  </si>
  <si>
    <t>400d_J0245+0936</t>
  </si>
  <si>
    <t>2:45:48.922</t>
  </si>
  <si>
    <t>9:36:38.32</t>
  </si>
  <si>
    <t>02:45:49.0</t>
  </si>
  <si>
    <t>+09:36:41</t>
  </si>
  <si>
    <t>2MASXJ02454886+0936383</t>
  </si>
  <si>
    <t>https://ui.adsabs.harvard.edu/#abs/2016A&amp;A...585A.125B
https://ui.adsabs.harvard.edu/#abs/2010ApJ...708.1376V</t>
  </si>
  <si>
    <t>2016A&amp;A...585A.125B
2010ApJ...708.1376V</t>
  </si>
  <si>
    <t>p</t>
  </si>
  <si>
    <t>Cannot find redshift for suspected BCG.</t>
  </si>
  <si>
    <t>confirmed</t>
  </si>
  <si>
    <t>Updated with photo z</t>
  </si>
  <si>
    <t>400d_J0302-0423</t>
  </si>
  <si>
    <t>3:02:21.124</t>
  </si>
  <si>
    <t>-4:23:23.86</t>
  </si>
  <si>
    <t>03:02:21.05</t>
  </si>
  <si>
    <t>-04:23:23.78</t>
  </si>
  <si>
    <t>MCXC J0302.3-0423</t>
  </si>
  <si>
    <t>SDSS J030221.05-042323.7
ClG J0302-0423</t>
  </si>
  <si>
    <t>https://ui.adsabs.harvard.edu/#abs/2011A&amp;A...534A.109P
https://ui.adsabs.harvard.edu/#abs/2015MNRAS.446.2709E
http://adsabs.harvard.edu/abs/2018ApJS..235...42A</t>
  </si>
  <si>
    <t>2011A&amp;A...534A.109P
2015MNRAS.446.2709E
2018ApJS..235...42A</t>
  </si>
  <si>
    <t>photometric redshift</t>
  </si>
  <si>
    <t>400d_J0340-2840</t>
  </si>
  <si>
    <t>3:40:25.211</t>
  </si>
  <si>
    <t>-28:40:38.56</t>
  </si>
  <si>
    <t>03:40:25.146</t>
  </si>
  <si>
    <t>-28:40:38.77</t>
  </si>
  <si>
    <t>A3151
2MASX 03402514-2840387</t>
  </si>
  <si>
    <t>6DFGS g0340252-284039</t>
  </si>
  <si>
    <t>BCG1: 2016-12-28
BCG2: http://www-wfau.roe.ac.uk/6dFGS/cgi-bin/show.cgi?release=dr3&amp;targetname=g0340270-284038&amp;specid=21318</t>
  </si>
  <si>
    <t>Jones+2009
Coziol+2009 (https://ui.adsabs.harvard.edu/abs/2009AJ....137.4795C/abstract)
Makarov+2015
Burenin+2007</t>
  </si>
  <si>
    <t>2009AJ....137.4795C
2015A&amp;A...581A..82M
2007ApJS..172..561B</t>
  </si>
  <si>
    <t>2009MNRAS.399..683J</t>
  </si>
  <si>
    <t>2 optical BCGs.  Recorded RA,dec is on optical BCG corresponding to the X-ray center.  
Second optical BCG at RA,dec=(03:40:26.897,-28:40:36.88)</t>
  </si>
  <si>
    <t>Ambiguous</t>
  </si>
  <si>
    <t>Double BCG</t>
  </si>
  <si>
    <t>400d_J0720+7108</t>
  </si>
  <si>
    <t>7:20:53.952</t>
  </si>
  <si>
    <t>71:08:58.81</t>
  </si>
  <si>
    <t>Burenin+2007
Mulchaey+2006 (https://ui.adsabs.harvard.edu/abs/2006ApJ...646..133M/abstract)</t>
  </si>
  <si>
    <t>2007ApJS..172..561B
2006ApJ...646..133M</t>
  </si>
  <si>
    <t>BCG with three components (Mulchaey+2006)</t>
  </si>
  <si>
    <t>The "three components" referenced in the note seem distinct enough to label a single one of them ([JML2007] J072053.92+710859.5) the BCG. (Cluster visible on HST)</t>
  </si>
  <si>
    <t>400d_J0838+1948</t>
  </si>
  <si>
    <t>8:38:30.907</t>
  </si>
  <si>
    <t>19:48:19.89</t>
  </si>
  <si>
    <t>08:38:30.99</t>
  </si>
  <si>
    <t>+19:48:20.41</t>
  </si>
  <si>
    <t>129.629131886</t>
  </si>
  <si>
    <t>19.805670466</t>
  </si>
  <si>
    <t>0.123</t>
  </si>
  <si>
    <t>0.1230</t>
  </si>
  <si>
    <r>
      <rPr>
        <sz val="11"/>
        <color rgb="FF000000"/>
        <rFont val="Times New Roman"/>
        <family val="1"/>
      </rPr>
      <t>SDSS J083830.99+194820.4</t>
    </r>
  </si>
  <si>
    <r>
      <rPr>
        <u/>
        <sz val="11"/>
        <color rgb="FF000000"/>
        <rFont val="Times New Roman"/>
        <family val="1"/>
      </rPr>
      <t>http://skyserver.sdss.org/dr14/en/get/SpecById.ashx?id=2561590300694833152</t>
    </r>
  </si>
  <si>
    <t>SSDS DR14</t>
  </si>
  <si>
    <t>Halpha absorption?</t>
  </si>
  <si>
    <t>400d_J0926+1242</t>
  </si>
  <si>
    <t>9:26:36.754</t>
  </si>
  <si>
    <t>12:43:04.10</t>
  </si>
  <si>
    <t>09:26:36.66</t>
  </si>
  <si>
    <t>+12:43:04.06</t>
  </si>
  <si>
    <t>141.652774140</t>
  </si>
  <si>
    <t>12.717795153</t>
  </si>
  <si>
    <t>0.49189</t>
  </si>
  <si>
    <t>0.4890</t>
  </si>
  <si>
    <r>
      <rPr>
        <sz val="11"/>
        <color rgb="FF000000"/>
        <rFont val="Times New Roman"/>
        <family val="1"/>
      </rPr>
      <t>SDSS J092636.66+124304.0</t>
    </r>
  </si>
  <si>
    <t>http://skyserver.sdss.org/dr14/en/get/SpecById.ashx?id=5976319961613705216</t>
  </si>
  <si>
    <t>SDSS DR14</t>
  </si>
  <si>
    <t>400d_J0956+4107</t>
  </si>
  <si>
    <t>9:56:02.726</t>
  </si>
  <si>
    <t>41:07:21.47</t>
  </si>
  <si>
    <t>09:56:02.87184</t>
  </si>
  <si>
    <t>41:07:20.3664</t>
  </si>
  <si>
    <t>SDSS J095602.87+410720.3</t>
  </si>
  <si>
    <t xml:space="preserve">http://skyserver.sdss.org/dr14/en/get/SpecById.ashx?id=9346200803801538560 </t>
  </si>
  <si>
    <t>SDSS DR12
Burenin+2007</t>
  </si>
  <si>
    <t>2007ApJS..172..561B</t>
  </si>
  <si>
    <t>400d_J1120+2326</t>
  </si>
  <si>
    <t>11:20:57.096</t>
  </si>
  <si>
    <t>23:26:30.81</t>
  </si>
  <si>
    <t>11:20:56.76672</t>
  </si>
  <si>
    <t>23:26:27.8844</t>
  </si>
  <si>
    <t xml:space="preserve">SDSS J112056.76+232627.8	</t>
  </si>
  <si>
    <t>2022ApJS..259...35A
2007ApJS..172..561B</t>
  </si>
  <si>
    <t>Photometric redshift.</t>
  </si>
  <si>
    <t>400d_J1202+5751</t>
  </si>
  <si>
    <t>12:02:18.643</t>
  </si>
  <si>
    <t>57:51:57.23</t>
  </si>
  <si>
    <t>12:02:11.93</t>
  </si>
  <si>
    <t>57:51:42.92</t>
  </si>
  <si>
    <t>MCXC J1202.2+5751
SDSS J120211.93+575142.9</t>
  </si>
  <si>
    <t>http://skyserver.sdss.org/dr12/en/tools/explore/Summary.aspx?id=1237661353779987342</t>
  </si>
  <si>
    <t>Alam+2015
Burenin+2007</t>
  </si>
  <si>
    <t>Faint X-ray source, BCG is ambiguous.  BCG location selected from SDSS DR12.  Optical BCG is offset from X-ray center.  Galaxy at X-ray peak is a foreground galaxy at z~0.2 (http://skyserver.sdss.org/dr12/en/tools/explore/summary.aspx?id=1237661353779987180)</t>
  </si>
  <si>
    <t>400d_J1206-0744</t>
  </si>
  <si>
    <t>12:06:31.792</t>
  </si>
  <si>
    <t>-7:44:26.49</t>
  </si>
  <si>
    <t>12:06:31.8</t>
  </si>
  <si>
    <t>-07:44:27.00</t>
  </si>
  <si>
    <t>6dFJ1206318-074429
LEDA 1013776</t>
  </si>
  <si>
    <t>Makarov+2015
Burenin+2007</t>
  </si>
  <si>
    <t>2015A&amp;A...581A..82M
2007ApJS..172..561B</t>
  </si>
  <si>
    <t>2003ApJ...594..154M</t>
  </si>
  <si>
    <t>400d_J1221+4918</t>
  </si>
  <si>
    <t>12:21:28.052</t>
  </si>
  <si>
    <t>49:18:23.97</t>
  </si>
  <si>
    <t>12:21:29.11</t>
  </si>
  <si>
    <t>49:18:17.26</t>
  </si>
  <si>
    <t>SDSS J122129.11+491817.2</t>
  </si>
  <si>
    <t xml:space="preserve">http://skyserver.sdss.org/dr14/en/get/SpecById.ashx?id=7511091416098906112 </t>
  </si>
  <si>
    <t>OII??</t>
  </si>
  <si>
    <t>400d_J1312+3900</t>
  </si>
  <si>
    <t>13:12:19.912</t>
  </si>
  <si>
    <t>39:00:55.13</t>
  </si>
  <si>
    <t>13:12:19.58</t>
  </si>
  <si>
    <t>+39:00:50.78</t>
  </si>
  <si>
    <t>198.081591180</t>
  </si>
  <si>
    <t>39.014106184</t>
  </si>
  <si>
    <t>0.40417</t>
  </si>
  <si>
    <t>0.4040</t>
  </si>
  <si>
    <r>
      <rPr>
        <sz val="11"/>
        <color rgb="FF000000"/>
        <rFont val="Times New Roman"/>
        <family val="1"/>
      </rPr>
      <t>SDSS J131219.58+390050.7</t>
    </r>
  </si>
  <si>
    <t>http://skyserver.sdss.org/dr14/en/get/SpecById.ashx?id=2287930104656979968</t>
  </si>
  <si>
    <t>400d_J1340+4017</t>
  </si>
  <si>
    <t>13:40:32.750</t>
  </si>
  <si>
    <t>40:17:39.02</t>
  </si>
  <si>
    <t>13:40:32.80</t>
  </si>
  <si>
    <t xml:space="preserve"> +40:17:39.69</t>
  </si>
  <si>
    <t>205.136703517</t>
  </si>
  <si>
    <t>40.294358558</t>
  </si>
  <si>
    <t>0.17188</t>
  </si>
  <si>
    <t>0.1710</t>
  </si>
  <si>
    <r>
      <rPr>
        <sz val="11"/>
        <color rgb="FF000000"/>
        <rFont val="Times New Roman"/>
        <family val="1"/>
      </rPr>
      <t>SDSS J134032.80+401739.6</t>
    </r>
  </si>
  <si>
    <r>
      <rPr>
        <u/>
        <sz val="11"/>
        <color rgb="FF000000"/>
        <rFont val="Times New Roman"/>
        <family val="1"/>
      </rPr>
      <t>http://skyserver.sdss.org/dr14/en/get/SpecById.ashx?id=1550448610410260480</t>
    </r>
  </si>
  <si>
    <t>400d_J1354-0221</t>
  </si>
  <si>
    <t>13:54:17.271</t>
  </si>
  <si>
    <t>-2:22:02.71</t>
  </si>
  <si>
    <t>13:54:17.20</t>
  </si>
  <si>
    <t>-02:21:58.99</t>
  </si>
  <si>
    <t>208.571682105</t>
  </si>
  <si>
    <t>-2.366387856</t>
  </si>
  <si>
    <t>0.54786</t>
  </si>
  <si>
    <t>0.5460</t>
  </si>
  <si>
    <r>
      <rPr>
        <sz val="11"/>
        <color rgb="FF000000"/>
        <rFont val="Times New Roman"/>
        <family val="1"/>
      </rPr>
      <t>SDSS J135417.20-022158.9</t>
    </r>
  </si>
  <si>
    <r>
      <rPr>
        <u/>
        <sz val="11"/>
        <color rgb="FF000000"/>
        <rFont val="Times New Roman"/>
        <family val="1"/>
      </rPr>
      <t>http://skyserver.sdss.org/dr14/en/get/SpecById.ashx?id=1029126161696843776</t>
    </r>
  </si>
  <si>
    <t>Hbeta emission.</t>
  </si>
  <si>
    <t>400d_J1641+4001</t>
  </si>
  <si>
    <t>16:41:53.556</t>
  </si>
  <si>
    <t>40:01:45.04</t>
  </si>
  <si>
    <t>16:41:53.63</t>
  </si>
  <si>
    <t>+40:01:45.34</t>
  </si>
  <si>
    <t>250.473461135</t>
  </si>
  <si>
    <t>40.029262381</t>
  </si>
  <si>
    <t>0.46585</t>
  </si>
  <si>
    <t>0.4640</t>
  </si>
  <si>
    <r>
      <rPr>
        <sz val="11"/>
        <color rgb="FF000000"/>
        <rFont val="Times New Roman"/>
        <family val="1"/>
      </rPr>
      <t>SDSS J164153.63+400145.3</t>
    </r>
  </si>
  <si>
    <t>http://skyserver.sdss.org/dr14/en/get/SpecById.ashx?id=919865211639326720</t>
  </si>
  <si>
    <t>Hbeta absorption?</t>
  </si>
  <si>
    <t>a1750ss</t>
  </si>
  <si>
    <t>13:30:09.531</t>
  </si>
  <si>
    <t>-2:05:55.05</t>
  </si>
  <si>
    <t>13:30:10.32</t>
  </si>
  <si>
    <t>-02:06:18.02</t>
  </si>
  <si>
    <t xml:space="preserve"> SDSS J133010.32-020618.0
2MASX J13301034-0206184</t>
  </si>
  <si>
    <t xml:space="preserve">http://skyserver.sdss.org/dr15/en/get/SpecById.ashx?id=1025802333096798208 </t>
  </si>
  <si>
    <t>SDSS DR15
Von Der Linden, A.+ 2007 (https://ui.adsabs.harvard.edu/?#abs/2007MNRAS.379..867V)</t>
  </si>
  <si>
    <t>2007MNRAS.379..867V</t>
  </si>
  <si>
    <t>Two possible BCGs. 
BCG chosen as this galaxy in Von Der Linden+, 2007</t>
  </si>
  <si>
    <t>A1882a</t>
  </si>
  <si>
    <t>14:15:06.843</t>
  </si>
  <si>
    <t>-0:29:31.12</t>
  </si>
  <si>
    <t>14:15:08.39</t>
  </si>
  <si>
    <t>-00:29:35.68</t>
  </si>
  <si>
    <t>213.784970453</t>
  </si>
  <si>
    <t>-0.493244459</t>
  </si>
  <si>
    <t>0.13893</t>
  </si>
  <si>
    <t>0.1405</t>
  </si>
  <si>
    <r>
      <rPr>
        <sz val="11"/>
        <color rgb="FF000000"/>
        <rFont val="Times New Roman"/>
        <family val="1"/>
      </rPr>
      <t>SDSS J141508.39-002935.6</t>
    </r>
  </si>
  <si>
    <t>http://skyserver.sdss.org/dr14/en/get/SpecById.ashx?id=341189205432494080</t>
  </si>
  <si>
    <t>A98ss</t>
  </si>
  <si>
    <t>0:46:36.388</t>
  </si>
  <si>
    <t>20:15:24.06</t>
  </si>
  <si>
    <t>00:46:36.45</t>
  </si>
  <si>
    <t>+20:15:24.48</t>
  </si>
  <si>
    <t>11.651903890</t>
  </si>
  <si>
    <t>20.256800272</t>
  </si>
  <si>
    <t>0.111</t>
  </si>
  <si>
    <t>0.1289</t>
  </si>
  <si>
    <r>
      <rPr>
        <sz val="11"/>
        <color rgb="FF000000"/>
        <rFont val="Times New Roman"/>
        <family val="1"/>
      </rPr>
      <t>SDSS J004636.45+201524.4</t>
    </r>
  </si>
  <si>
    <t>2009AJ....137.2981G</t>
  </si>
  <si>
    <t>ABELL_0013</t>
  </si>
  <si>
    <t>0:13:38.355</t>
  </si>
  <si>
    <t>-19:30:01.87</t>
  </si>
  <si>
    <t>00:13:38.53</t>
  </si>
  <si>
    <t>-19:30:00.52</t>
  </si>
  <si>
    <t>3.410556768</t>
  </si>
  <si>
    <t>-19.500145023</t>
  </si>
  <si>
    <t>0.093</t>
  </si>
  <si>
    <t>0.0943</t>
  </si>
  <si>
    <r>
      <rPr>
        <sz val="11"/>
        <color rgb="FF000000"/>
        <rFont val="Times New Roman"/>
        <family val="1"/>
      </rPr>
      <t xml:space="preserve">SDSS J001338.53-193000.5
</t>
    </r>
    <r>
      <rPr>
        <sz val="11"/>
        <color rgb="FF000000"/>
        <rFont val="Times New Roman"/>
        <family val="1"/>
      </rPr>
      <t>2MASXI J0013385-193000</t>
    </r>
  </si>
  <si>
    <t>2015ApJ...807..178W</t>
  </si>
  <si>
    <t>ABELL_0068</t>
  </si>
  <si>
    <t>0:37:06.592</t>
  </si>
  <si>
    <t>9:09:28.10</t>
  </si>
  <si>
    <t>00:37:06.84</t>
  </si>
  <si>
    <t>+09:09:24.13</t>
  </si>
  <si>
    <t>9.278507647</t>
  </si>
  <si>
    <t>9.156702924</t>
  </si>
  <si>
    <t>0.24939</t>
  </si>
  <si>
    <t>0.2550</t>
  </si>
  <si>
    <r>
      <rPr>
        <u/>
        <sz val="11"/>
        <color rgb="FF000000"/>
        <rFont val="Times New Roman"/>
        <family val="1"/>
      </rPr>
      <t>http://skyserver.sdss.org/dr14/en/get/SpecById.ashx?id=5111595021280190464</t>
    </r>
  </si>
  <si>
    <t>SDSS DR14
http://adsabs.harvard.edu/abs/2018MNRAS.477..335L</t>
  </si>
  <si>
    <t>2022ApJS..259...35A
2018MNRAS.477..335L</t>
  </si>
  <si>
    <t>ABELL_0085</t>
  </si>
  <si>
    <t>0:41:50.382</t>
  </si>
  <si>
    <t>-9:18:10.52</t>
  </si>
  <si>
    <t>00:41:50.43</t>
  </si>
  <si>
    <t>-09:18:13.12</t>
  </si>
  <si>
    <t>10.460158262</t>
  </si>
  <si>
    <t>-9.303645105</t>
  </si>
  <si>
    <t>0.0553</t>
  </si>
  <si>
    <t>0.0551</t>
  </si>
  <si>
    <r>
      <rPr>
        <sz val="11"/>
        <color rgb="FF000000"/>
        <rFont val="Times New Roman"/>
        <family val="1"/>
      </rPr>
      <t>2MASX J004150520918109</t>
    </r>
  </si>
  <si>
    <r>
      <rPr>
        <u/>
        <sz val="11"/>
        <color rgb="FF000000"/>
        <rFont val="Times New Roman"/>
        <family val="1"/>
      </rPr>
      <t>http://articles.adsabs.harvard.edu/pdf/1985ApJS...59..447H</t>
    </r>
  </si>
  <si>
    <t>https://ui.adsabs.harvard.edu/#abs/2004ApJ...617..879L
https://ui.adsabs.harvard.edu/#abs/1985ApJS...59..447H</t>
  </si>
  <si>
    <t>2004ApJ...617..879L
1985ApJS...59..447H</t>
  </si>
  <si>
    <t>emission found by Hu et. al. 1985</t>
  </si>
  <si>
    <t>ABELL_0098N</t>
  </si>
  <si>
    <t>0:46:24.685</t>
  </si>
  <si>
    <t>20:37:18.63</t>
  </si>
  <si>
    <t>00:46:24.76</t>
  </si>
  <si>
    <t>+20:37:18.19</t>
  </si>
  <si>
    <t>11.603174160</t>
  </si>
  <si>
    <t>20.621721495</t>
  </si>
  <si>
    <t>0.10260</t>
  </si>
  <si>
    <t>0.1043</t>
  </si>
  <si>
    <r>
      <rPr>
        <sz val="11"/>
        <color rgb="FF000000"/>
        <rFont val="Times New Roman"/>
        <family val="1"/>
      </rPr>
      <t>2MASX J00462473+2037186</t>
    </r>
  </si>
  <si>
    <r>
      <rPr>
        <u/>
        <sz val="11"/>
        <color rgb="FF000000"/>
        <rFont val="Times New Roman"/>
        <family val="1"/>
      </rPr>
      <t>http://skyserver.sdss.org/dr14/en/get/SpecById.ashx?id=6980744178595504128</t>
    </r>
  </si>
  <si>
    <t>ABELL_0119</t>
  </si>
  <si>
    <t>0:56:18.119</t>
  </si>
  <si>
    <t>-1:14:31.81</t>
  </si>
  <si>
    <t>00:56:16.11</t>
  </si>
  <si>
    <t>-01:15:19.32</t>
  </si>
  <si>
    <t>14.067154453</t>
  </si>
  <si>
    <t>-1.255369358</t>
  </si>
  <si>
    <t>0.04453</t>
  </si>
  <si>
    <t>0.0442</t>
  </si>
  <si>
    <r>
      <rPr>
        <sz val="11"/>
        <color rgb="FF000000"/>
        <rFont val="Times New Roman"/>
        <family val="1"/>
      </rPr>
      <t>2MASX J005616100115197</t>
    </r>
  </si>
  <si>
    <r>
      <rPr>
        <u/>
        <sz val="11"/>
        <color rgb="FF000000"/>
        <rFont val="Times New Roman"/>
        <family val="1"/>
      </rPr>
      <t>http://skyserver.sdss.org/dr14/en/get/SpecById.ashx?id=4921559829028249600</t>
    </r>
  </si>
  <si>
    <t>SDSS DR14
https://ui.adsabs.harvard.edu/#abs/2004ApJ...617..879L</t>
  </si>
  <si>
    <t>2022ApJS..259...35A
2004ApJ...617..879L</t>
  </si>
  <si>
    <t>Halpha absorption?
check Alessandro’s aperture location.</t>
  </si>
  <si>
    <t>ABELL_0122</t>
  </si>
  <si>
    <t>0:57:22.881</t>
  </si>
  <si>
    <t>-26:16:50.92</t>
  </si>
  <si>
    <t>00:57:22.90</t>
  </si>
  <si>
    <t>-26:16:52.6</t>
  </si>
  <si>
    <t>14.345342</t>
  </si>
  <si>
    <t>-26.281340</t>
  </si>
  <si>
    <t>0.11274</t>
  </si>
  <si>
    <t>0.1135</t>
  </si>
  <si>
    <r>
      <rPr>
        <sz val="11"/>
        <color rgb="FF000000"/>
        <rFont val="Times New Roman"/>
        <family val="1"/>
      </rPr>
      <t xml:space="preserve">2MASX J00572288-2616528
</t>
    </r>
    <r>
      <rPr>
        <sz val="11"/>
        <color rgb="FF000000"/>
        <rFont val="Times New Roman"/>
        <family val="1"/>
      </rPr>
      <t>6dFGS g0057229-261653</t>
    </r>
  </si>
  <si>
    <r>
      <rPr>
        <u/>
        <sz val="11"/>
        <color rgb="FF000000"/>
        <rFont val="Times New Roman"/>
        <family val="1"/>
      </rPr>
      <t>http://www-wfau.roe.ac.uk/6dFGS/cgi-bin/show.cgi?release=dr3&amp;targetname=g0057229-261653&amp;specid=6982</t>
    </r>
  </si>
  <si>
    <t>https://ui.adsabs.harvard.edu/#abs/2009AJ....137.4795C
http://adsabs.harvard.edu/abs/1995ApJS...96..343Q
http://adsabs.harvard.edu/abs/2009MNRAS.399..683J</t>
  </si>
  <si>
    <t>2009AJ....137.4795C
1995ApJS...96..343Q</t>
  </si>
  <si>
    <t>ABELL_0141</t>
  </si>
  <si>
    <t>1:05:35.486</t>
  </si>
  <si>
    <t>-24:37:48.21</t>
  </si>
  <si>
    <t>01:05:35.43</t>
  </si>
  <si>
    <t>-24:37:47.600</t>
  </si>
  <si>
    <t>2MASXJ01053543-2437476</t>
  </si>
  <si>
    <t>https://ui.adsabs.harvard.edu/#abs/2015A&amp;A...581A..23K</t>
  </si>
  <si>
    <t>2015A&amp;A...581A..23K</t>
  </si>
  <si>
    <t>Possible merger</t>
  </si>
  <si>
    <t>Ambiguous (Possibly Merging)</t>
  </si>
  <si>
    <t>ABELL_0160</t>
  </si>
  <si>
    <t>1:13:05.679</t>
  </si>
  <si>
    <t>15:31:47.36</t>
  </si>
  <si>
    <t>01:13:02.83</t>
  </si>
  <si>
    <t>+15:31:38.82</t>
  </si>
  <si>
    <t xml:space="preserve">identified BCG is main X-ray source. </t>
  </si>
  <si>
    <t>We both think SDSS J011259.57+152928.7 is the BCG instead</t>
  </si>
  <si>
    <t>The BCG listed doesn't actually seem like the main x-ray source, there is a nearby quasar that's x-ray emission was probably misidentified as being from the galaxy. There is a better BCG candidate, see notes for more info</t>
  </si>
  <si>
    <t>ABELL_0193</t>
  </si>
  <si>
    <t>1:25:07.249</t>
  </si>
  <si>
    <t>8:42:01.17</t>
  </si>
  <si>
    <t>01:25:07.62</t>
  </si>
  <si>
    <t>+08:41:57.23</t>
  </si>
  <si>
    <t>21.281791260</t>
  </si>
  <si>
    <t>8.699231170</t>
  </si>
  <si>
    <t>0.0486</t>
  </si>
  <si>
    <r>
      <rPr>
        <sz val="11"/>
        <color rgb="FF000000"/>
        <rFont val="Times New Roman"/>
        <family val="1"/>
      </rPr>
      <t xml:space="preserve">IC 1695
</t>
    </r>
    <r>
      <rPr>
        <sz val="11"/>
        <color rgb="FF000000"/>
        <rFont val="Times New Roman"/>
        <family val="1"/>
      </rPr>
      <t xml:space="preserve">2MASX J01250764+0841576
</t>
    </r>
    <r>
      <rPr>
        <sz val="11"/>
        <color rgb="FF000000"/>
        <rFont val="Times New Roman"/>
        <family val="1"/>
      </rPr>
      <t>WINGS 	J012339.65+084014.3</t>
    </r>
  </si>
  <si>
    <t>SDSS DR14
https://ui.adsabs.harvard.edu/#abs/2004ApJ...617..879L
http://adsabs.harvard.edu/abs/2009A%26A...495..707C</t>
  </si>
  <si>
    <t>2022ApJS..259...35A 
2004ApJ...617..879L
2009A&amp;A...495..707C</t>
  </si>
  <si>
    <t>2015ApJS..218...10V</t>
  </si>
  <si>
    <t>can’t find spectrum online</t>
  </si>
  <si>
    <t>Updated with spectroscopic redshift</t>
  </si>
  <si>
    <t>ABELL_0209</t>
  </si>
  <si>
    <t>1:31:52.817</t>
  </si>
  <si>
    <t>-13:36:40.91</t>
  </si>
  <si>
    <t>01:31:52.5300</t>
  </si>
  <si>
    <t>-13:36:40.700</t>
  </si>
  <si>
    <t>22.968875</t>
  </si>
  <si>
    <t>-13.611250</t>
  </si>
  <si>
    <t>0.20982</t>
  </si>
  <si>
    <t>0.2060</t>
  </si>
  <si>
    <r>
      <rPr>
        <sz val="11"/>
        <color rgb="FF000000"/>
        <rFont val="Times New Roman"/>
        <family val="1"/>
      </rPr>
      <t>2MASX J01315250-1336409</t>
    </r>
  </si>
  <si>
    <r>
      <rPr>
        <u/>
        <sz val="11"/>
        <color rgb="FF000000"/>
        <rFont val="Times New Roman"/>
        <family val="1"/>
      </rPr>
      <t>http://www-wfau.roe.ac.uk/6dFGS/cgi-bin/show.cgi?release=dr3&amp;targetname=g0131525-133641&amp;specid=9957</t>
    </r>
  </si>
  <si>
    <t>Hbeta? difficult to tell.</t>
  </si>
  <si>
    <t>ok</t>
  </si>
  <si>
    <t>ABELL_0267</t>
  </si>
  <si>
    <t>1:52:42.584</t>
  </si>
  <si>
    <t>1:00:44.31</t>
  </si>
  <si>
    <t>01:52:41.96</t>
  </si>
  <si>
    <t>+01:00:25.53</t>
  </si>
  <si>
    <t>28.174845847</t>
  </si>
  <si>
    <t>1.007092415</t>
  </si>
  <si>
    <t>0.22974</t>
  </si>
  <si>
    <t>0.2310</t>
  </si>
  <si>
    <r>
      <rPr>
        <sz val="11"/>
        <color rgb="FF000000"/>
        <rFont val="Times New Roman"/>
        <family val="1"/>
      </rPr>
      <t>2MASX J01524199+0100257</t>
    </r>
  </si>
  <si>
    <r>
      <rPr>
        <u/>
        <sz val="11"/>
        <color rgb="FF000000"/>
        <rFont val="Times New Roman"/>
        <family val="1"/>
      </rPr>
      <t>http://skyserver.sdss.org/dr14/en/get/SpecById.ashx?id=4765068806522380288</t>
    </r>
  </si>
  <si>
    <t>SDSS DR14
https://ui.adsabs.harvard.edu/#abs/2010RMxAA..46...61T</t>
  </si>
  <si>
    <t>2010RMxAA..46...61T</t>
  </si>
  <si>
    <t>ABELL_0368</t>
  </si>
  <si>
    <t>2:37:27.658</t>
  </si>
  <si>
    <t>-26:30:28.75</t>
  </si>
  <si>
    <t>2:37:27.77</t>
  </si>
  <si>
    <t>-26:30:28.8</t>
  </si>
  <si>
    <t>39.36583</t>
  </si>
  <si>
    <t>-26.50808</t>
  </si>
  <si>
    <t>0.222</t>
  </si>
  <si>
    <t>0.2200</t>
  </si>
  <si>
    <r>
      <rPr>
        <sz val="11"/>
        <color rgb="FF000000"/>
        <rFont val="Times New Roman"/>
        <family val="1"/>
      </rPr>
      <t xml:space="preserve">RXCJ0237.4-2630	</t>
    </r>
  </si>
  <si>
    <t>https://ui.adsabs.harvard.edu/#abs/2009A&amp;A...499..357G
https://ui.adsabs.harvard.edu/?#abs/2015MNRAS.446.2709E</t>
  </si>
  <si>
    <t>2009A&amp;A...499..357G
2015MNRAS.446.2709E</t>
  </si>
  <si>
    <t>2002ApJS..140..239C</t>
  </si>
  <si>
    <t>ABELL_0370</t>
  </si>
  <si>
    <t>2:39:52.979</t>
  </si>
  <si>
    <t>-1:34:45.63</t>
  </si>
  <si>
    <t>2:39:52.7316</t>
  </si>
  <si>
    <t>-01:34:18.898</t>
  </si>
  <si>
    <t>2MASX 02395273-0134188</t>
  </si>
  <si>
    <t>Dressler+1999</t>
  </si>
  <si>
    <t>Bellstedt+2016 (https://ui.adsabs.harvard.edu/abs/2016MNRAS.460.2862B/abstract)
Hoffer+2012 (https://ui.adsabs.harvard.edu/abs/2012ApJS..199...23H/abstract)
Wold+2012 (https://ui.adsabs.harvard.edu/abs/2012ApJS..202....2W/abstract)
Dressler+1999 (https://ui.adsabs.harvard.edu/abs/1999ApJS..122...51D/abstract)</t>
  </si>
  <si>
    <t>2016MNRAS.460.2862B
2012ApJS..199...23H
2012ApJS..202....2W</t>
  </si>
  <si>
    <t>1999ApJS..122...51D</t>
  </si>
  <si>
    <t>Possible second BCG at (RA,dec):(2:39:52.9,-1:34:59)
Radio source (Wold+2012)</t>
  </si>
  <si>
    <t>Possible Double BCG</t>
  </si>
  <si>
    <t>ABELL_0376</t>
  </si>
  <si>
    <t>2:46:03.946</t>
  </si>
  <si>
    <t>36:54:19.75</t>
  </si>
  <si>
    <t xml:space="preserve"> 02:46:03.97</t>
  </si>
  <si>
    <t>+36 54 19.1</t>
  </si>
  <si>
    <t>41.516331</t>
  </si>
  <si>
    <t>+36.905224</t>
  </si>
  <si>
    <t>0.048577</t>
  </si>
  <si>
    <t>0.0484</t>
  </si>
  <si>
    <r>
      <rPr>
        <sz val="11"/>
        <color rgb="FF000000"/>
        <rFont val="Times New Roman"/>
        <family val="1"/>
      </rPr>
      <t>2MASX J02460391+3654188</t>
    </r>
  </si>
  <si>
    <t>https://ui.adsabs.harvard.edu/#abs/2004ApJ...617..879L
https://ui.adsabs.harvard.edu/#abs/2009AJ....137.4795C
http://adsabs.harvard.edu/abs/2003A%26A...407...31P</t>
  </si>
  <si>
    <t>2004ApJ...617..879L
2009AJ....137.4795C
2003A&amp;A...407...31P</t>
  </si>
  <si>
    <t>2003A&amp;A...407...31P</t>
  </si>
  <si>
    <t>ABELL_0383</t>
  </si>
  <si>
    <t>2:48:03.394</t>
  </si>
  <si>
    <t>-3:31:45.41</t>
  </si>
  <si>
    <t>02:48:03.39</t>
  </si>
  <si>
    <t xml:space="preserve"> -03:31:45.22</t>
  </si>
  <si>
    <t>42.014134781</t>
  </si>
  <si>
    <t>-3.529228502</t>
  </si>
  <si>
    <t>0.18891</t>
  </si>
  <si>
    <t>0.1871</t>
  </si>
  <si>
    <r>
      <rPr>
        <sz val="11"/>
        <color rgb="FF000000"/>
        <rFont val="Times New Roman"/>
        <family val="1"/>
      </rPr>
      <t>SDSS J024803.39-033145.2</t>
    </r>
  </si>
  <si>
    <t>http://skyserver.sdss.org/dr14/en/get/SpecById.ashx?id=7941232187587665920</t>
  </si>
  <si>
    <t>ABELL_0399</t>
  </si>
  <si>
    <t>2:57:53.433</t>
  </si>
  <si>
    <t>13:01:31.11</t>
  </si>
  <si>
    <t>02:57:53.13</t>
  </si>
  <si>
    <t>+13:01:51.1</t>
  </si>
  <si>
    <t>44.471195</t>
  </si>
  <si>
    <t>+13.030796</t>
  </si>
  <si>
    <t>0.071309</t>
  </si>
  <si>
    <t>0.0718</t>
  </si>
  <si>
    <r>
      <rPr>
        <sz val="11"/>
        <color rgb="FF000000"/>
        <rFont val="Times New Roman"/>
        <family val="1"/>
      </rPr>
      <t>2MASX J02575308+1301508</t>
    </r>
  </si>
  <si>
    <t>https://ui.adsabs.harvard.edu/#abs/2004ApJ...617..879L
http://adsabs.harvard.edu/abs/1993AJ....106..831H</t>
  </si>
  <si>
    <t>2004ApJ...617..879L
1993AJ....106..831H</t>
  </si>
  <si>
    <t>1993AJ....106..831H</t>
  </si>
  <si>
    <t>ABELL_0401</t>
  </si>
  <si>
    <t>2:58:58.514</t>
  </si>
  <si>
    <t>13:34:43.75</t>
  </si>
  <si>
    <t>02 58 57.81840</t>
  </si>
  <si>
    <t>+13 34 58.3320</t>
  </si>
  <si>
    <t>44.740910</t>
  </si>
  <si>
    <t>+13.582870</t>
  </si>
  <si>
    <t>0.0737</t>
  </si>
  <si>
    <r>
      <rPr>
        <sz val="11"/>
        <color rgb="FF000000"/>
        <rFont val="Times New Roman"/>
        <family val="1"/>
      </rPr>
      <t>2MASX J02585781+1334583</t>
    </r>
  </si>
  <si>
    <t>https://ui.adsabs.harvard.edu/?#abs/2008MNRAS.384.1502S
http://adsabs.harvard.edu/abs/1993AJ....106..831H</t>
  </si>
  <si>
    <t>2008MNRAS.384.1502S 
1993AJ....106..831H</t>
  </si>
  <si>
    <t>ABELL_0402</t>
  </si>
  <si>
    <t>2:57:41.219</t>
  </si>
  <si>
    <t>-22:09:17.77</t>
  </si>
  <si>
    <t>02:57:41.08707</t>
  </si>
  <si>
    <t>-22:09:17.9680</t>
  </si>
  <si>
    <t>2MASX 02574108-2209179</t>
  </si>
  <si>
    <t>!!WANT TO OBSERVE WITH SOAR!!</t>
  </si>
  <si>
    <t>Added photo z</t>
  </si>
  <si>
    <t>ABELL_0478</t>
  </si>
  <si>
    <t>4:13:25.199</t>
  </si>
  <si>
    <t>10:27:55.02</t>
  </si>
  <si>
    <t>04:13:25.30</t>
  </si>
  <si>
    <t>+10:27:54.9</t>
  </si>
  <si>
    <t>63.355274</t>
  </si>
  <si>
    <t>+10.465316</t>
  </si>
  <si>
    <t>0.086003</t>
  </si>
  <si>
    <t>0.0881</t>
  </si>
  <si>
    <r>
      <rPr>
        <sz val="11"/>
        <color rgb="FF000000"/>
        <rFont val="Times New Roman"/>
        <family val="1"/>
      </rPr>
      <t>2MASX J04132526+1027551</t>
    </r>
  </si>
  <si>
    <t>https://ui.adsabs.harvard.edu/#abs/2004ApJ...617..879L
https://ui.adsabs.harvard.edu/?#abs/1990ApJS...74....1Z</t>
  </si>
  <si>
    <t>1990ApJS...74....1Z</t>
  </si>
  <si>
    <t>ABELL_0539</t>
  </si>
  <si>
    <t>5:16:37.356</t>
  </si>
  <si>
    <t>6:26:26.00</t>
  </si>
  <si>
    <t>05:16:37.13567</t>
  </si>
  <si>
    <t>+06:26:52.6380</t>
  </si>
  <si>
    <t>79.154732</t>
  </si>
  <si>
    <t>+06.447955</t>
  </si>
  <si>
    <t>0.027019</t>
  </si>
  <si>
    <t>0.0284</t>
  </si>
  <si>
    <r>
      <rPr>
        <sz val="11"/>
        <color rgb="FF000000"/>
        <rFont val="Times New Roman"/>
        <family val="1"/>
      </rPr>
      <t>2MASX J05163713+0626526</t>
    </r>
  </si>
  <si>
    <t>https://ui.adsabs.harvard.edu/#abs/2004ApJ...617..879L
https://ui.adsabs.harvard.edu/?#abs/2014ApJ...797...82L
Yates+2017 (https://ui.adsabs.harvard.edu/abs/2017MNRAS.464.3169Y/abstract)</t>
  </si>
  <si>
    <t>2004ApJ...617..879L
2014ApJ...797...82L
2017MNRAS.464.3169Y</t>
  </si>
  <si>
    <t>2014ApJ...797...82L</t>
  </si>
  <si>
    <t>NED link to ADS abstract for reported redshift is broken.
Heliocentric velocities reported in Lauer et. al. 2014</t>
  </si>
  <si>
    <t>ABELL_0545</t>
  </si>
  <si>
    <t>5:32:25.369</t>
  </si>
  <si>
    <t>-11:32:31.74</t>
  </si>
  <si>
    <t>05:32:25.390</t>
  </si>
  <si>
    <t>-11:32:40.07</t>
  </si>
  <si>
    <t>83.105792</t>
  </si>
  <si>
    <t>-11.544464</t>
  </si>
  <si>
    <t>0.15837</t>
  </si>
  <si>
    <t>0.1540</t>
  </si>
  <si>
    <r>
      <rPr>
        <sz val="11"/>
        <color rgb="FF000000"/>
        <rFont val="Times New Roman"/>
        <family val="1"/>
      </rPr>
      <t>[SRR2007] g3</t>
    </r>
  </si>
  <si>
    <t>Salinas+2011 (https://ui.adsabs.harvard.edu/abs/2011A%26A...528A..61S/abstract)
Salinas+2007</t>
  </si>
  <si>
    <t xml:space="preserve">2011A&amp;A...528A..61S
</t>
  </si>
  <si>
    <r>
      <rPr>
        <sz val="11"/>
        <color rgb="FF000000"/>
        <rFont val="Times New Roman"/>
        <family val="1"/>
      </rPr>
      <t>identified central galaxy as ‘g3’, using nomenclature from the previous work in Salinas+2007 (</t>
    </r>
    <r>
      <rPr>
        <u/>
        <sz val="11"/>
        <color rgb="FF000000"/>
        <rFont val="Times New Roman"/>
        <family val="1"/>
      </rPr>
      <t>https://ui.adsabs.harvard.edu/#abs/2007A%26A...475..507S</t>
    </r>
    <r>
      <rPr>
        <sz val="11"/>
        <color rgb="FF000000"/>
        <rFont val="Times New Roman"/>
        <family val="1"/>
      </rPr>
      <t>)</t>
    </r>
  </si>
  <si>
    <t>Ambigious</t>
  </si>
  <si>
    <t>ABELL_0548A</t>
  </si>
  <si>
    <t>5:48:38.315</t>
  </si>
  <si>
    <t>-25:28:40.37</t>
  </si>
  <si>
    <t>05:48:37.1016</t>
  </si>
  <si>
    <t>-25:28:35.508</t>
  </si>
  <si>
    <t>87.1545</t>
  </si>
  <si>
    <t>-25.47653</t>
  </si>
  <si>
    <t>0.039607</t>
  </si>
  <si>
    <t>0.0395</t>
  </si>
  <si>
    <r>
      <rPr>
        <sz val="11"/>
        <color rgb="FF000000"/>
        <rFont val="Times New Roman"/>
        <family val="1"/>
      </rPr>
      <t>1RXS 	J054837.1-252835</t>
    </r>
  </si>
  <si>
    <t>https://academic.oup.com/mnras/article/305/2/259/1020322#92458337</t>
  </si>
  <si>
    <t>?</t>
  </si>
  <si>
    <t>https://ui.adsabs.harvard.edu/?#abs/2008MNRAS.391.1009L
https://ui.adsabs.harvard.edu/?#abs/1999MNRAS.305..259W</t>
  </si>
  <si>
    <t xml:space="preserve">2008MNRAS.391.1009L
</t>
  </si>
  <si>
    <t>1999MNRAS.305..259W</t>
  </si>
  <si>
    <t>Find spectrum from Wegner et. al. 1999</t>
  </si>
  <si>
    <t>ABELL_0550</t>
  </si>
  <si>
    <t>5:52:51.820</t>
  </si>
  <si>
    <t>-21:03:13.04</t>
  </si>
  <si>
    <t>05:52:51.11567</t>
  </si>
  <si>
    <t>-21:03:05.4220</t>
  </si>
  <si>
    <t>88.212982</t>
  </si>
  <si>
    <t>-21.051506</t>
  </si>
  <si>
    <t>0.09964</t>
  </si>
  <si>
    <t>0.0990</t>
  </si>
  <si>
    <r>
      <rPr>
        <sz val="11"/>
        <color rgb="FF000000"/>
        <rFont val="Times New Roman"/>
        <family val="1"/>
      </rPr>
      <t xml:space="preserve">2MASX J05525111-2103054
</t>
    </r>
    <r>
      <rPr>
        <sz val="11"/>
        <color rgb="FF000000"/>
        <rFont val="Times New Roman"/>
        <family val="1"/>
      </rPr>
      <t>6dFGS g0552511-210305</t>
    </r>
  </si>
  <si>
    <t>http://www-wfau.roe.ac.uk/6dFGS/cgi-bin/show.cgi?release=dr3&amp;targetname=g0552511-210305&amp;specid=34000</t>
  </si>
  <si>
    <t>https://ui.adsabs.harvard.edu/#abs/2009AJ....137.4795C
http://adsabs.harvard.edu/abs/2009MNRAS.399..683J</t>
  </si>
  <si>
    <t xml:space="preserve">2009AJ....137.4795C
</t>
  </si>
  <si>
    <t>ABELL_0562</t>
  </si>
  <si>
    <t>6:53:21.465</t>
  </si>
  <si>
    <t>69:19:51.51</t>
  </si>
  <si>
    <t>Merging and there seems to be a candidate BCG, see journal</t>
  </si>
  <si>
    <t>ABELL_0578</t>
  </si>
  <si>
    <t>7:24:53.510</t>
  </si>
  <si>
    <t>66:59:07.42</t>
  </si>
  <si>
    <t>07:24:54.11</t>
  </si>
  <si>
    <t>+66:59:10.27</t>
  </si>
  <si>
    <t>111.225487458</t>
  </si>
  <si>
    <t>66.986186538</t>
  </si>
  <si>
    <t>0.0866</t>
  </si>
  <si>
    <t>SDSS J072454.11+665910.2</t>
  </si>
  <si>
    <t>2015ApJ...805..101H</t>
  </si>
  <si>
    <t>ABELL_0586</t>
  </si>
  <si>
    <t>7:32:20.335</t>
  </si>
  <si>
    <t>31:37:57.08</t>
  </si>
  <si>
    <t>07:32:20.28</t>
  </si>
  <si>
    <t>+31:38:00.69</t>
  </si>
  <si>
    <t>113.084533994</t>
  </si>
  <si>
    <t>31.633525757</t>
  </si>
  <si>
    <r>
      <rPr>
        <sz val="11"/>
        <color rgb="FF000000"/>
        <rFont val="Times New Roman"/>
        <family val="1"/>
      </rPr>
      <t xml:space="preserve">SDSS J073220.28+313800.6
</t>
    </r>
    <r>
      <rPr>
        <sz val="11"/>
        <color rgb="FF000000"/>
        <rFont val="Times New Roman"/>
        <family val="1"/>
      </rPr>
      <t>2MASX J07322028+3138009</t>
    </r>
  </si>
  <si>
    <t xml:space="preserve">2022ApJS..259...35A </t>
  </si>
  <si>
    <t>2016MNRAS.460.3669Y</t>
  </si>
  <si>
    <t>ok - Hoffer+2012</t>
  </si>
  <si>
    <t>ABELL_0598</t>
  </si>
  <si>
    <t>7:51:25.201</t>
  </si>
  <si>
    <t>17:30:50.05</t>
  </si>
  <si>
    <t>07:51:25.10</t>
  </si>
  <si>
    <t>17:30:51.18</t>
  </si>
  <si>
    <t>117.854589098</t>
  </si>
  <si>
    <t>17.514218284</t>
  </si>
  <si>
    <t>0.187</t>
  </si>
  <si>
    <t>0.1894</t>
  </si>
  <si>
    <r>
      <rPr>
        <sz val="11"/>
        <color rgb="FF000000"/>
        <rFont val="Times New Roman"/>
        <family val="1"/>
      </rPr>
      <t xml:space="preserve">SDSS J075125.10+173051.1
</t>
    </r>
    <r>
      <rPr>
        <sz val="11"/>
        <color rgb="FF000000"/>
        <rFont val="Times New Roman"/>
        <family val="1"/>
      </rPr>
      <t>2MASS J07512509+1730509</t>
    </r>
  </si>
  <si>
    <r>
      <rPr>
        <u/>
        <sz val="11"/>
        <color rgb="FF000000"/>
        <rFont val="Times New Roman"/>
        <family val="1"/>
      </rPr>
      <t>http://skyserver.sdss.org/dr14/en/get/SpecById.ashx?id=2162982969310996480</t>
    </r>
  </si>
  <si>
    <t>ABELL_0611</t>
  </si>
  <si>
    <t>8:00:56.874</t>
  </si>
  <si>
    <t>36:03:23.92</t>
  </si>
  <si>
    <t>08:00:56.81</t>
  </si>
  <si>
    <t>+36:03:23.55</t>
  </si>
  <si>
    <t>120.236747288</t>
  </si>
  <si>
    <t>36.056542460</t>
  </si>
  <si>
    <t>0.287</t>
  </si>
  <si>
    <t>0.2880</t>
  </si>
  <si>
    <r>
      <rPr>
        <sz val="11"/>
        <color rgb="FF000000"/>
        <rFont val="Times New Roman"/>
        <family val="1"/>
      </rPr>
      <t xml:space="preserve">SDSS J080056.81+360323.5
</t>
    </r>
    <r>
      <rPr>
        <sz val="11"/>
        <color rgb="FF000000"/>
        <rFont val="Times New Roman"/>
        <family val="1"/>
      </rPr>
      <t>2MASXI J0800568+360324</t>
    </r>
  </si>
  <si>
    <r>
      <rPr>
        <u/>
        <sz val="11"/>
        <color rgb="FF000000"/>
        <rFont val="Times New Roman"/>
        <family val="1"/>
      </rPr>
      <t>http://skyserver.sdss.org/dr14/en/get/SpecById.ashx?id=852331280916834304</t>
    </r>
  </si>
  <si>
    <t>ABELL_0644</t>
  </si>
  <si>
    <t>8:17:26.045</t>
  </si>
  <si>
    <t>-7:30:31.68</t>
  </si>
  <si>
    <t>08:17:25.62</t>
  </si>
  <si>
    <t>-07:30:45.61</t>
  </si>
  <si>
    <t>124.356782550</t>
  </si>
  <si>
    <t>-7.512672084</t>
  </si>
  <si>
    <t>0.086</t>
  </si>
  <si>
    <t>0.0704</t>
  </si>
  <si>
    <t>SDSS J081725.62-073045.6
2MASX J08172559-0730455</t>
  </si>
  <si>
    <t>ABELL_0665</t>
  </si>
  <si>
    <t>8:30:59.228</t>
  </si>
  <si>
    <t>65:50:22.24</t>
  </si>
  <si>
    <t>08:30:57.29</t>
  </si>
  <si>
    <t>+65:50:30.63</t>
  </si>
  <si>
    <t>127.738726442</t>
  </si>
  <si>
    <t>65.841841711</t>
  </si>
  <si>
    <t>0.190</t>
  </si>
  <si>
    <t>0.1819</t>
  </si>
  <si>
    <t>SDSS J083057.29+655030.6
2MASX J08305736+6550299</t>
  </si>
  <si>
    <t>Merging Cluster</t>
  </si>
  <si>
    <t>ABELL_0697</t>
  </si>
  <si>
    <t>8:42:57.570</t>
  </si>
  <si>
    <t>36:21:58.89</t>
  </si>
  <si>
    <t>08:42:57.55</t>
  </si>
  <si>
    <t>+36:21:59.25</t>
  </si>
  <si>
    <t>130.739819691</t>
  </si>
  <si>
    <t>36.366459636</t>
  </si>
  <si>
    <t>0.2820</t>
  </si>
  <si>
    <r>
      <rPr>
        <sz val="11"/>
        <color rgb="FF000000"/>
        <rFont val="Times New Roman"/>
        <family val="1"/>
      </rPr>
      <t xml:space="preserve">SDSS J084257.55+362159.2
</t>
    </r>
    <r>
      <rPr>
        <sz val="11"/>
        <color rgb="FF000000"/>
        <rFont val="Times New Roman"/>
        <family val="1"/>
      </rPr>
      <t>2MASX J08425763+3622000</t>
    </r>
  </si>
  <si>
    <t>ok, but not a photo z anymore Hwang. H. S. + 2014 MMT/Hectospec redshifts</t>
  </si>
  <si>
    <t>ABELL_0744</t>
  </si>
  <si>
    <t>9:07:20.509</t>
  </si>
  <si>
    <t>16:39:06.03</t>
  </si>
  <si>
    <t>09:07:20.50</t>
  </si>
  <si>
    <t>+16:39:06.83</t>
  </si>
  <si>
    <t>136.835440964</t>
  </si>
  <si>
    <t>16.651899864</t>
  </si>
  <si>
    <t>0.073</t>
  </si>
  <si>
    <t>0.0729</t>
  </si>
  <si>
    <r>
      <rPr>
        <sz val="11"/>
        <color rgb="FF000000"/>
        <rFont val="Times New Roman"/>
        <family val="1"/>
      </rPr>
      <t xml:space="preserve">SDSS J090720.50+163906.8
</t>
    </r>
    <r>
      <rPr>
        <sz val="11"/>
        <color rgb="FF000000"/>
        <rFont val="Times New Roman"/>
        <family val="1"/>
      </rPr>
      <t>2MASX J09072049+1639064</t>
    </r>
  </si>
  <si>
    <r>
      <rPr>
        <u/>
        <sz val="11"/>
        <color rgb="FF000000"/>
        <rFont val="Times New Roman"/>
        <family val="1"/>
      </rPr>
      <t>http://skyserver.sdss.org/dr14/en/get/SpecById.ashx?id=5963908398424498176</t>
    </r>
  </si>
  <si>
    <t>absorption?</t>
  </si>
  <si>
    <t>ABELL_0773</t>
  </si>
  <si>
    <t>9:17:53.060</t>
  </si>
  <si>
    <t>51:43:40.93</t>
  </si>
  <si>
    <t>09:17:53.41</t>
  </si>
  <si>
    <t>+51:43:37.35</t>
  </si>
  <si>
    <t>139.472573195</t>
  </si>
  <si>
    <t>51.727042743</t>
  </si>
  <si>
    <t>0.217</t>
  </si>
  <si>
    <t>0.2170</t>
  </si>
  <si>
    <r>
      <rPr>
        <sz val="11"/>
        <color rgb="FF000000"/>
        <rFont val="Times New Roman"/>
        <family val="1"/>
      </rPr>
      <t xml:space="preserve">SDSS J091753.41+514337.3
</t>
    </r>
    <r>
      <rPr>
        <sz val="11"/>
        <color rgb="FF000000"/>
        <rFont val="Times New Roman"/>
        <family val="1"/>
      </rPr>
      <t>2MASX J09175344+5143379</t>
    </r>
  </si>
  <si>
    <t>http://skyserver.sdss.org/dr14/en/get/SpecById.ashx?id=6451579475259793408</t>
  </si>
  <si>
    <t>ABELL_0795</t>
  </si>
  <si>
    <t>9:24:05.777</t>
  </si>
  <si>
    <t>14:10:26.05</t>
  </si>
  <si>
    <t>09:24:05.30</t>
  </si>
  <si>
    <t>+14:10:21.47</t>
  </si>
  <si>
    <t>141.022105720</t>
  </si>
  <si>
    <t>14.172631178</t>
  </si>
  <si>
    <t>0.136</t>
  </si>
  <si>
    <t>0.1359</t>
  </si>
  <si>
    <r>
      <rPr>
        <sz val="11"/>
        <color rgb="FF000000"/>
        <rFont val="Times New Roman"/>
        <family val="1"/>
      </rPr>
      <t xml:space="preserve">SDSS J092405.30+141021.4
</t>
    </r>
    <r>
      <rPr>
        <sz val="11"/>
        <color rgb="FF000000"/>
        <rFont val="Times New Roman"/>
        <family val="1"/>
      </rPr>
      <t>2MASX J09240529+1410217</t>
    </r>
  </si>
  <si>
    <t>http://skyserver.sdss.org/dr14/en/get/SpecById.ashx?id=5978645428823891968</t>
  </si>
  <si>
    <t>I disagree with this ACC2 BCG ID. A795 is a sloshing cluster, 2 other candidates, but most likely based on SDSS16 inspection  is: 2MASX J09240529+1410217</t>
  </si>
  <si>
    <t>ABELL_0853</t>
  </si>
  <si>
    <t>9:42:14.625</t>
  </si>
  <si>
    <t>15:22:54.42</t>
  </si>
  <si>
    <t>09:42:14.79</t>
  </si>
  <si>
    <t>+15:22:51.22</t>
  </si>
  <si>
    <t>145.561626853</t>
  </si>
  <si>
    <t>15.380894720</t>
  </si>
  <si>
    <t>0.164</t>
  </si>
  <si>
    <t>0.1664</t>
  </si>
  <si>
    <r>
      <rPr>
        <sz val="11"/>
        <color rgb="FF000000"/>
        <rFont val="Times New Roman"/>
        <family val="1"/>
      </rPr>
      <t xml:space="preserve">SDSS J094214.79+152251.2
</t>
    </r>
    <r>
      <rPr>
        <sz val="11"/>
        <color rgb="FF000000"/>
        <rFont val="Times New Roman"/>
        <family val="1"/>
      </rPr>
      <t>LEDA 1483121</t>
    </r>
  </si>
  <si>
    <r>
      <rPr>
        <u/>
        <sz val="11"/>
        <color rgb="FF000000"/>
        <rFont val="Times New Roman"/>
        <family val="1"/>
      </rPr>
      <t>http://skyserver.sdss.org/dr14/en/get/SpecById.ashx?id=2905989234659715072</t>
    </r>
    <r>
      <rPr>
        <sz val="11"/>
        <color rgb="FF000000"/>
        <rFont val="Times New Roman"/>
        <family val="1"/>
      </rPr>
      <t xml:space="preserve"> </t>
    </r>
  </si>
  <si>
    <t>Halpha hard to tell</t>
  </si>
  <si>
    <t>ABELL_0868</t>
  </si>
  <si>
    <t>9:45:26.138</t>
  </si>
  <si>
    <t>-8:39:24.44</t>
  </si>
  <si>
    <t>09:45:26.403</t>
  </si>
  <si>
    <t>-08:39:07.09</t>
  </si>
  <si>
    <t>146.360013</t>
  </si>
  <si>
    <t>-8.651969</t>
  </si>
  <si>
    <t>0.154</t>
  </si>
  <si>
    <t>2MASX J09452638-0839070</t>
  </si>
  <si>
    <t>Kristian+1978 (https://ui.adsabs.harvard.edu/?#abs/1978ApJ...221..383K)—BCG redshift.
Rawle+2012 (https://ui.adsabs.harvard.edu/?#abs/2012ApJ...747...29R)—BCG identification.</t>
  </si>
  <si>
    <t>1978ApJ...221..383K
2012ApJ...747...29R</t>
  </si>
  <si>
    <t>1978ApJ...221..383K</t>
  </si>
  <si>
    <t xml:space="preserve"> photometric redshift.</t>
  </si>
  <si>
    <t>ABELL_0907</t>
  </si>
  <si>
    <t>9:58:22.012</t>
  </si>
  <si>
    <t>-11:03:50.30</t>
  </si>
  <si>
    <t>09:58:21.98</t>
  </si>
  <si>
    <t>-11:03:50.3</t>
  </si>
  <si>
    <t>149.59158333</t>
  </si>
  <si>
    <t>-11.06397222</t>
  </si>
  <si>
    <t>0.1527</t>
  </si>
  <si>
    <r>
      <rPr>
        <sz val="11"/>
        <color rgb="FF000000"/>
        <rFont val="Times New Roman"/>
        <family val="1"/>
      </rPr>
      <t>2MASX J09582201-1103500</t>
    </r>
  </si>
  <si>
    <r>
      <rPr>
        <sz val="11"/>
        <color rgb="FF000000"/>
        <rFont val="Times New Roman"/>
        <family val="1"/>
      </rPr>
      <t>Stott+2008 (</t>
    </r>
    <r>
      <rPr>
        <u/>
        <sz val="11"/>
        <color rgb="FF000000"/>
        <rFont val="Times New Roman"/>
        <family val="1"/>
      </rPr>
      <t>https://ui.adsabs.harvard.edu/?#abs/2008MNRAS.384.1502S</t>
    </r>
    <r>
      <rPr>
        <sz val="11"/>
        <color rgb="FF000000"/>
        <rFont val="Times New Roman"/>
        <family val="1"/>
      </rPr>
      <t>)</t>
    </r>
  </si>
  <si>
    <t>Stott+2008 (https://ui.adsabs.harvard.edu/?#abs/2008MNRAS.384.1502S)</t>
  </si>
  <si>
    <t>2008MNRAS.384.1502S</t>
  </si>
  <si>
    <t>ABELL_0963</t>
  </si>
  <si>
    <t>10:17:03.642</t>
  </si>
  <si>
    <t>39:02:49.54</t>
  </si>
  <si>
    <t>10:17:03.63</t>
  </si>
  <si>
    <t>+39:02:49.38</t>
  </si>
  <si>
    <t>154.265134380</t>
  </si>
  <si>
    <t>39.047050332</t>
  </si>
  <si>
    <t>0.206</t>
  </si>
  <si>
    <r>
      <rPr>
        <sz val="11"/>
        <color rgb="FF000000"/>
        <rFont val="Times New Roman"/>
        <family val="1"/>
      </rPr>
      <t xml:space="preserve">SDSS J101703.63+390249.3
</t>
    </r>
    <r>
      <rPr>
        <sz val="11"/>
        <color rgb="FF000000"/>
        <rFont val="Times New Roman"/>
        <family val="1"/>
      </rPr>
      <t>2MASX J10170363+3902500</t>
    </r>
  </si>
  <si>
    <r>
      <rPr>
        <u/>
        <sz val="11"/>
        <color rgb="FF000000"/>
        <rFont val="Times New Roman"/>
        <family val="1"/>
      </rPr>
      <t>http://skyserver.sdss.org/dr14/en/get/SpecById.ashx?id=1606774666049906688</t>
    </r>
  </si>
  <si>
    <t>ABELL_0970</t>
  </si>
  <si>
    <t>10:17:23.555</t>
  </si>
  <si>
    <t>-10:41:06.27</t>
  </si>
  <si>
    <t>10:17:25.713</t>
  </si>
  <si>
    <t>-10:41:20.400</t>
  </si>
  <si>
    <t>154.35713750</t>
  </si>
  <si>
    <t>-10.68900000</t>
  </si>
  <si>
    <t>0.0589</t>
  </si>
  <si>
    <t>0.0587</t>
  </si>
  <si>
    <r>
      <rPr>
        <sz val="11"/>
        <color rgb="FF000000"/>
        <rFont val="Times New Roman"/>
        <family val="1"/>
      </rPr>
      <t xml:space="preserve">WINGS	J101725.71-104120.2
</t>
    </r>
    <r>
      <rPr>
        <sz val="11"/>
        <color rgb="FF000000"/>
        <rFont val="Times New Roman"/>
        <family val="1"/>
      </rPr>
      <t>2MASX J10172568-1041206</t>
    </r>
  </si>
  <si>
    <t>2016-12-28</t>
  </si>
  <si>
    <t>Cava+2009 (https://ui.adsabs.harvard.edu/?#abs/2009A%26A...495..707C)</t>
  </si>
  <si>
    <t>2009A&amp;A...495..707C</t>
  </si>
  <si>
    <t>Disputed</t>
  </si>
  <si>
    <t>ABELL_0980</t>
  </si>
  <si>
    <t>10:22:28.375</t>
  </si>
  <si>
    <t>50:06:21.85</t>
  </si>
  <si>
    <t>10:22:28.43</t>
  </si>
  <si>
    <t>+50:06:19.84</t>
  </si>
  <si>
    <t>155.618487271</t>
  </si>
  <si>
    <t>50.105513852</t>
  </si>
  <si>
    <t>0.1582</t>
  </si>
  <si>
    <t>SDSS J102228.43+500619.8
2MASX J10222849+5006200</t>
  </si>
  <si>
    <t>ABELL_1033</t>
  </si>
  <si>
    <t>10:31:44.719</t>
  </si>
  <si>
    <t>35:02:26.35</t>
  </si>
  <si>
    <t>10:31:44.33</t>
  </si>
  <si>
    <t>+35:02:29.02</t>
  </si>
  <si>
    <t>157.934717885</t>
  </si>
  <si>
    <t>35.041395642</t>
  </si>
  <si>
    <t>0.1259</t>
  </si>
  <si>
    <r>
      <rPr>
        <sz val="11"/>
        <color rgb="FF000000"/>
        <rFont val="Times New Roman"/>
        <family val="1"/>
      </rPr>
      <t xml:space="preserve">SDSS J103144.33+350229.0
</t>
    </r>
    <r>
      <rPr>
        <sz val="11"/>
        <color rgb="FF000000"/>
        <rFont val="Times New Roman"/>
        <family val="1"/>
      </rPr>
      <t>2MASX J10314436+3502291</t>
    </r>
  </si>
  <si>
    <t>ABELL_1068</t>
  </si>
  <si>
    <t>10:40:44.508</t>
  </si>
  <si>
    <t>39:57:12.22</t>
  </si>
  <si>
    <t>10:40:44.49</t>
  </si>
  <si>
    <t>+39:57:11.26</t>
  </si>
  <si>
    <t>160.185407506</t>
  </si>
  <si>
    <t>39.953130051</t>
  </si>
  <si>
    <t>0.138</t>
  </si>
  <si>
    <t>0.1375</t>
  </si>
  <si>
    <r>
      <rPr>
        <sz val="11"/>
        <color rgb="FF000000"/>
        <rFont val="Times New Roman"/>
        <family val="1"/>
      </rPr>
      <t xml:space="preserve">SDSS J104044.49+395711.2
</t>
    </r>
    <r>
      <rPr>
        <sz val="11"/>
        <color rgb="FF000000"/>
        <rFont val="Times New Roman"/>
        <family val="1"/>
      </rPr>
      <t>2MASX J10404446+3957117</t>
    </r>
  </si>
  <si>
    <t>http://skyserver.sdss.org/dr14/en/get/SpecById.ashx?id=1612439899829463040</t>
  </si>
  <si>
    <t>ABELL_1142</t>
  </si>
  <si>
    <t>11:00:46.475</t>
  </si>
  <si>
    <t>10:32:51.94</t>
  </si>
  <si>
    <t>11:00:45.34</t>
  </si>
  <si>
    <t>+10:33:11.46</t>
  </si>
  <si>
    <t>165.188942694</t>
  </si>
  <si>
    <t>10.553185859</t>
  </si>
  <si>
    <t>0.037</t>
  </si>
  <si>
    <t>0.0349</t>
  </si>
  <si>
    <r>
      <t xml:space="preserve">SDSS J110045.34+103311.4
</t>
    </r>
    <r>
      <rPr>
        <sz val="11"/>
        <color rgb="FF000000"/>
        <rFont val="Times New Roman"/>
        <family val="1"/>
      </rPr>
      <t>SDSS-C4-DR3 1166</t>
    </r>
  </si>
  <si>
    <t>2017-04-24</t>
  </si>
  <si>
    <t>ABELL_1190</t>
  </si>
  <si>
    <t>11:11:39.815</t>
  </si>
  <si>
    <t>40:50:24.70</t>
  </si>
  <si>
    <t>11:11:43.60</t>
  </si>
  <si>
    <t>+40:49:14.72</t>
  </si>
  <si>
    <t>SDSS J111143.60+404914.7
MCG+07-23-031</t>
  </si>
  <si>
    <t>http://skyserver.sdss.org/dr14/en/get/SpecById.ashx?id=1620220593863419904
http://skyserver.sdss.org/dr14/en/get/SpecById.ashx?id=1620235987026208768</t>
  </si>
  <si>
    <t>SDSS DR14
https://ui.adsabs.harvard.edu/?#abs/2008ApJS..176..414Y
https://ui.adsabs.harvard.edu/#abs/2011ApJ...736...21S</t>
  </si>
  <si>
    <t>2008ApJS..176..414Y
2011ApJ...736...21S</t>
  </si>
  <si>
    <t>2 BCGs?
-similar galaxy (SDSS J111139.74+405024.1
 near FoV at z=0.074.
reported BCG has Halpha emission.</t>
  </si>
  <si>
    <t>2 candidates</t>
  </si>
  <si>
    <t>ABELL_1201</t>
  </si>
  <si>
    <t>11:12:54.678</t>
  </si>
  <si>
    <t>13:26:02.21</t>
  </si>
  <si>
    <t>11:12:54.50</t>
  </si>
  <si>
    <t>+13:26:09.01</t>
  </si>
  <si>
    <t>168.227087601</t>
  </si>
  <si>
    <t>13.435836232</t>
  </si>
  <si>
    <t>0.168</t>
  </si>
  <si>
    <t>0.1688</t>
  </si>
  <si>
    <r>
      <rPr>
        <sz val="11"/>
        <color rgb="FF000000"/>
        <rFont val="Times New Roman"/>
        <family val="1"/>
      </rPr>
      <t xml:space="preserve">SDSS J111254.50+132609.0
</t>
    </r>
    <r>
      <rPr>
        <sz val="11"/>
        <color rgb="FF000000"/>
        <rFont val="Times New Roman"/>
        <family val="1"/>
      </rPr>
      <t>2MASX J11125450+1326093</t>
    </r>
  </si>
  <si>
    <r>
      <rPr>
        <u/>
        <sz val="11"/>
        <color rgb="FF000000"/>
        <rFont val="Times New Roman"/>
        <family val="1"/>
      </rPr>
      <t>http://skyserver.sdss.org/dr14/en/get/SpecById.ashx?id=1972614351751768064</t>
    </r>
  </si>
  <si>
    <t>ABELL_1204</t>
  </si>
  <si>
    <t>11:13:20.434</t>
  </si>
  <si>
    <t>17:35:40.00</t>
  </si>
  <si>
    <t>11:13:20.50</t>
  </si>
  <si>
    <t>+17:35:41.02</t>
  </si>
  <si>
    <t>168.335423349</t>
  </si>
  <si>
    <t>17.594728259</t>
  </si>
  <si>
    <t>0.171</t>
  </si>
  <si>
    <t>0.1706</t>
  </si>
  <si>
    <r>
      <rPr>
        <sz val="11"/>
        <color rgb="FF000000"/>
        <rFont val="Times New Roman"/>
        <family val="1"/>
      </rPr>
      <t xml:space="preserve"> SDSS J111320.50+173541.0
</t>
    </r>
    <r>
      <rPr>
        <sz val="11"/>
        <color rgb="FF000000"/>
        <rFont val="Times New Roman"/>
        <family val="1"/>
      </rPr>
      <t>2MASX J11132052+1735409</t>
    </r>
  </si>
  <si>
    <r>
      <rPr>
        <u/>
        <sz val="11"/>
        <color rgb="FF000000"/>
        <rFont val="Times New Roman"/>
        <family val="1"/>
      </rPr>
      <t>http://skyserver.sdss.org/dr14/en/get/SpecById.ashx?id=2804767090836269056</t>
    </r>
  </si>
  <si>
    <t>ABELL_1240</t>
  </si>
  <si>
    <t>11:23:37.745</t>
  </si>
  <si>
    <t>43:05:51.12</t>
  </si>
  <si>
    <t>2022ApJ...925...68C</t>
  </si>
  <si>
    <t>BCG is ambiguous. Recorded galaxy is the only one with a spectrum.</t>
  </si>
  <si>
    <t>We both think SDSS J112337.71+430328.0 is the BCG</t>
  </si>
  <si>
    <t>ID seems wrong, SDSS J112337.71+430328.0 IDed as BCG (https://iopscience.iop.org/article/10.1088/0067-0049/191/2/254) and has spectra</t>
  </si>
  <si>
    <t>ABELL_1285</t>
  </si>
  <si>
    <t>11:30:22.360</t>
  </si>
  <si>
    <t>-14:34:50.57</t>
  </si>
  <si>
    <t>11:30:23.83</t>
  </si>
  <si>
    <t>-14:34:52.9</t>
  </si>
  <si>
    <t>172.59929167</t>
  </si>
  <si>
    <t>-14.58136111</t>
  </si>
  <si>
    <t>0.107275</t>
  </si>
  <si>
    <t>0.1061</t>
  </si>
  <si>
    <r>
      <rPr>
        <sz val="11"/>
        <color rgb="FF000000"/>
        <rFont val="Times New Roman"/>
        <family val="1"/>
      </rPr>
      <t>6dFGS g1130238-143453</t>
    </r>
  </si>
  <si>
    <r>
      <rPr>
        <u/>
        <sz val="11"/>
        <color rgb="FF000000"/>
        <rFont val="Times New Roman"/>
        <family val="1"/>
      </rPr>
      <t>http://www-wfau.roe.ac.uk/6dFGS/cgi-bin/show.cgi?release=dr3&amp;targetname=g1130238-143453&amp;tid=-1&amp;specid=54394&amp;ra=172.59925&amp;dec=-14.5813056</t>
    </r>
  </si>
  <si>
    <t>Jones, D. et al., 2009 (https://ui.adsabs.harvard.edu/#abs/2009MNRAS.399..683J/abstract)</t>
  </si>
  <si>
    <t>ABELL_1300</t>
  </si>
  <si>
    <t>11:31:54.598</t>
  </si>
  <si>
    <t>-19:55:44.79</t>
  </si>
  <si>
    <t>11:31:54.13320</t>
  </si>
  <si>
    <t>-19:55:39.1150</t>
  </si>
  <si>
    <t>172.975555</t>
  </si>
  <si>
    <t>-19.927532</t>
  </si>
  <si>
    <t>0.3077</t>
  </si>
  <si>
    <t>0.3072</t>
  </si>
  <si>
    <r>
      <rPr>
        <sz val="11"/>
        <color rgb="FF000000"/>
        <rFont val="Times New Roman"/>
        <family val="1"/>
      </rPr>
      <t xml:space="preserve">MACS J1131.8-1955 BCG
</t>
    </r>
    <r>
      <rPr>
        <sz val="11"/>
        <color rgb="FF000000"/>
        <rFont val="Times New Roman"/>
        <family val="1"/>
      </rPr>
      <t>2MASX J11315413-1955391</t>
    </r>
  </si>
  <si>
    <r>
      <rPr>
        <u/>
        <sz val="11"/>
        <color rgb="FF000000"/>
        <rFont val="Times New Roman"/>
        <family val="1"/>
      </rPr>
      <t>https://ui.adsabs.harvard.edu/?#abs/1997A%26AS..124..283P</t>
    </r>
    <r>
      <rPr>
        <sz val="11"/>
        <color rgb="FF000000"/>
        <rFont val="Times New Roman"/>
        <family val="1"/>
      </rPr>
      <t xml:space="preserve"> </t>
    </r>
  </si>
  <si>
    <t xml:space="preserve">Pierre+1997 (https://ui.adsabs.harvard.edu/?#abs/1997A%26AS..124..283P ) </t>
  </si>
  <si>
    <t>1997A&amp;AS..124..283P</t>
  </si>
  <si>
    <t>ABELL_1413</t>
  </si>
  <si>
    <t>11:55:17.931</t>
  </si>
  <si>
    <t>23:24:20.45</t>
  </si>
  <si>
    <t>11:55:18.00</t>
  </si>
  <si>
    <t>+23:24:17.80</t>
  </si>
  <si>
    <t>178.825013009</t>
  </si>
  <si>
    <t>23.404945299</t>
  </si>
  <si>
    <t>0.116</t>
  </si>
  <si>
    <t>0.1427</t>
  </si>
  <si>
    <t xml:space="preserve"> SDSS J115518.00+232417.8
MCG+04-28-097</t>
  </si>
  <si>
    <t>ok - BCG has a very old but spec z (Humason+1956) ACC2 BCG redshift is incorrect; SDSS 16 gives good z for cluster</t>
  </si>
  <si>
    <t>ABELL_1423</t>
  </si>
  <si>
    <t>11:57:17.232</t>
  </si>
  <si>
    <t>33:36:39.59</t>
  </si>
  <si>
    <t>11:57:17.32</t>
  </si>
  <si>
    <t>+33:36:39.34</t>
  </si>
  <si>
    <t>SDSS J115717.32+333639.3
2MASX J11571737+3336399</t>
  </si>
  <si>
    <t>http://skyserver.sdss.org/dr14/en/get/SpecById.ashx?id=5232125131124350976</t>
  </si>
  <si>
    <t>SDSS DR14
Rines+2016 (https://ui.adsabs.harvard.edu/?#abs/2016ApJ...819...63R)—cluster redshift.</t>
  </si>
  <si>
    <t>2016ApJ...819...63R</t>
  </si>
  <si>
    <t>Halpha hard to tell
*recorded BCG (and galaxies nearby) has incorrect redshift to be cluster member. (NED redshift error ACCEPT2 has redshift=0.0761)</t>
  </si>
  <si>
    <t>ABELL_1446</t>
  </si>
  <si>
    <t>12:02:04.223</t>
  </si>
  <si>
    <t>58:01:59.50</t>
  </si>
  <si>
    <t>12:02:03.82</t>
  </si>
  <si>
    <t>+58:02:07.89</t>
  </si>
  <si>
    <t>180.515917680</t>
  </si>
  <si>
    <t>58.035525430</t>
  </si>
  <si>
    <t>0.103</t>
  </si>
  <si>
    <t>0.1035</t>
  </si>
  <si>
    <r>
      <rPr>
        <sz val="11"/>
        <color rgb="FF000000"/>
        <rFont val="Times New Roman"/>
        <family val="1"/>
      </rPr>
      <t xml:space="preserve">SDSS J120203.82+580207.8
</t>
    </r>
    <r>
      <rPr>
        <sz val="11"/>
        <color rgb="FF000000"/>
        <rFont val="Times New Roman"/>
        <family val="1"/>
      </rPr>
      <t>2MASX J12020385+5802081</t>
    </r>
  </si>
  <si>
    <r>
      <rPr>
        <u/>
        <sz val="11"/>
        <color rgb="FF000000"/>
        <rFont val="Times New Roman"/>
        <family val="1"/>
      </rPr>
      <t>http://skyserver.sdss.org/dr14/en/get/SpecById.ashx?id=7984022982694510592</t>
    </r>
  </si>
  <si>
    <t>SDSS DR14
https://ui.adsabs.harvard.edu/?#abs/2008ApJS..176..414Y</t>
  </si>
  <si>
    <t>2008ApJS..176..414Y</t>
  </si>
  <si>
    <t>ABELL_1553</t>
  </si>
  <si>
    <t>12:30:47.275</t>
  </si>
  <si>
    <t>10:33:14.28</t>
  </si>
  <si>
    <t>12:30:48.87</t>
  </si>
  <si>
    <t>+10:32:46.95</t>
  </si>
  <si>
    <t>SDSS J123048.87+103246.9
2MASX J12304890+1032464</t>
  </si>
  <si>
    <t>http://skyserver.sdss.org/dr14/en/get/SpecById.ashx?id=1387240947321956352</t>
  </si>
  <si>
    <t>SDSS DR14
https://ui.adsabs.harvard.edu/?#abs/2008MNRAS.384.1502S</t>
  </si>
  <si>
    <t>Halpha hard to tell
crowded galaxy field.</t>
  </si>
  <si>
    <t>ABELL_1569</t>
  </si>
  <si>
    <t>12:36:24.657</t>
  </si>
  <si>
    <t>16:32:23.44</t>
  </si>
  <si>
    <t>12:36:25.77</t>
  </si>
  <si>
    <t>+16:32:18.33</t>
  </si>
  <si>
    <t>189.107409730</t>
  </si>
  <si>
    <t>16.538425337</t>
  </si>
  <si>
    <t>0.068</t>
  </si>
  <si>
    <t>0.0735</t>
  </si>
  <si>
    <r>
      <rPr>
        <sz val="11"/>
        <color rgb="FF000000"/>
        <rFont val="Times New Roman"/>
        <family val="1"/>
      </rPr>
      <t xml:space="preserve">SDSS J123625.77+163218.3
</t>
    </r>
    <r>
      <rPr>
        <sz val="11"/>
        <color rgb="FF000000"/>
        <rFont val="Times New Roman"/>
        <family val="1"/>
      </rPr>
      <t>2MASX J12362580+1632181</t>
    </r>
  </si>
  <si>
    <r>
      <rPr>
        <u/>
        <sz val="11"/>
        <color rgb="FF000000"/>
        <rFont val="Times New Roman"/>
        <family val="1"/>
      </rPr>
      <t>http://skyserver.sdss.org/dr14/en/get/SpecById.ashx?id=6591120410489626624</t>
    </r>
  </si>
  <si>
    <t>SDSS DR14
https://ui.adsabs.harvard.edu/?#abs/2006AJ....131.1163S</t>
  </si>
  <si>
    <t>2006AJ....131.1163S</t>
  </si>
  <si>
    <t>ABELL_1576</t>
  </si>
  <si>
    <t>12:36:58.456</t>
  </si>
  <si>
    <t>63:11:12.65</t>
  </si>
  <si>
    <t>12:36:58.62</t>
  </si>
  <si>
    <t>+63:11:13.76</t>
  </si>
  <si>
    <t>189.244282306</t>
  </si>
  <si>
    <t>63.187158167</t>
  </si>
  <si>
    <t>0.301</t>
  </si>
  <si>
    <t>0.2790</t>
  </si>
  <si>
    <r>
      <rPr>
        <sz val="11"/>
        <color rgb="FF000000"/>
        <rFont val="Times New Roman"/>
        <family val="1"/>
      </rPr>
      <t xml:space="preserve">SDSS J123658.62+631113.7
</t>
    </r>
    <r>
      <rPr>
        <sz val="11"/>
        <color rgb="FF000000"/>
        <rFont val="Times New Roman"/>
        <family val="1"/>
      </rPr>
      <t>2MASX J12365866+6311145</t>
    </r>
  </si>
  <si>
    <r>
      <rPr>
        <u/>
        <sz val="11"/>
        <color rgb="FF000000"/>
        <rFont val="Times New Roman"/>
        <family val="1"/>
      </rPr>
      <t>http://skyserver.sdss.org/dr14/en/get/SpecById.ashx?id=8014404138707165184</t>
    </r>
  </si>
  <si>
    <t>ABELL_1644</t>
  </si>
  <si>
    <t>12:57:12.360</t>
  </si>
  <si>
    <t>-17:24:33.02</t>
  </si>
  <si>
    <t>12:57:11.599</t>
  </si>
  <si>
    <t>-17:24:34.070</t>
  </si>
  <si>
    <t>WINGS	J125711.60-172434.0
2MASX J12571157-1724344
6dFGS g1257116-172434</t>
  </si>
  <si>
    <t xml:space="preserve">http://www-wfau.roe.ac.uk/6dFGS/cgi-bin/show.cgi?release=dr3&amp;targetname=g1257116-172434&amp;tid=-1&amp;specid=62937&amp;ra=194.2982917&amp;dec=-17.4095556 </t>
  </si>
  <si>
    <t>Jones+2009 (https://ui.adsabs.harvard.edu/?#abs/2009MNRAS.399..683J)
Cava+2009 (https://ui.adsabs.harvard.edu/?#abs/2009A%26A...495..707C)
Tustin+2001 (https://ui.adsabs.harvard.edu/?#abs/2001AJ....122.1289T)</t>
  </si>
  <si>
    <t>2009A&amp;A...495..707C
2001AJ....122.1289T</t>
  </si>
  <si>
    <t>Xray image looks goofy.</t>
  </si>
  <si>
    <t>ABELL_1650</t>
  </si>
  <si>
    <t>12:58:41.481</t>
  </si>
  <si>
    <t>-1:45:43.19</t>
  </si>
  <si>
    <t>12:58:41.49</t>
  </si>
  <si>
    <t>-01:45:41.23</t>
  </si>
  <si>
    <t>194.672890001</t>
  </si>
  <si>
    <t>1.761454824</t>
  </si>
  <si>
    <t>0.074</t>
  </si>
  <si>
    <t>0.0838</t>
  </si>
  <si>
    <r>
      <rPr>
        <sz val="11"/>
        <color rgb="FF000000"/>
        <rFont val="Times New Roman"/>
        <family val="1"/>
      </rPr>
      <t xml:space="preserve">SDSS J125841.49-014541.2
</t>
    </r>
    <r>
      <rPr>
        <sz val="11"/>
        <color rgb="FF000000"/>
        <rFont val="Times New Roman"/>
        <family val="1"/>
      </rPr>
      <t>2dFGRS TGN256Z066</t>
    </r>
  </si>
  <si>
    <t>ABELL_1651</t>
  </si>
  <si>
    <t>12:59:22.255</t>
  </si>
  <si>
    <t>-4:11:47.58</t>
  </si>
  <si>
    <t>12:59:22.518</t>
  </si>
  <si>
    <t>-04:11:46.02</t>
  </si>
  <si>
    <t>194.84382500</t>
  </si>
  <si>
    <t>-4.19611667</t>
  </si>
  <si>
    <t>0.085176</t>
  </si>
  <si>
    <t>0.0849</t>
  </si>
  <si>
    <r>
      <rPr>
        <sz val="11"/>
        <color rgb="FF000000"/>
        <rFont val="Times New Roman"/>
        <family val="1"/>
      </rPr>
      <t>6dFGS g1259225-041146</t>
    </r>
  </si>
  <si>
    <r>
      <rPr>
        <u/>
        <sz val="11"/>
        <color rgb="FF000000"/>
        <rFont val="Times New Roman"/>
        <family val="1"/>
      </rPr>
      <t>http://www-wfau.roe.ac.uk/6dFGS/cgi-bin/show.cgi?release=dr3&amp;targetname=g1259225-041146&amp;tid=-1&amp;specid=63323&amp;ra=194.8438333&amp;dec=-4.19611111</t>
    </r>
    <r>
      <rPr>
        <sz val="11"/>
        <color rgb="FF000000"/>
        <rFont val="Times New Roman"/>
        <family val="1"/>
      </rPr>
      <t xml:space="preserve"> </t>
    </r>
  </si>
  <si>
    <t>Jones+2009 (https://ui.adsabs.harvard.edu/?#abs/2009MNRAS.399..683J)
Pimbblet+2006 (https://ui.adsabs.harvard.edu/?#abs/2006MNRAS.366..645P)</t>
  </si>
  <si>
    <t>2006MNRAS.366..645P</t>
  </si>
  <si>
    <t>ABELL_1664</t>
  </si>
  <si>
    <t>13:03:42.497</t>
  </si>
  <si>
    <t>-24:14:42.86</t>
  </si>
  <si>
    <t>13:03:42.521</t>
  </si>
  <si>
    <t>-24:14:42.81</t>
  </si>
  <si>
    <t>0.1283</t>
  </si>
  <si>
    <r>
      <rPr>
        <sz val="11"/>
        <color rgb="FF000000"/>
        <rFont val="Times New Roman"/>
        <family val="1"/>
      </rPr>
      <t xml:space="preserve">3FGL J1304.2-2411
</t>
    </r>
    <r>
      <rPr>
        <sz val="11"/>
        <color rgb="FF000000"/>
        <rFont val="Times New Roman"/>
        <family val="1"/>
      </rPr>
      <t>6dFGS g1303425-241443</t>
    </r>
  </si>
  <si>
    <r>
      <rPr>
        <u/>
        <sz val="11"/>
        <color rgb="FF000000"/>
        <rFont val="Times New Roman"/>
        <family val="1"/>
      </rPr>
      <t>http://www-wfau.roe.ac.uk/6dFGS/cgi-bin/show.cgi?release=dr3&amp;targetname=g1303425-241443&amp;tid=-1&amp;specid=65377&amp;ra=195.927375&amp;dec=-24.2450278</t>
    </r>
    <r>
      <rPr>
        <sz val="11"/>
        <color rgb="FF000000"/>
        <rFont val="Times New Roman"/>
        <family val="1"/>
      </rPr>
      <t xml:space="preserve"> </t>
    </r>
  </si>
  <si>
    <t>Jones+2009 (https://ui.adsabs.harvard.edu/?#abs/2009MNRAS.399..683J)</t>
  </si>
  <si>
    <t>Identified as quasar.
Strong emission from OII and Halpha.</t>
  </si>
  <si>
    <t>ABELL_1668</t>
  </si>
  <si>
    <t>13:03:46.612</t>
  </si>
  <si>
    <t>19:16:12.96</t>
  </si>
  <si>
    <t>13:03:46.59</t>
  </si>
  <si>
    <t>+19:16:17.47</t>
  </si>
  <si>
    <t>195.944142143</t>
  </si>
  <si>
    <t>19.271521589</t>
  </si>
  <si>
    <t>0.064</t>
  </si>
  <si>
    <t>0.0634</t>
  </si>
  <si>
    <r>
      <rPr>
        <sz val="11"/>
        <color rgb="FF000000"/>
        <rFont val="Times New Roman"/>
        <family val="1"/>
      </rPr>
      <t xml:space="preserve"> SDSS J130346.59+191617.4
</t>
    </r>
    <r>
      <rPr>
        <sz val="11"/>
        <color rgb="FF000000"/>
        <rFont val="Times New Roman"/>
        <family val="1"/>
      </rPr>
      <t>IC 4130</t>
    </r>
  </si>
  <si>
    <r>
      <rPr>
        <u/>
        <sz val="11"/>
        <color rgb="FF000000"/>
        <rFont val="Times New Roman"/>
        <family val="1"/>
      </rPr>
      <t>http://skyserver.sdss.org/dr14/en/get/SpecById.ashx?id=2946563694621911040</t>
    </r>
  </si>
  <si>
    <t>ABELL_1682</t>
  </si>
  <si>
    <t>13:06:49.931</t>
  </si>
  <si>
    <t>46:33:33.15</t>
  </si>
  <si>
    <t>13:06:49.99</t>
  </si>
  <si>
    <t>+46:33:33.35</t>
  </si>
  <si>
    <t>196.708323716</t>
  </si>
  <si>
    <t>46.559264520</t>
  </si>
  <si>
    <t>0.232</t>
  </si>
  <si>
    <t>0.2339</t>
  </si>
  <si>
    <r>
      <rPr>
        <sz val="11"/>
        <color rgb="FF000000"/>
        <rFont val="Times New Roman"/>
        <family val="1"/>
      </rPr>
      <t xml:space="preserve">SDSS J130649.99+463333.3
</t>
    </r>
    <r>
      <rPr>
        <sz val="11"/>
        <color rgb="FF000000"/>
        <rFont val="Times New Roman"/>
        <family val="1"/>
      </rPr>
      <t>SDSS J130649.99+463333.3</t>
    </r>
  </si>
  <si>
    <r>
      <rPr>
        <u/>
        <sz val="11"/>
        <color rgb="FF000000"/>
        <rFont val="Times New Roman"/>
        <family val="1"/>
      </rPr>
      <t>http://skyserver.sdss.org/dr14/en/get/SpecById.ashx?id=7451472322446204928</t>
    </r>
  </si>
  <si>
    <t>ambigious, see notes</t>
  </si>
  <si>
    <t>ABELL_1689</t>
  </si>
  <si>
    <t>13:11:29.526</t>
  </si>
  <si>
    <t>-1:20:28.27</t>
  </si>
  <si>
    <t>13:11:29.50</t>
  </si>
  <si>
    <t>-01:20:28.02</t>
  </si>
  <si>
    <t>197.872956459</t>
  </si>
  <si>
    <t>-1.341117698</t>
  </si>
  <si>
    <t>0.144</t>
  </si>
  <si>
    <t>0.1832</t>
  </si>
  <si>
    <r>
      <rPr>
        <sz val="11"/>
        <color rgb="FF000000"/>
        <rFont val="Times New Roman"/>
        <family val="1"/>
      </rPr>
      <t xml:space="preserve">SDSS J131129.50-012028.0
</t>
    </r>
    <r>
      <rPr>
        <sz val="11"/>
        <color rgb="FF000000"/>
        <rFont val="Times New Roman"/>
        <family val="1"/>
      </rPr>
      <t>GMBCG 197.87292-01.34109</t>
    </r>
  </si>
  <si>
    <t>ABELL_1722</t>
  </si>
  <si>
    <t>13:20:08.418</t>
  </si>
  <si>
    <t>70:04:37.51</t>
  </si>
  <si>
    <t>13:20:9.000</t>
  </si>
  <si>
    <t>+70:04:36.12</t>
  </si>
  <si>
    <t>[HHP90] 1318+7020A</t>
  </si>
  <si>
    <t>Huchra, J.+1990 (https://ui.adsabs.harvard.edu/?#abs/1990ApJ...365...66H)</t>
  </si>
  <si>
    <t xml:space="preserve">1990ApJ...365...66H </t>
  </si>
  <si>
    <t>2017ApJ...834...45Z</t>
  </si>
  <si>
    <t>BCG is ambiguous.</t>
  </si>
  <si>
    <t>ABELL_1736</t>
  </si>
  <si>
    <t>13:26:52.900</t>
  </si>
  <si>
    <t>-27:10:15.45</t>
  </si>
  <si>
    <t>13:26:48.088</t>
  </si>
  <si>
    <t>-27:08:32.38</t>
  </si>
  <si>
    <t>201.70036667</t>
  </si>
  <si>
    <t>-27.14232778</t>
  </si>
  <si>
    <t>0.04671</t>
  </si>
  <si>
    <t>0.0458</t>
  </si>
  <si>
    <r>
      <rPr>
        <sz val="11"/>
        <color rgb="FF000000"/>
        <rFont val="Times New Roman"/>
        <family val="1"/>
      </rPr>
      <t>ESO 509-9</t>
    </r>
  </si>
  <si>
    <t>Jones+2009 (https://ui.adsabs.harvard.edu/abs/2009MNRAS.399..683J/abstract)
Owen+1993 (https://ui.adsabs.harvard.edu/abs/1993ApJS...87..135O/abstract)</t>
  </si>
  <si>
    <t>2009MNRAS.399..683J
1993ApJS...87..135O</t>
  </si>
  <si>
    <t>Radio source (Owen+1993)
Photometric redshift from Jones+2009.</t>
  </si>
  <si>
    <t>ABELL_1750C</t>
  </si>
  <si>
    <t>13:30:50.560</t>
  </si>
  <si>
    <t>-1:51:42.49</t>
  </si>
  <si>
    <t>13:30:50.59</t>
  </si>
  <si>
    <t xml:space="preserve"> -01:51:43.10</t>
  </si>
  <si>
    <t>202.710792545</t>
  </si>
  <si>
    <t>-1.861972285</t>
  </si>
  <si>
    <t>0.088</t>
  </si>
  <si>
    <t>0.0678</t>
  </si>
  <si>
    <r>
      <rPr>
        <sz val="11"/>
        <color rgb="FF000000"/>
        <rFont val="Times New Roman"/>
        <family val="1"/>
      </rPr>
      <t xml:space="preserve"> SDSS J133050.59-015143.1
</t>
    </r>
    <r>
      <rPr>
        <sz val="11"/>
        <color rgb="FF000000"/>
        <rFont val="Times New Roman"/>
        <family val="1"/>
      </rPr>
      <t>2MASX J13305061-0151433</t>
    </r>
  </si>
  <si>
    <r>
      <rPr>
        <u/>
        <sz val="11"/>
        <color rgb="FF000000"/>
        <rFont val="Times New Roman"/>
        <family val="1"/>
      </rPr>
      <t>http://skyserver.sdss.org/dr14/en/get/SpecById.ashx?id=1024708043327170560</t>
    </r>
  </si>
  <si>
    <t>ABELL_1750N</t>
  </si>
  <si>
    <t>13:31:10.949</t>
  </si>
  <si>
    <t>-1:43:41.52</t>
  </si>
  <si>
    <t>13:31:10.82</t>
  </si>
  <si>
    <t>-01:43:48.97</t>
  </si>
  <si>
    <t>202.795112478</t>
  </si>
  <si>
    <t>-1.730271929</t>
  </si>
  <si>
    <t>0.084</t>
  </si>
  <si>
    <t>0.0837</t>
  </si>
  <si>
    <r>
      <rPr>
        <sz val="11"/>
        <color rgb="FF000000"/>
        <rFont val="Times New Roman"/>
        <family val="1"/>
      </rPr>
      <t xml:space="preserve">SDSS J133110.82-014348.9
</t>
    </r>
    <r>
      <rPr>
        <sz val="11"/>
        <color rgb="FF000000"/>
        <rFont val="Times New Roman"/>
        <family val="1"/>
      </rPr>
      <t>SDSS J133110.82-014348.9</t>
    </r>
  </si>
  <si>
    <r>
      <rPr>
        <u/>
        <sz val="11"/>
        <color rgb="FF000000"/>
        <rFont val="Times New Roman"/>
        <family val="1"/>
      </rPr>
      <t>http://skyserver.sdss.org/dr14/en/get/SpecById.ashx?id=1025822948939819008</t>
    </r>
  </si>
  <si>
    <t>ABELL_1763</t>
  </si>
  <si>
    <t>13:35:19.981</t>
  </si>
  <si>
    <t>41:00:01.87</t>
  </si>
  <si>
    <t>13:35:20.09</t>
  </si>
  <si>
    <t>+41:00:04.12</t>
  </si>
  <si>
    <t>203.833732496</t>
  </si>
  <si>
    <t>41.001144839</t>
  </si>
  <si>
    <t>0.228</t>
  </si>
  <si>
    <t>0.2230</t>
  </si>
  <si>
    <r>
      <rPr>
        <sz val="11"/>
        <color rgb="FF000000"/>
        <rFont val="Times New Roman"/>
        <family val="1"/>
      </rPr>
      <t xml:space="preserve">SDSS J133520.09+410004.1
</t>
    </r>
    <r>
      <rPr>
        <sz val="11"/>
        <color rgb="FF000000"/>
        <rFont val="Times New Roman"/>
        <family val="1"/>
      </rPr>
      <t>2MASX J13352009+4100041</t>
    </r>
  </si>
  <si>
    <r>
      <rPr>
        <u/>
        <sz val="11"/>
        <color rgb="FF000000"/>
        <rFont val="Times New Roman"/>
        <family val="1"/>
      </rPr>
      <t>http://skyserver.sdss.org/dr14/en/get/SpecById.ashx?id=5300949062857498624</t>
    </r>
  </si>
  <si>
    <t>ABELL_1767</t>
  </si>
  <si>
    <t>13:36:08.226</t>
  </si>
  <si>
    <t>59:12:19.62</t>
  </si>
  <si>
    <t>13:36:08.32</t>
  </si>
  <si>
    <t>+59:12:23.02</t>
  </si>
  <si>
    <t>204.034683454</t>
  </si>
  <si>
    <t>59.206396062</t>
  </si>
  <si>
    <t>0.055</t>
  </si>
  <si>
    <t>0.0703</t>
  </si>
  <si>
    <r>
      <rPr>
        <sz val="11"/>
        <color rgb="FF000000"/>
        <rFont val="Times New Roman"/>
        <family val="1"/>
      </rPr>
      <t xml:space="preserve">SDSS J133608.32+591223.0
</t>
    </r>
    <r>
      <rPr>
        <sz val="11"/>
        <color rgb="FF000000"/>
        <rFont val="Times New Roman"/>
        <family val="1"/>
      </rPr>
      <t>ACO 1767</t>
    </r>
  </si>
  <si>
    <t>ABELL_1775</t>
  </si>
  <si>
    <t>13:41:48.417</t>
  </si>
  <si>
    <t>26:22:15.18</t>
  </si>
  <si>
    <t>SDSS DR14
https://ui.adsabs.harvard.edu/?#abs/2009AJ....137.4795C
https://ui.adsabs.harvard.edu/?#abs/2012A%26A...544A..18V</t>
  </si>
  <si>
    <t xml:space="preserve"> 2021ApJ...913....8H
2009AJ....137.4795C
2012A&amp;A...544A..18V</t>
  </si>
  <si>
    <t>absorption?
two possible BCGs.  Recorded galaxy has spectral information and more reliable redshift.</t>
  </si>
  <si>
    <t xml:space="preserve">disagree - XMM Heritage BCG =MCG+05-32-063, different from ACC2 BCG (which is 2nd brightest), spec z=0.0754 (MANGA spectrum/SDSS missed getting spec) </t>
  </si>
  <si>
    <t>See MD note</t>
  </si>
  <si>
    <t>ABELL_1831</t>
  </si>
  <si>
    <t>13:59:15.747</t>
  </si>
  <si>
    <t>27:58:31.16</t>
  </si>
  <si>
    <t>13:59:15.08</t>
  </si>
  <si>
    <t>+27:58:34.47</t>
  </si>
  <si>
    <t>209.812870565</t>
  </si>
  <si>
    <t>27.976242633</t>
  </si>
  <si>
    <t>0.065</t>
  </si>
  <si>
    <t>0.0615</t>
  </si>
  <si>
    <r>
      <rPr>
        <sz val="11"/>
        <color rgb="FF000000"/>
        <rFont val="Times New Roman"/>
        <family val="1"/>
      </rPr>
      <t xml:space="preserve">SDSS J135915.08+275834.4
</t>
    </r>
    <r>
      <rPr>
        <sz val="11"/>
        <color rgb="FF000000"/>
        <rFont val="Times New Roman"/>
        <family val="1"/>
      </rPr>
      <t>MCG+05-33-033</t>
    </r>
  </si>
  <si>
    <t>ok=but BCG missing spec z</t>
  </si>
  <si>
    <t>ABELL_1835</t>
  </si>
  <si>
    <t>14:01:01.942</t>
  </si>
  <si>
    <t>2:52:43.88</t>
  </si>
  <si>
    <t>14:01:02.06</t>
  </si>
  <si>
    <t>+02:52:42.49</t>
  </si>
  <si>
    <t>210.258622712</t>
  </si>
  <si>
    <t>2.878471115</t>
  </si>
  <si>
    <t>0.252</t>
  </si>
  <si>
    <t>0.2532</t>
  </si>
  <si>
    <r>
      <rPr>
        <sz val="11"/>
        <color rgb="FF000000"/>
        <rFont val="Times New Roman"/>
        <family val="1"/>
      </rPr>
      <t>SDSS J140102.06+025242.4</t>
    </r>
  </si>
  <si>
    <r>
      <rPr>
        <u/>
        <sz val="11"/>
        <color rgb="FF000000"/>
        <rFont val="Times New Roman"/>
        <family val="1"/>
      </rPr>
      <t>http://skyserver.sdss.org/dr14/en/get/SpecById.ashx?id=598010389598332928</t>
    </r>
  </si>
  <si>
    <t>ABELL_1914</t>
  </si>
  <si>
    <t>14:26:03.167</t>
  </si>
  <si>
    <t>37:49:25.53</t>
  </si>
  <si>
    <t>14:25:59.56</t>
  </si>
  <si>
    <t>+37:49:39.95</t>
  </si>
  <si>
    <t>SDSS J142559.56+374939.9
[ZEH2003] RX J1426.0+3749 1</t>
  </si>
  <si>
    <t>2022ApJS..259...35A 2013MNRAS.430.3453B</t>
  </si>
  <si>
    <t>photometric redshift
BCG is ambiguous, BCG pick based on X-ray center.</t>
  </si>
  <si>
    <t>disagree - ACC2 here is incorrect; I tweaked location from Hoffer+2012. SDSS16 phot+spec confirm. 2MASXI J1425566+374859</t>
  </si>
  <si>
    <t>ABELL_1930</t>
  </si>
  <si>
    <t>14:32:37.964</t>
  </si>
  <si>
    <t>31:38:49.54</t>
  </si>
  <si>
    <t>14:32:37.94</t>
  </si>
  <si>
    <t>+31:38:49.05</t>
  </si>
  <si>
    <t>218.158092232</t>
  </si>
  <si>
    <t>31.646958398</t>
  </si>
  <si>
    <t>0.131</t>
  </si>
  <si>
    <t>0.1313</t>
  </si>
  <si>
    <r>
      <rPr>
        <sz val="11"/>
        <color rgb="FF000000"/>
        <rFont val="Times New Roman"/>
        <family val="1"/>
      </rPr>
      <t xml:space="preserve">SDSS J143237.94+313849.0
</t>
    </r>
    <r>
      <rPr>
        <sz val="11"/>
        <color rgb="FF000000"/>
        <rFont val="Times New Roman"/>
        <family val="1"/>
      </rPr>
      <t>MCG+05-34-067</t>
    </r>
  </si>
  <si>
    <t>https://ui.adsabs.harvard.edu/?#abs/2008MNRAS.384.1502S</t>
  </si>
  <si>
    <t>ABELL_1942_AND_CLUMP</t>
  </si>
  <si>
    <t>14:38:21.950</t>
  </si>
  <si>
    <t>3:40:12.86</t>
  </si>
  <si>
    <t>14:38:21.86</t>
  </si>
  <si>
    <t>+03:40:13.24</t>
  </si>
  <si>
    <t>219.591118345</t>
  </si>
  <si>
    <t>3.670346403</t>
  </si>
  <si>
    <t>0.225</t>
  </si>
  <si>
    <t>0.2240</t>
  </si>
  <si>
    <r>
      <rPr>
        <sz val="11"/>
        <color rgb="FF000000"/>
        <rFont val="Times New Roman"/>
        <family val="1"/>
      </rPr>
      <t xml:space="preserve">SDSS J143821.86+034013.2
</t>
    </r>
    <r>
      <rPr>
        <sz val="11"/>
        <color rgb="FF000000"/>
        <rFont val="Times New Roman"/>
        <family val="1"/>
      </rPr>
      <t>2MASX J14382188+0340138</t>
    </r>
  </si>
  <si>
    <t>http://skyserver.sdss.org/dr14/en/get/SpecById.ashx?id=659818885914060800</t>
  </si>
  <si>
    <t>ABELL_1991</t>
  </si>
  <si>
    <t>14:54:31.534</t>
  </si>
  <si>
    <t>18:38:40.26</t>
  </si>
  <si>
    <t>14:54:31.48</t>
  </si>
  <si>
    <t>+18:38:32.50</t>
  </si>
  <si>
    <t>223.631182669</t>
  </si>
  <si>
    <t>18.642362312</t>
  </si>
  <si>
    <t>0.059</t>
  </si>
  <si>
    <r>
      <rPr>
        <sz val="11"/>
        <color rgb="FF000000"/>
        <rFont val="Times New Roman"/>
        <family val="1"/>
      </rPr>
      <t xml:space="preserve">SDSS J145431.48+183832.5
</t>
    </r>
    <r>
      <rPr>
        <sz val="11"/>
        <color rgb="FF000000"/>
        <rFont val="Times New Roman"/>
        <family val="1"/>
      </rPr>
      <t>NGC 5778</t>
    </r>
  </si>
  <si>
    <t>http://skyserver.sdss.org/dr14/en/get/SpecById.ashx?id=3142466980783613952</t>
  </si>
  <si>
    <t>ABELL_2009</t>
  </si>
  <si>
    <t>15:00:19.576</t>
  </si>
  <si>
    <t>21:22:11.56</t>
  </si>
  <si>
    <t>15:00:19.51</t>
  </si>
  <si>
    <t>+21:22:09.89</t>
  </si>
  <si>
    <t>225.081324510</t>
  </si>
  <si>
    <t>21.369416258</t>
  </si>
  <si>
    <t>0.1532</t>
  </si>
  <si>
    <r>
      <rPr>
        <sz val="11"/>
        <color rgb="FF000000"/>
        <rFont val="Times New Roman"/>
        <family val="1"/>
      </rPr>
      <t xml:space="preserve">SDSS J150019.51+212209.8
</t>
    </r>
    <r>
      <rPr>
        <sz val="11"/>
        <color rgb="FF000000"/>
        <rFont val="Times New Roman"/>
        <family val="1"/>
      </rPr>
      <t>2MASX J15001950+2122108</t>
    </r>
  </si>
  <si>
    <t>SDSS DR14
https://ui.adsabs.harvard.edu/?#abs/1991ApJS...77..363S/abstract</t>
  </si>
  <si>
    <t>2022ApJS..259...35A
1991ApJS...77..363S</t>
  </si>
  <si>
    <t>ABELL_2034</t>
  </si>
  <si>
    <t>15:10:13.430</t>
  </si>
  <si>
    <t>33:30:44.66</t>
  </si>
  <si>
    <t>15:10:11.71</t>
  </si>
  <si>
    <t>+33:29:11.27</t>
  </si>
  <si>
    <t>SDSS J151011.71+332911.2
2MASX J15101172+3329112</t>
  </si>
  <si>
    <t>https://ui.adsabs.harvard.edu/?#abs/1999MNRAS.306..857C/abstract</t>
  </si>
  <si>
    <t>https://ui.adsabs.harvard.edu/?#abs/1999MNRAS.306..857C/abstract
https://ui.adsabs.harvard.edu/?#abs/1999MNRAS.306..857C/abstract
SDSS DR14</t>
  </si>
  <si>
    <t>1999MNRAS.306..857C</t>
  </si>
  <si>
    <t>X-ray peak offset from designated BCG
two possible BCGs according to sources</t>
  </si>
  <si>
    <t>ok - resolved ambiguity . BCG=2MASX J15101172+3329112</t>
  </si>
  <si>
    <t>ABELL_2061</t>
  </si>
  <si>
    <t>15:21:10.302</t>
  </si>
  <si>
    <t>30:36:41.28</t>
  </si>
  <si>
    <t>15:21:11.30</t>
  </si>
  <si>
    <t>+30:35:02.36</t>
  </si>
  <si>
    <t xml:space="preserve">SDSS J152111.30+303502.3
2MASX J15211133+3035023
</t>
  </si>
  <si>
    <t>https://ui.adsabs.harvard.edu/?#abs/1999MNRAS.306..857C/abstract 
http://skyserver.sdss.org/dr14/en/get/SpecById.ashx?id=1857850623140063232</t>
  </si>
  <si>
    <t>SDSS DR14
https://ui.adsabs.harvard.edu/?#abs/1999MNRAS.306..857C/abstract</t>
  </si>
  <si>
    <t>2022ApJS..259...35A
1999MNRAS.306..857C</t>
  </si>
  <si>
    <t>two possible BCGs according to sources</t>
  </si>
  <si>
    <t>ok -resolved ambituity BCG=2MASX J15211133+3035023 (2nd galaxy fainter but somewhat higher central v-dispersion): cluster trainwreck</t>
  </si>
  <si>
    <t>ABELL_2069</t>
  </si>
  <si>
    <t>15:24:08.550</t>
  </si>
  <si>
    <t>29:52:54.65</t>
  </si>
  <si>
    <t>15:24:08.43</t>
  </si>
  <si>
    <t>+29:52:55.46</t>
  </si>
  <si>
    <t>SDSS J152408.43+295255.4
2MASX J15240841+2952553</t>
  </si>
  <si>
    <t xml:space="preserve">http://skyserver.sdss.org/dr14/en/get/SpecById.ashx?id=1857775306593560576 </t>
  </si>
  <si>
    <t>two possible BCGs.</t>
  </si>
  <si>
    <t>Maybe 2 BCG system. Other galaxy is 
2MASX J15240741+2953203</t>
  </si>
  <si>
    <t>Possible Double BCG/Merger</t>
  </si>
  <si>
    <t>ABELL_2104</t>
  </si>
  <si>
    <t>15:40:08.151</t>
  </si>
  <si>
    <t>-3:18:13.53</t>
  </si>
  <si>
    <t>15:40:7.958</t>
  </si>
  <si>
    <t>-03:18:16.29</t>
  </si>
  <si>
    <t>235.033083</t>
  </si>
  <si>
    <t>-3.304500</t>
  </si>
  <si>
    <t>0.1536</t>
  </si>
  <si>
    <t>0.1533</t>
  </si>
  <si>
    <r>
      <rPr>
        <sz val="11"/>
        <color rgb="FF000000"/>
        <rFont val="Times New Roman"/>
        <family val="1"/>
      </rPr>
      <t>2MASX J15400795-0318162</t>
    </r>
  </si>
  <si>
    <t>Allen, S.W.+1992 (https://ui.adsabs.harvard.edu/?#abs/1992MNRAS.259...67A)
Liang, H.+2000 (https://ui.adsabs.harvard.edu/?#abs/2000A%26A...363..440L)</t>
  </si>
  <si>
    <t>1992MNRAS.259...67A
2000A&amp;A...363..440L</t>
  </si>
  <si>
    <t>1992MNRAS.259...67A</t>
  </si>
  <si>
    <t>Cannot find spectral data.</t>
  </si>
  <si>
    <t>ABELL_2107</t>
  </si>
  <si>
    <t>15:39:39.025</t>
  </si>
  <si>
    <t>21:46:57.81</t>
  </si>
  <si>
    <t>15:39:39.04</t>
  </si>
  <si>
    <t>+21:46:57.77</t>
  </si>
  <si>
    <t>234.912689107</t>
  </si>
  <si>
    <t>21.782715604</t>
  </si>
  <si>
    <t>0.042</t>
  </si>
  <si>
    <t>0.0411</t>
  </si>
  <si>
    <r>
      <rPr>
        <sz val="11"/>
        <color rgb="FF000000"/>
        <rFont val="Times New Roman"/>
        <family val="1"/>
      </rPr>
      <t xml:space="preserve">SDSS J153939.04+214657.7
</t>
    </r>
    <r>
      <rPr>
        <sz val="11"/>
        <color rgb="FF000000"/>
        <rFont val="Times New Roman"/>
        <family val="1"/>
      </rPr>
      <t>UGC 9958</t>
    </r>
  </si>
  <si>
    <r>
      <rPr>
        <u/>
        <sz val="11"/>
        <color rgb="FF000000"/>
        <rFont val="Times New Roman"/>
        <family val="1"/>
      </rPr>
      <t>http://skyserver.sdss.org/dr14/en/get/SpecById.ashx?id=4439625182588411904</t>
    </r>
    <r>
      <rPr>
        <sz val="11"/>
        <color rgb="FF000000"/>
        <rFont val="Times New Roman"/>
        <family val="1"/>
      </rPr>
      <t xml:space="preserve"> </t>
    </r>
  </si>
  <si>
    <t>ABELL_2111</t>
  </si>
  <si>
    <t>15:39:41.848</t>
  </si>
  <si>
    <t>34:24:58.48</t>
  </si>
  <si>
    <t>15:39:40.49</t>
  </si>
  <si>
    <t>+34:25:27.27</t>
  </si>
  <si>
    <t>SDSS J153940.49+342527.2
2MASX J15394049+3425276</t>
  </si>
  <si>
    <t xml:space="preserve">http://skyserver.sdss.org/dr14/en/get/SpecById.ashx?id=1578574939496146944 </t>
  </si>
  <si>
    <t>two possible, selected BCG is closer to Xray center.</t>
  </si>
  <si>
    <t>ABELL_2124</t>
  </si>
  <si>
    <t>15:44:58.989</t>
  </si>
  <si>
    <t>36:06:32.89</t>
  </si>
  <si>
    <t>15:44:59.03</t>
  </si>
  <si>
    <t>+36:06:34.04</t>
  </si>
  <si>
    <t>236.245984876</t>
  </si>
  <si>
    <t>36.109455578</t>
  </si>
  <si>
    <t>0.066</t>
  </si>
  <si>
    <t>0.0656</t>
  </si>
  <si>
    <r>
      <rPr>
        <sz val="11"/>
        <color rgb="FF000000"/>
        <rFont val="Times New Roman"/>
        <family val="1"/>
      </rPr>
      <t xml:space="preserve">SDSS J154459.03+360634.0
</t>
    </r>
    <r>
      <rPr>
        <sz val="11"/>
        <color rgb="FF000000"/>
        <rFont val="Times New Roman"/>
        <family val="1"/>
      </rPr>
      <t>UGC 10012</t>
    </r>
  </si>
  <si>
    <r>
      <rPr>
        <u/>
        <sz val="11"/>
        <color rgb="FF000000"/>
        <rFont val="Times New Roman"/>
        <family val="1"/>
      </rPr>
      <t>http://skyserver.sdss.org/dr14/en/get/SpecById.ashx?id=5599215237062434816</t>
    </r>
    <r>
      <rPr>
        <sz val="11"/>
        <color rgb="FF000000"/>
        <rFont val="Times New Roman"/>
        <family val="1"/>
      </rPr>
      <t xml:space="preserve"> </t>
    </r>
  </si>
  <si>
    <t>ABELL_2142</t>
  </si>
  <si>
    <t>15:58:20.328</t>
  </si>
  <si>
    <t>27:13:51.66</t>
  </si>
  <si>
    <t>15:58:20.00</t>
  </si>
  <si>
    <t>+27:14:00.27</t>
  </si>
  <si>
    <t>239.583335437</t>
  </si>
  <si>
    <t>27.233409546</t>
  </si>
  <si>
    <t>0.091</t>
  </si>
  <si>
    <t>0.0909</t>
  </si>
  <si>
    <r>
      <rPr>
        <sz val="11"/>
        <color rgb="FF000000"/>
        <rFont val="Times New Roman"/>
        <family val="1"/>
      </rPr>
      <t>SDSS J155820.00+271400.2</t>
    </r>
  </si>
  <si>
    <r>
      <rPr>
        <u/>
        <sz val="11"/>
        <color rgb="FF000000"/>
        <rFont val="Times New Roman"/>
        <family val="1"/>
      </rPr>
      <t>http://skyserver.sdss.org/dr14/en/get/SpecById.ashx?id=1567315114955139072</t>
    </r>
    <r>
      <rPr>
        <sz val="11"/>
        <color rgb="FF000000"/>
        <rFont val="Times New Roman"/>
        <family val="1"/>
      </rPr>
      <t xml:space="preserve"> </t>
    </r>
  </si>
  <si>
    <t>ABELL_2147</t>
  </si>
  <si>
    <t>16:02:16.666</t>
  </si>
  <si>
    <t>15:58:36.52</t>
  </si>
  <si>
    <t>16:02:17.02</t>
  </si>
  <si>
    <t>+15:58:28.66</t>
  </si>
  <si>
    <t>240.570945869</t>
  </si>
  <si>
    <t>15.974628266</t>
  </si>
  <si>
    <t>0.035</t>
  </si>
  <si>
    <t>0.0350</t>
  </si>
  <si>
    <r>
      <rPr>
        <sz val="11"/>
        <color rgb="FF000000"/>
        <rFont val="Times New Roman"/>
        <family val="1"/>
      </rPr>
      <t xml:space="preserve">SDSS J160217.02+155828.6
</t>
    </r>
    <r>
      <rPr>
        <sz val="11"/>
        <color rgb="FF000000"/>
        <rFont val="Times New Roman"/>
        <family val="1"/>
      </rPr>
      <t>UGC 10143</t>
    </r>
  </si>
  <si>
    <r>
      <rPr>
        <u/>
        <sz val="11"/>
        <color rgb="FF000000"/>
        <rFont val="Times New Roman"/>
        <family val="1"/>
      </rPr>
      <t>http://skyserver.sdss.org/dr14/en/get/SpecById.ashx?id=2473679120790218752</t>
    </r>
    <r>
      <rPr>
        <sz val="11"/>
        <color rgb="FF000000"/>
        <rFont val="Times New Roman"/>
        <family val="1"/>
      </rPr>
      <t xml:space="preserve"> </t>
    </r>
  </si>
  <si>
    <t>ABELL_2151</t>
  </si>
  <si>
    <t>16:04:35.865</t>
  </si>
  <si>
    <t>17:43:17.54</t>
  </si>
  <si>
    <t>16:04:35.79</t>
  </si>
  <si>
    <t>+17:43:17.61</t>
  </si>
  <si>
    <t>241.149144587</t>
  </si>
  <si>
    <t>17.721559032</t>
  </si>
  <si>
    <t>0.0366</t>
  </si>
  <si>
    <r>
      <rPr>
        <sz val="11"/>
        <color rgb="FF000000"/>
        <rFont val="Times New Roman"/>
        <family val="1"/>
      </rPr>
      <t xml:space="preserve">SDSS J160435.79+174317.6
</t>
    </r>
    <r>
      <rPr>
        <sz val="11"/>
        <color rgb="FF000000"/>
        <rFont val="Times New Roman"/>
        <family val="1"/>
      </rPr>
      <t>NGC 6041</t>
    </r>
  </si>
  <si>
    <r>
      <rPr>
        <u/>
        <sz val="11"/>
        <color rgb="FF000000"/>
        <rFont val="Times New Roman"/>
        <family val="1"/>
      </rPr>
      <t>http://skyserver.sdss.org/dr14/en/get/SpecById.ashx?id=2475896560882313216</t>
    </r>
    <r>
      <rPr>
        <sz val="11"/>
        <color rgb="FF000000"/>
        <rFont val="Times New Roman"/>
        <family val="1"/>
      </rPr>
      <t xml:space="preserve"> </t>
    </r>
  </si>
  <si>
    <t>ABELL_2187</t>
  </si>
  <si>
    <t>16:24:14.040</t>
  </si>
  <si>
    <t>41:14:24.01</t>
  </si>
  <si>
    <t>16:24:13.99</t>
  </si>
  <si>
    <t>+41:14:37.61</t>
  </si>
  <si>
    <t>246.058296654</t>
  </si>
  <si>
    <t>41.243781247</t>
  </si>
  <si>
    <t>0.183</t>
  </si>
  <si>
    <t>0.1836</t>
  </si>
  <si>
    <r>
      <rPr>
        <sz val="11"/>
        <color rgb="FF000000"/>
        <rFont val="Times New Roman"/>
        <family val="1"/>
      </rPr>
      <t xml:space="preserve">SDSS J162413.99+411437.6
</t>
    </r>
    <r>
      <rPr>
        <sz val="11"/>
        <color rgb="FF000000"/>
        <rFont val="Times New Roman"/>
        <family val="1"/>
      </rPr>
      <t>2MASX J16241402+4114377</t>
    </r>
  </si>
  <si>
    <r>
      <rPr>
        <u/>
        <sz val="11"/>
        <color rgb="FF000000"/>
        <rFont val="Times New Roman"/>
        <family val="1"/>
      </rPr>
      <t>http://skyserver.sdss.org/dr14/en/get/SpecById.ashx?id=1319656441933490176</t>
    </r>
    <r>
      <rPr>
        <sz val="11"/>
        <color rgb="FF000000"/>
        <rFont val="Times New Roman"/>
        <family val="1"/>
      </rPr>
      <t xml:space="preserve"> </t>
    </r>
  </si>
  <si>
    <t>ABELL_2204</t>
  </si>
  <si>
    <t>16:32:46.940</t>
  </si>
  <si>
    <t>5:34:31.64</t>
  </si>
  <si>
    <t>16:32:46.9</t>
  </si>
  <si>
    <t>+05:34:32.6</t>
  </si>
  <si>
    <t>NVSS J163246+053434</t>
  </si>
  <si>
    <t>ambiguous but BCG is centered on Xray and radio source.</t>
  </si>
  <si>
    <t>ok (not ambiguous)</t>
  </si>
  <si>
    <t>ABELL_2218</t>
  </si>
  <si>
    <t>16:35:50.742</t>
  </si>
  <si>
    <t>66:12:36.39</t>
  </si>
  <si>
    <t>16:35:49.2270</t>
  </si>
  <si>
    <t>+66:12:43.554</t>
  </si>
  <si>
    <t>248.95511</t>
  </si>
  <si>
    <t>+66.21210</t>
  </si>
  <si>
    <t>0.1720</t>
  </si>
  <si>
    <t>0.1756</t>
  </si>
  <si>
    <t xml:space="preserve"> LPS 391</t>
  </si>
  <si>
    <t>Le Borgne+1992</t>
  </si>
  <si>
    <t>Le Borgne+1992 (https://ui.adsabs.harvard.edu/?#abs/1992A%26AS...95...87L)</t>
  </si>
  <si>
    <t>1992A&amp;AS...95...87L</t>
  </si>
  <si>
    <t>G HeI Hβ MgI FeI NaD emission</t>
  </si>
  <si>
    <t>ABELL_2219</t>
  </si>
  <si>
    <t>16:40:19.898</t>
  </si>
  <si>
    <t>46:42:42.91</t>
  </si>
  <si>
    <t>16:40:19.81</t>
  </si>
  <si>
    <t>+46:42:41.30</t>
  </si>
  <si>
    <t>250.082552977</t>
  </si>
  <si>
    <t>46.711474893</t>
  </si>
  <si>
    <t>0.2256</t>
  </si>
  <si>
    <r>
      <rPr>
        <sz val="11"/>
        <color rgb="FF000000"/>
        <rFont val="Times New Roman"/>
        <family val="1"/>
      </rPr>
      <t xml:space="preserve">SDSS J164019.81+464241.3
</t>
    </r>
    <r>
      <rPr>
        <sz val="11"/>
        <color rgb="FF000000"/>
        <rFont val="Times New Roman"/>
        <family val="1"/>
      </rPr>
      <t>2MASX J16401981+4642409</t>
    </r>
  </si>
  <si>
    <r>
      <rPr>
        <u/>
        <sz val="11"/>
        <color rgb="FF000000"/>
        <rFont val="Times New Roman"/>
        <family val="1"/>
      </rPr>
      <t>http://skyserver.sdss.org/dr14/en/get/SpecById.ashx?id=7117948385881989120</t>
    </r>
    <r>
      <rPr>
        <sz val="11"/>
        <color rgb="FF000000"/>
        <rFont val="Times New Roman"/>
        <family val="1"/>
      </rPr>
      <t xml:space="preserve"> </t>
    </r>
  </si>
  <si>
    <t xml:space="preserve">SDSS DR14
https://ui.adsabs.harvard.edu/?#abs/1999MNRAS.306..857C/abstract </t>
  </si>
  <si>
    <t xml:space="preserve">1999MNRAS.306..857C </t>
  </si>
  <si>
    <t>Abell_222</t>
  </si>
  <si>
    <t>1:37:34.715</t>
  </si>
  <si>
    <t>-12:59:35.03</t>
  </si>
  <si>
    <t>01:37:34.06487</t>
  </si>
  <si>
    <t>-12:59:28.835</t>
  </si>
  <si>
    <t>2MASXJ01373406-1259288
PGC944643
LEDA 944643</t>
  </si>
  <si>
    <t>Makarov+2015
Dálya+2018</t>
  </si>
  <si>
    <t>2015A&amp;A...581A..82M
2018MNRAS.479.2374D</t>
  </si>
  <si>
    <t>2015A&amp;A...581A..82M</t>
  </si>
  <si>
    <t>Xray source looks distended in XMM-EPIC-RGB image.
Questionable redshift in Dalya+2018.</t>
  </si>
  <si>
    <t>Abell_223</t>
  </si>
  <si>
    <t>1:37:56.049</t>
  </si>
  <si>
    <t>-12:49:11.18</t>
  </si>
  <si>
    <t>01:37:56.02607</t>
  </si>
  <si>
    <t>-12:49:10.607</t>
  </si>
  <si>
    <t xml:space="preserve"> LEDA 947139
PGC947139
2MASXJ01375602-1249106</t>
  </si>
  <si>
    <t>Questionable BCG redshift in Dalya+2018.</t>
  </si>
  <si>
    <t>ABELL_2244</t>
  </si>
  <si>
    <t>17:02:42.681</t>
  </si>
  <si>
    <t>34:03:38.97</t>
  </si>
  <si>
    <t>17:02:42.49</t>
  </si>
  <si>
    <t>+34:03:35.94</t>
  </si>
  <si>
    <t>255.677048101</t>
  </si>
  <si>
    <t>34.059986069</t>
  </si>
  <si>
    <t>0.099</t>
  </si>
  <si>
    <t>0.0968</t>
  </si>
  <si>
    <r>
      <rPr>
        <sz val="11"/>
        <color rgb="FF000000"/>
        <rFont val="Times New Roman"/>
        <family val="1"/>
      </rPr>
      <t xml:space="preserve">SDSS J170242.49+340335.9
</t>
    </r>
    <r>
      <rPr>
        <sz val="11"/>
        <color rgb="FF000000"/>
        <rFont val="Times New Roman"/>
        <family val="1"/>
      </rPr>
      <t>2MASXI J1702424+340336</t>
    </r>
  </si>
  <si>
    <r>
      <rPr>
        <u/>
        <sz val="11"/>
        <color rgb="FF000000"/>
        <rFont val="Times New Roman"/>
        <family val="1"/>
      </rPr>
      <t>http://skyserver.sdss.org/dr14/en/get/SpecById.ashx?id=1095611425855924224</t>
    </r>
    <r>
      <rPr>
        <sz val="11"/>
        <color rgb="FF000000"/>
        <rFont val="Times New Roman"/>
        <family val="1"/>
      </rPr>
      <t xml:space="preserve"> </t>
    </r>
  </si>
  <si>
    <t>ABELL_2249</t>
  </si>
  <si>
    <t>17:09:45.133</t>
  </si>
  <si>
    <t>34:27:18.70</t>
  </si>
  <si>
    <t>17:09:48.66</t>
  </si>
  <si>
    <t>+34:27:32.41</t>
  </si>
  <si>
    <t>257.452766629</t>
  </si>
  <si>
    <t>34.459002791</t>
  </si>
  <si>
    <t>0.087</t>
  </si>
  <si>
    <t>0.0816</t>
  </si>
  <si>
    <r>
      <rPr>
        <sz val="11"/>
        <color rgb="FF000000"/>
        <rFont val="Times New Roman"/>
        <family val="1"/>
      </rPr>
      <t xml:space="preserve">SDSS J170948.66+342732.4
</t>
    </r>
    <r>
      <rPr>
        <sz val="11"/>
        <color rgb="FF000000"/>
        <rFont val="Times New Roman"/>
        <family val="1"/>
      </rPr>
      <t>2MASXI J1709486+342731</t>
    </r>
  </si>
  <si>
    <r>
      <rPr>
        <u/>
        <sz val="11"/>
        <color rgb="FF000000"/>
        <rFont val="Times New Roman"/>
        <family val="1"/>
      </rPr>
      <t>http://skyserver.sdss.org/dr14/en/get/SpecById.ashx?id=5622881120255188992</t>
    </r>
    <r>
      <rPr>
        <sz val="11"/>
        <color rgb="FF000000"/>
        <rFont val="Times New Roman"/>
        <family val="1"/>
      </rPr>
      <t xml:space="preserve"> </t>
    </r>
  </si>
  <si>
    <t>ok - BCG from Lopes, Trevisan+2018</t>
  </si>
  <si>
    <t>ABELL_2255</t>
  </si>
  <si>
    <t>17:12:41.388</t>
  </si>
  <si>
    <t>64:04:22.16</t>
  </si>
  <si>
    <t xml:space="preserve">https://ui.adsabs.harvard.edu/?#abs/1999MNRAS.306..857C/abstract </t>
  </si>
  <si>
    <t>2022ApJS..259...35A 2011A&amp;A...526A.105Z</t>
  </si>
  <si>
    <t>two recorded in ROSAT paper, selected BCG has closer redshift.</t>
  </si>
  <si>
    <t>2MASXI J1712287+640338 seems like the BCG, IDed here: https://ui.adsabs.harvard.edu/abs/2020ApJS..247...43K/abstract</t>
  </si>
  <si>
    <t>Flagged (see notes)</t>
  </si>
  <si>
    <t>ABELL_2256</t>
  </si>
  <si>
    <t>17:03:14.303</t>
  </si>
  <si>
    <t>78:38:56.54</t>
  </si>
  <si>
    <t>4 listed BCGs. main one is ambiguous.</t>
  </si>
  <si>
    <t>Agreed upon BCG added</t>
  </si>
  <si>
    <t>Added BCG info</t>
  </si>
  <si>
    <t>ABELL_2259</t>
  </si>
  <si>
    <t>17:20:07.614</t>
  </si>
  <si>
    <t>27:40:13.75</t>
  </si>
  <si>
    <t>17:20:09.64</t>
  </si>
  <si>
    <t>+27:40:08.08</t>
  </si>
  <si>
    <t>SDSS J172009.64+274008.0
2MASX J17200968+2740077</t>
  </si>
  <si>
    <t>na</t>
  </si>
  <si>
    <t>ROSAT paper for spectrum unable to determine Halpha presence due to the feature being in a region of atmospheric absorption.</t>
  </si>
  <si>
    <t>ABELL_2261</t>
  </si>
  <si>
    <t>17:22:27.202</t>
  </si>
  <si>
    <t>32:07:57.93</t>
  </si>
  <si>
    <t>17:22:27.18</t>
  </si>
  <si>
    <t>+32:07:57.25</t>
  </si>
  <si>
    <t>260.613270552</t>
  </si>
  <si>
    <t>32.132569564</t>
  </si>
  <si>
    <t>0.223</t>
  </si>
  <si>
    <r>
      <rPr>
        <sz val="11"/>
        <color rgb="FF000000"/>
        <rFont val="Times New Roman"/>
        <family val="1"/>
      </rPr>
      <t xml:space="preserve"> SDSS J172227.18+320757.2
</t>
    </r>
    <r>
      <rPr>
        <sz val="11"/>
        <color rgb="FF000000"/>
        <rFont val="Times New Roman"/>
        <family val="1"/>
      </rPr>
      <t>2MASX J17222717+3207571</t>
    </r>
  </si>
  <si>
    <r>
      <rPr>
        <u/>
        <sz val="11"/>
        <color rgb="FF000000"/>
        <rFont val="Times New Roman"/>
        <family val="1"/>
      </rPr>
      <t>http://skyserver.sdss.org/dr14/en/get/SpecById.ashx?id=3348588303078156288</t>
    </r>
    <r>
      <rPr>
        <sz val="11"/>
        <color rgb="FF000000"/>
        <rFont val="Times New Roman"/>
        <family val="1"/>
      </rPr>
      <t xml:space="preserve"> 
</t>
    </r>
    <r>
      <rPr>
        <sz val="11"/>
        <color rgb="FF000000"/>
        <rFont val="Times New Roman"/>
        <family val="1"/>
      </rPr>
      <t xml:space="preserve">
</t>
    </r>
    <r>
      <rPr>
        <u/>
        <sz val="11"/>
        <color rgb="FF000000"/>
        <rFont val="Times New Roman"/>
        <family val="1"/>
      </rPr>
      <t>https://ui.adsabs.harvard.edu/?#abs/1999MNRAS.306..857C/abstract</t>
    </r>
  </si>
  <si>
    <t>no</t>
  </si>
  <si>
    <t>Abell_2276</t>
  </si>
  <si>
    <t>17:35:04.631</t>
  </si>
  <si>
    <t>64:06:06.05</t>
  </si>
  <si>
    <t>17:35:04.62</t>
  </si>
  <si>
    <t>+64:06:07.05</t>
  </si>
  <si>
    <t>263.769267650</t>
  </si>
  <si>
    <t>64.101959803</t>
  </si>
  <si>
    <t>0.126</t>
  </si>
  <si>
    <t>0.1406</t>
  </si>
  <si>
    <r>
      <rPr>
        <sz val="11"/>
        <color rgb="FF000000"/>
        <rFont val="Times New Roman"/>
        <family val="1"/>
      </rPr>
      <t xml:space="preserve"> SDSS J173504.62+640607.0
</t>
    </r>
    <r>
      <rPr>
        <sz val="11"/>
        <color rgb="FF000000"/>
        <rFont val="Times New Roman"/>
        <family val="1"/>
      </rPr>
      <t>7C 173448.00+640756.00</t>
    </r>
  </si>
  <si>
    <t>ABELL_2294</t>
  </si>
  <si>
    <t>17:24:11.889</t>
  </si>
  <si>
    <t>85:53:10.61</t>
  </si>
  <si>
    <t>17:24:12.231</t>
  </si>
  <si>
    <t>+85:53:11.64</t>
  </si>
  <si>
    <t xml:space="preserve"> 2MASX J17241223+8553116</t>
  </si>
  <si>
    <t>Girardi+2010</t>
  </si>
  <si>
    <t>Girardi+2010 (https://ui.adsabs.harvard.edu/?#abs/2010A%26A...517A..65G)</t>
  </si>
  <si>
    <t>2010A&amp;A...517A..65G</t>
  </si>
  <si>
    <t>Merging cluster?</t>
  </si>
  <si>
    <t>ABELL_2302</t>
  </si>
  <si>
    <t>18:19:58.020</t>
  </si>
  <si>
    <t>57:09:22.09</t>
  </si>
  <si>
    <t>18:19:57.92</t>
  </si>
  <si>
    <t>+57:09:21.91</t>
  </si>
  <si>
    <t xml:space="preserve"> 2MASX J18195795+5709209</t>
  </si>
  <si>
    <t>2017AAS...22922303C</t>
  </si>
  <si>
    <t>BCG selection based on 	PanSTARRS DR1 color (from bands z and g).  No other information on galaxy found.</t>
  </si>
  <si>
    <t>ok; BCG spec z still unavailable; even photometry colors not that great</t>
  </si>
  <si>
    <t>ABELL_2319</t>
  </si>
  <si>
    <t>19:21:10.684</t>
  </si>
  <si>
    <t>43:57:05.75</t>
  </si>
  <si>
    <t>19:21:10.027</t>
  </si>
  <si>
    <t>+43:56:44.22</t>
  </si>
  <si>
    <t>290.28583</t>
  </si>
  <si>
    <t>43.94722</t>
  </si>
  <si>
    <t>0.05386</t>
  </si>
  <si>
    <t>0.0557</t>
  </si>
  <si>
    <r>
      <rPr>
        <sz val="11"/>
        <color rgb="FF000000"/>
        <rFont val="Times New Roman"/>
        <family val="1"/>
      </rPr>
      <t xml:space="preserve"> MCG+07-40-004
</t>
    </r>
    <r>
      <rPr>
        <sz val="11"/>
        <color rgb="FF000000"/>
        <rFont val="Times New Roman"/>
        <family val="1"/>
      </rPr>
      <t>PGC 063099</t>
    </r>
  </si>
  <si>
    <t xml:space="preserve"> Tully, 2015 (https://ui.adsabs.harvard.edu/?#abs/2015AJ....149..171T)</t>
  </si>
  <si>
    <t>2015AJ....149..171T</t>
  </si>
  <si>
    <t>ABELL_2355</t>
  </si>
  <si>
    <t>21:35:16.887</t>
  </si>
  <si>
    <t>1:25:06.55</t>
  </si>
  <si>
    <t>2010A&amp;A...517A..65G
2015MNRAS.446.1107I</t>
  </si>
  <si>
    <t>BCG is too ambiguous.</t>
  </si>
  <si>
    <t>ABELL_2384</t>
  </si>
  <si>
    <t>21:52:21.300</t>
  </si>
  <si>
    <t>-19:32:50.68</t>
  </si>
  <si>
    <t>21:52:21.970</t>
  </si>
  <si>
    <t>-19:32:48.75</t>
  </si>
  <si>
    <t>328.09154167</t>
  </si>
  <si>
    <t>-19.54687500</t>
  </si>
  <si>
    <t>0.100073</t>
  </si>
  <si>
    <r>
      <rPr>
        <sz val="11"/>
        <color rgb="FF000000"/>
        <rFont val="Times New Roman"/>
        <family val="1"/>
      </rPr>
      <t xml:space="preserve"> 6dFGS gJ215222.0-193249</t>
    </r>
  </si>
  <si>
    <r>
      <rPr>
        <u/>
        <sz val="11"/>
        <color rgb="FF000000"/>
        <rFont val="Times New Roman"/>
        <family val="1"/>
      </rPr>
      <t>http://www-wfau.roe.ac.uk/6dFGS/cgi-bin/show.cgi?release=dr3&amp;targetname=g2152261-193409&amp;tid=-1&amp;specid=103550&amp;ra=328.108875&amp;dec=-19.5690556</t>
    </r>
  </si>
  <si>
    <t>ABELL_2390</t>
  </si>
  <si>
    <t>21:53:36.768</t>
  </si>
  <si>
    <t>17:41:43.58</t>
  </si>
  <si>
    <t>21:53:36.83</t>
  </si>
  <si>
    <t>+17:41:43.73</t>
  </si>
  <si>
    <t>328.403461014</t>
  </si>
  <si>
    <t>17.695480734</t>
  </si>
  <si>
    <t>0.230</t>
  </si>
  <si>
    <t>0.2280</t>
  </si>
  <si>
    <r>
      <rPr>
        <sz val="11"/>
        <color rgb="FF000000"/>
        <rFont val="Times New Roman"/>
        <family val="1"/>
      </rPr>
      <t xml:space="preserve"> SDSS J215336.83+174143.7
</t>
    </r>
    <r>
      <rPr>
        <sz val="11"/>
        <color rgb="FF000000"/>
        <rFont val="Times New Roman"/>
        <family val="1"/>
      </rPr>
      <t>NAME SMM J21536+1741</t>
    </r>
  </si>
  <si>
    <r>
      <rPr>
        <u/>
        <sz val="11"/>
        <color rgb="FF000000"/>
        <rFont val="Times New Roman"/>
        <family val="1"/>
      </rPr>
      <t>http://skyserver.sdss.org/dr14/en/get/SpecById.ashx?id=5652124832914972672</t>
    </r>
    <r>
      <rPr>
        <sz val="11"/>
        <color rgb="FF000000"/>
        <rFont val="Times New Roman"/>
        <family val="1"/>
      </rPr>
      <t xml:space="preserve"> </t>
    </r>
  </si>
  <si>
    <t>ABELL_2409</t>
  </si>
  <si>
    <t>22:00:52.410</t>
  </si>
  <si>
    <t>20:58:07.30</t>
  </si>
  <si>
    <t>22:00:52.56</t>
  </si>
  <si>
    <t>+20:58:09.31</t>
  </si>
  <si>
    <t>330.219024521</t>
  </si>
  <si>
    <t>20.969253661</t>
  </si>
  <si>
    <t>0.1470</t>
  </si>
  <si>
    <t>0.1479</t>
  </si>
  <si>
    <r>
      <rPr>
        <sz val="11"/>
        <color rgb="FF000000"/>
        <rFont val="Times New Roman"/>
        <family val="1"/>
      </rPr>
      <t xml:space="preserve"> SDSS J220052.56+205809.3
</t>
    </r>
    <r>
      <rPr>
        <sz val="11"/>
        <color rgb="FF000000"/>
        <rFont val="Times New Roman"/>
        <family val="1"/>
      </rPr>
      <t>2MASX J22005255+2058087</t>
    </r>
  </si>
  <si>
    <t>ABELL_2415</t>
  </si>
  <si>
    <t>22:05:38.529</t>
  </si>
  <si>
    <t>-5:35:32.87</t>
  </si>
  <si>
    <t>22:05:38.64</t>
  </si>
  <si>
    <t>-05:35:32.55</t>
  </si>
  <si>
    <t>331.411007883</t>
  </si>
  <si>
    <t>-5.592377349</t>
  </si>
  <si>
    <t>0.057</t>
  </si>
  <si>
    <t>0.0581</t>
  </si>
  <si>
    <r>
      <rPr>
        <sz val="11"/>
        <color rgb="FF000000"/>
        <rFont val="Times New Roman"/>
        <family val="1"/>
      </rPr>
      <t xml:space="preserve"> SDSS J220538.64-053532.5
</t>
    </r>
    <r>
      <rPr>
        <sz val="11"/>
        <color rgb="FF000000"/>
        <rFont val="Times New Roman"/>
        <family val="1"/>
      </rPr>
      <t>NVSS J220538-053533</t>
    </r>
  </si>
  <si>
    <t>This ID seems wrong, see notes</t>
  </si>
  <si>
    <t>ABELL_2426</t>
  </si>
  <si>
    <t>22:14:32.332</t>
  </si>
  <si>
    <t>-10:22:13.85</t>
  </si>
  <si>
    <t>22:14:31.58</t>
  </si>
  <si>
    <t>-10:22:26.2</t>
  </si>
  <si>
    <t xml:space="preserve"> 6dFGS g2214316-102226
2MASX J22143157-1022259</t>
  </si>
  <si>
    <t xml:space="preserve"> Jones+2009 (https://ui.adsabs.harvard.edu/?#abs/2009MNRAS.399..683J)</t>
  </si>
  <si>
    <t xml:space="preserve"> 2009MNRAS.399..683J</t>
  </si>
  <si>
    <t>bad redshift flag.</t>
  </si>
  <si>
    <t>ABELL_2443</t>
  </si>
  <si>
    <t>22:26:06.210</t>
  </si>
  <si>
    <t>17:21:58.41</t>
  </si>
  <si>
    <t>22:26:7.925</t>
  </si>
  <si>
    <t>+17:21:23.4576</t>
  </si>
  <si>
    <t>336.533036</t>
  </si>
  <si>
    <t>+17.356516</t>
  </si>
  <si>
    <t>0.1080</t>
  </si>
  <si>
    <r>
      <rPr>
        <sz val="11"/>
        <color rgb="FF000000"/>
        <rFont val="Times New Roman"/>
        <family val="1"/>
      </rPr>
      <t xml:space="preserve"> 2MASX J22260792+1721228
</t>
    </r>
    <r>
      <rPr>
        <sz val="11"/>
        <color rgb="FF000000"/>
        <rFont val="Times New Roman"/>
        <family val="1"/>
      </rPr>
      <t>SDSS12 J222607.92+172123.4</t>
    </r>
  </si>
  <si>
    <t xml:space="preserve"> Alam+2015 (https://ui.adsabs.harvard.edu/?#abs/2015ApJS..219...12A)</t>
  </si>
  <si>
    <t>2015ApJS..219...12A</t>
  </si>
  <si>
    <t>2019ApJS..240...39G</t>
  </si>
  <si>
    <t>ok - BCG no spec z. SOAR Spectrum taken?</t>
  </si>
  <si>
    <t>ABELL_2445</t>
  </si>
  <si>
    <t>22:26:56.068</t>
  </si>
  <si>
    <t>25:50:06.53</t>
  </si>
  <si>
    <t>22:26:55.88</t>
  </si>
  <si>
    <t>+25:50:09.32</t>
  </si>
  <si>
    <t>336.732861435</t>
  </si>
  <si>
    <t>25.835924540</t>
  </si>
  <si>
    <t>0.1660</t>
  </si>
  <si>
    <r>
      <rPr>
        <sz val="11"/>
        <color rgb="FF000000"/>
        <rFont val="Times New Roman"/>
        <family val="1"/>
      </rPr>
      <t xml:space="preserve"> SDSS J222655.88+255009.3
</t>
    </r>
    <r>
      <rPr>
        <sz val="11"/>
        <color rgb="FF000000"/>
        <rFont val="Times New Roman"/>
        <family val="1"/>
      </rPr>
      <t>2MASX J22265584+2550094</t>
    </r>
  </si>
  <si>
    <r>
      <rPr>
        <u/>
        <sz val="11"/>
        <color rgb="FF000000"/>
        <rFont val="Times New Roman"/>
        <family val="1"/>
      </rPr>
      <t>http://skyserver.sdss.org/dr14/en/get/SpecById.ashx?id=7093334997805801472</t>
    </r>
  </si>
  <si>
    <t>ABELL_2457</t>
  </si>
  <si>
    <t>22:35:41.312</t>
  </si>
  <si>
    <t>1:29:12.25</t>
  </si>
  <si>
    <t>22:35:40.79</t>
  </si>
  <si>
    <t>+01:29:05.58</t>
  </si>
  <si>
    <t>338.919994248</t>
  </si>
  <si>
    <t>1.484885052</t>
  </si>
  <si>
    <t>0.0594</t>
  </si>
  <si>
    <r>
      <rPr>
        <sz val="11"/>
        <color rgb="FF000000"/>
        <rFont val="Times New Roman"/>
        <family val="1"/>
      </rPr>
      <t xml:space="preserve"> SDSS J223540.79+012905.5
</t>
    </r>
    <r>
      <rPr>
        <sz val="11"/>
        <color rgb="FF000000"/>
        <rFont val="Times New Roman"/>
        <family val="1"/>
      </rPr>
      <t>2MASX J22354078+0129053</t>
    </r>
  </si>
  <si>
    <t>2022ApJS..259...35A 2011MNRAS.413.1333W</t>
  </si>
  <si>
    <t>ABELL_2465</t>
  </si>
  <si>
    <t>22:39:39.012</t>
  </si>
  <si>
    <t>-5:43:27.15</t>
  </si>
  <si>
    <t>This cluster seems to be two subclusters, this BCG is correct if its of the subcluster https://ui.adsabs.harvard.edu/abs/2011MNRAS.413.1333W/abstract</t>
  </si>
  <si>
    <t>ABELL_2485</t>
  </si>
  <si>
    <t>22:48:30.980</t>
  </si>
  <si>
    <t>-16:06:28.26</t>
  </si>
  <si>
    <t>22:48:31.13</t>
  </si>
  <si>
    <t>-16:06:26.0</t>
  </si>
  <si>
    <t>342.12970833</t>
  </si>
  <si>
    <t>-16.10722222</t>
  </si>
  <si>
    <t>0.247521</t>
  </si>
  <si>
    <t>0.2472</t>
  </si>
  <si>
    <r>
      <rPr>
        <sz val="11"/>
        <color rgb="FF000000"/>
        <rFont val="Times New Roman"/>
        <family val="1"/>
      </rPr>
      <t xml:space="preserve"> LEDA 902386
</t>
    </r>
    <r>
      <rPr>
        <sz val="11"/>
        <color rgb="FF000000"/>
        <rFont val="Times New Roman"/>
        <family val="1"/>
      </rPr>
      <t xml:space="preserve">2MASX J22483112-1606258
</t>
    </r>
    <r>
      <rPr>
        <sz val="11"/>
        <color rgb="FF000000"/>
        <rFont val="Times New Roman"/>
        <family val="1"/>
      </rPr>
      <t>6dFGS g2248311-160626</t>
    </r>
  </si>
  <si>
    <r>
      <rPr>
        <sz val="11"/>
        <color rgb="FF000000"/>
        <rFont val="Times New Roman"/>
        <family val="1"/>
      </rPr>
      <t xml:space="preserve">2016-08-08
</t>
    </r>
    <r>
      <rPr>
        <u/>
        <sz val="11"/>
        <color rgb="FF000000"/>
        <rFont val="Times New Roman"/>
        <family val="1"/>
      </rPr>
      <t>http://www-wfau.roe.ac.uk/6dFGS/cgi-bin/show.cgi?release=dr3&amp;targetname=g2248311-160626&amp;tid=-1&amp;specid=110307&amp;ra=342.1297083&amp;dec=-16.1072222</t>
    </r>
  </si>
  <si>
    <t>ABELL_2507</t>
  </si>
  <si>
    <t>22:56:52.656</t>
  </si>
  <si>
    <t>5:30:16.50</t>
  </si>
  <si>
    <t>22:56:52.72656</t>
  </si>
  <si>
    <t>+05:30:14.7636</t>
  </si>
  <si>
    <t>344.21969383</t>
  </si>
  <si>
    <t>5.50410086</t>
  </si>
  <si>
    <t>0.207061</t>
  </si>
  <si>
    <t>0.1960</t>
  </si>
  <si>
    <r>
      <rPr>
        <sz val="11"/>
        <color rgb="FF000000"/>
        <rFont val="Times New Roman"/>
        <family val="1"/>
      </rPr>
      <t xml:space="preserve"> 2MASX J22565276+0530147</t>
    </r>
  </si>
  <si>
    <t xml:space="preserve"> SDSS DR9</t>
  </si>
  <si>
    <t xml:space="preserve"> 2022ApJS..259...35A</t>
  </si>
  <si>
    <t>photometric redshift.</t>
  </si>
  <si>
    <t>ABELL_2537</t>
  </si>
  <si>
    <t>23:08:22.291</t>
  </si>
  <si>
    <t>-2:11:29.69</t>
  </si>
  <si>
    <t>23:08:22.22</t>
  </si>
  <si>
    <t>-02:11:31.82</t>
  </si>
  <si>
    <t>347.0926168</t>
  </si>
  <si>
    <t>-2.19217264</t>
  </si>
  <si>
    <t>0.307051</t>
  </si>
  <si>
    <t>0.2950</t>
  </si>
  <si>
    <r>
      <rPr>
        <sz val="11"/>
        <color rgb="FF000000"/>
        <rFont val="Times New Roman"/>
        <family val="1"/>
      </rPr>
      <t xml:space="preserve"> SDSS J230822.22-021131.8</t>
    </r>
  </si>
  <si>
    <t>ABELL_2550</t>
  </si>
  <si>
    <t>23:11:35.828</t>
  </si>
  <si>
    <t>-21:44:46.45</t>
  </si>
  <si>
    <t>23:11:35.785</t>
  </si>
  <si>
    <t>-21:44:46.61</t>
  </si>
  <si>
    <t xml:space="preserve"> 2MASX J23113576-2144462</t>
  </si>
  <si>
    <t xml:space="preserve"> Batuski+1999 (https://ui.adsabs.harvard.edu/?#abs/1999ApJ...520..491B)</t>
  </si>
  <si>
    <t>1999ApJ...520..491B</t>
  </si>
  <si>
    <t>difficult to find reliable redshift.</t>
  </si>
  <si>
    <t>ABELL_2556</t>
  </si>
  <si>
    <t>23:13:01.346</t>
  </si>
  <si>
    <t>-21:38:03.81</t>
  </si>
  <si>
    <t>23:13:01.42080</t>
  </si>
  <si>
    <t>-21:38:03.9550</t>
  </si>
  <si>
    <t>348.255920</t>
  </si>
  <si>
    <t>-21.634432</t>
  </si>
  <si>
    <t>0.0871</t>
  </si>
  <si>
    <r>
      <rPr>
        <sz val="11"/>
        <color rgb="FF000000"/>
        <rFont val="Times New Roman"/>
        <family val="1"/>
      </rPr>
      <t xml:space="preserve"> 2MASX 23130142-2138039</t>
    </r>
  </si>
  <si>
    <t>Struble, Rood 1991</t>
  </si>
  <si>
    <t>1991ApJS...77..363S</t>
  </si>
  <si>
    <t>2009MNRAS.399..683</t>
  </si>
  <si>
    <t>ABELL_2597</t>
  </si>
  <si>
    <t>23:25:19.827</t>
  </si>
  <si>
    <t>-12:07:27.05</t>
  </si>
  <si>
    <t>23:25:19.71</t>
  </si>
  <si>
    <t>-12:07:27.9</t>
  </si>
  <si>
    <t>351.3321</t>
  </si>
  <si>
    <t>-12.1244</t>
  </si>
  <si>
    <t>0.0824</t>
  </si>
  <si>
    <t>0.0852</t>
  </si>
  <si>
    <r>
      <rPr>
        <sz val="11"/>
        <color rgb="FF000000"/>
        <rFont val="Times New Roman"/>
        <family val="1"/>
      </rPr>
      <t>2dFGRS TGS906Z501</t>
    </r>
  </si>
  <si>
    <r>
      <rPr>
        <sz val="11"/>
        <color rgb="FF000000"/>
        <rFont val="Times New Roman"/>
        <family val="1"/>
      </rPr>
      <t>Colless+2001 (</t>
    </r>
    <r>
      <rPr>
        <u/>
        <sz val="11"/>
        <color rgb="FF000000"/>
        <rFont val="Times New Roman"/>
        <family val="1"/>
      </rPr>
      <t>http://www.2dfgrs.net/Public/Release/Database/mSQLquery.shtml</t>
    </r>
    <r>
      <rPr>
        <sz val="11"/>
        <color rgb="FF000000"/>
        <rFont val="Times New Roman"/>
        <family val="1"/>
      </rPr>
      <t>)</t>
    </r>
  </si>
  <si>
    <t xml:space="preserve"> Colless+2001 (https://ui.adsabs.harvard.edu/?#abs/2001MNRAS.328.1039C)</t>
  </si>
  <si>
    <t>2001MNRAS.328.1039C</t>
  </si>
  <si>
    <t>Identified as AGN</t>
  </si>
  <si>
    <t>ABELL_2626</t>
  </si>
  <si>
    <t>23:36:30.400</t>
  </si>
  <si>
    <t>21:08:48.60</t>
  </si>
  <si>
    <t>23:36:30.61</t>
  </si>
  <si>
    <t>+21:08:50.46</t>
  </si>
  <si>
    <t xml:space="preserve"> SDSS J233630.61+210850.4
IC 5338</t>
  </si>
  <si>
    <t>https://academic.oup.com/mnras/article/384/4/1502/959410#16445039</t>
  </si>
  <si>
    <t>SDSS DR14 (bad photometric redshift)
Stott, J.P. et al. 2008</t>
  </si>
  <si>
    <t>two possible BCGs at center.</t>
  </si>
  <si>
    <t>ABELL_2627</t>
  </si>
  <si>
    <t>23:36:42.087</t>
  </si>
  <si>
    <t>23:55:29.20</t>
  </si>
  <si>
    <t>23:36:42.09</t>
  </si>
  <si>
    <t>+23:55:29.16</t>
  </si>
  <si>
    <t>354.175402404</t>
  </si>
  <si>
    <t>23.924767658</t>
  </si>
  <si>
    <t>0.1255</t>
  </si>
  <si>
    <r>
      <rPr>
        <sz val="11"/>
        <color rgb="FF000000"/>
        <rFont val="Times New Roman"/>
        <family val="1"/>
      </rPr>
      <t xml:space="preserve"> SDSS J233642.09+235529.1
</t>
    </r>
    <r>
      <rPr>
        <sz val="11"/>
        <color rgb="FF000000"/>
        <rFont val="Times New Roman"/>
        <family val="1"/>
      </rPr>
      <t>LEDA 97463</t>
    </r>
  </si>
  <si>
    <r>
      <rPr>
        <u/>
        <sz val="11"/>
        <color rgb="FF000000"/>
        <rFont val="Times New Roman"/>
        <family val="1"/>
      </rPr>
      <t>https://academic.oup.com/mnras/article/384/4/1502/959410#16445039</t>
    </r>
  </si>
  <si>
    <t xml:space="preserve">2022ApJS..259...35A
</t>
  </si>
  <si>
    <t>ABELL_2631</t>
  </si>
  <si>
    <t>23:37:37.970</t>
  </si>
  <si>
    <t>0:16:01.82</t>
  </si>
  <si>
    <t>23:37:39.72</t>
  </si>
  <si>
    <t>+00:16:16.92</t>
  </si>
  <si>
    <t>354.415536150</t>
  </si>
  <si>
    <t>0.271367059</t>
  </si>
  <si>
    <t>0.277</t>
  </si>
  <si>
    <t>0.2730</t>
  </si>
  <si>
    <r>
      <rPr>
        <sz val="11"/>
        <color rgb="FF000000"/>
        <rFont val="Times New Roman"/>
        <family val="1"/>
      </rPr>
      <t xml:space="preserve">SDSS J233739.72+001616.9
</t>
    </r>
    <r>
      <rPr>
        <sz val="11"/>
        <color rgb="FF000000"/>
        <rFont val="Times New Roman"/>
        <family val="1"/>
      </rPr>
      <t>[WHL2012] J233739.7+001617</t>
    </r>
  </si>
  <si>
    <r>
      <rPr>
        <u/>
        <sz val="11"/>
        <color rgb="FF000000"/>
        <rFont val="Times New Roman"/>
        <family val="1"/>
      </rPr>
      <t>http://skyserver.sdss.org/dr15/en/get/SpecById.ashx?id=432519592494000128</t>
    </r>
  </si>
  <si>
    <t>Halpha emission hard to tell.</t>
  </si>
  <si>
    <t>ok - also WHL and MaxBCG BCG</t>
  </si>
  <si>
    <t>ABELL_2645</t>
  </si>
  <si>
    <t>23:41:17.567</t>
  </si>
  <si>
    <t>-9:00:59.53</t>
  </si>
  <si>
    <t>23:41:17.02</t>
  </si>
  <si>
    <t>-09:01:11.76</t>
  </si>
  <si>
    <t>355.320921414</t>
  </si>
  <si>
    <t>-9.019935991</t>
  </si>
  <si>
    <t>0.251</t>
  </si>
  <si>
    <t>0.2510</t>
  </si>
  <si>
    <r>
      <rPr>
        <sz val="11"/>
        <color rgb="FF000000"/>
        <rFont val="Times New Roman"/>
        <family val="1"/>
      </rPr>
      <t xml:space="preserve"> SDSS J234117.02-090111.7
</t>
    </r>
    <r>
      <rPr>
        <sz val="11"/>
        <color rgb="FF000000"/>
        <rFont val="Times New Roman"/>
        <family val="1"/>
      </rPr>
      <t>SDSS J234117.02-090111.7</t>
    </r>
  </si>
  <si>
    <r>
      <rPr>
        <u/>
        <sz val="11"/>
        <color rgb="FF000000"/>
        <rFont val="Times New Roman"/>
        <family val="1"/>
      </rPr>
      <t>http://skyserver.sdss.org/dr15/en/get/SpecById.ashx?id=729672243008792576</t>
    </r>
  </si>
  <si>
    <t>ABELL_2657</t>
  </si>
  <si>
    <t>23:44:57.334</t>
  </si>
  <si>
    <t>9:11:31.58</t>
  </si>
  <si>
    <t>23:44:57.3</t>
  </si>
  <si>
    <t>09:11:36</t>
  </si>
  <si>
    <t>356.239236936</t>
  </si>
  <si>
    <t>9.193165148</t>
  </si>
  <si>
    <t>0.0401</t>
  </si>
  <si>
    <t>0.0402</t>
  </si>
  <si>
    <r>
      <rPr>
        <sz val="11"/>
        <color rgb="FF000000"/>
        <rFont val="Times New Roman"/>
        <family val="1"/>
      </rPr>
      <t xml:space="preserve"> MCG  01-60-030</t>
    </r>
  </si>
  <si>
    <r>
      <rPr>
        <u/>
        <sz val="11"/>
        <color rgb="FF000000"/>
        <rFont val="Times New Roman"/>
        <family val="1"/>
      </rPr>
      <t>https://ui.adsabs.harvard.edu/?#abs/1999MNRAS.306..857C/abstract</t>
    </r>
  </si>
  <si>
    <t>Crawford, C.S. et al. 1999
SDSS DR14</t>
  </si>
  <si>
    <t>ABELL_2665</t>
  </si>
  <si>
    <t>23:50:50.604</t>
  </si>
  <si>
    <t>6:09:01.15</t>
  </si>
  <si>
    <t>23:50:50.55</t>
  </si>
  <si>
    <t>+06:08:58.54</t>
  </si>
  <si>
    <t>357.710650897</t>
  </si>
  <si>
    <t>6.149596638</t>
  </si>
  <si>
    <t>0.0556</t>
  </si>
  <si>
    <r>
      <rPr>
        <sz val="11"/>
        <color rgb="FF000000"/>
        <rFont val="Times New Roman"/>
        <family val="1"/>
      </rPr>
      <t xml:space="preserve"> SDSS J235050.55+060858.5
</t>
    </r>
    <r>
      <rPr>
        <sz val="11"/>
        <color rgb="FF000000"/>
        <rFont val="Times New Roman"/>
        <family val="1"/>
      </rPr>
      <t>MCG+01-60-039</t>
    </r>
  </si>
  <si>
    <t>ABELL_2667</t>
  </si>
  <si>
    <t>23:51:39.393</t>
  </si>
  <si>
    <t>-26:05:01.45</t>
  </si>
  <si>
    <t>23:51:39.28</t>
  </si>
  <si>
    <t>-26:05:05.1</t>
  </si>
  <si>
    <t>357.913667</t>
  </si>
  <si>
    <t>-26.084750</t>
  </si>
  <si>
    <t>0.2346</t>
  </si>
  <si>
    <t>0.2300</t>
  </si>
  <si>
    <r>
      <rPr>
        <sz val="11"/>
        <color rgb="FF000000"/>
        <rFont val="Times New Roman"/>
        <family val="1"/>
      </rPr>
      <t xml:space="preserve">2dFGRS TGS132Z150
</t>
    </r>
    <r>
      <rPr>
        <sz val="11"/>
        <color rgb="FF000000"/>
        <rFont val="Times New Roman"/>
        <family val="1"/>
      </rPr>
      <t xml:space="preserve">1RXH J235139.4-260501
</t>
    </r>
    <r>
      <rPr>
        <sz val="11"/>
        <color rgb="FF000000"/>
        <rFont val="Times New Roman"/>
        <family val="1"/>
      </rPr>
      <t xml:space="preserve">NVSS J235139.3-260502
</t>
    </r>
    <r>
      <rPr>
        <sz val="11"/>
        <color rgb="FF000000"/>
        <rFont val="Times New Roman"/>
        <family val="1"/>
      </rPr>
      <t>PGC 771756</t>
    </r>
  </si>
  <si>
    <t xml:space="preserve"> Flesch, Eric 2015 (https://ui.adsabs.harvard.edu/?#abs/2015PASA...32...10F)
Colless+2001 (https://ui.adsabs.harvard.edu/?#abs/2001MNRAS.328.1039C)</t>
  </si>
  <si>
    <t xml:space="preserve">2015PASA...32...10F
</t>
  </si>
  <si>
    <t>Hbeta and OII emission.
Flesch,2015 classifies BCG as QSO.</t>
  </si>
  <si>
    <t>ABELL_2670</t>
  </si>
  <si>
    <t>23:54:13.701</t>
  </si>
  <si>
    <t>-10:25:09.02</t>
  </si>
  <si>
    <t>23:54:13.66</t>
  </si>
  <si>
    <t>-10:25:08.47</t>
  </si>
  <si>
    <t>358.556929004</t>
  </si>
  <si>
    <t>-10.419021931</t>
  </si>
  <si>
    <t>0.078</t>
  </si>
  <si>
    <t>0.0762</t>
  </si>
  <si>
    <r>
      <rPr>
        <sz val="11"/>
        <color rgb="FF000000"/>
        <rFont val="Times New Roman"/>
        <family val="1"/>
      </rPr>
      <t xml:space="preserve"> SDSS J235413.66-102508.4</t>
    </r>
  </si>
  <si>
    <r>
      <rPr>
        <sz val="11"/>
        <color rgb="FF000000"/>
        <rFont val="Times New Roman"/>
        <family val="1"/>
      </rPr>
      <t xml:space="preserve">2016-09-05
</t>
    </r>
    <r>
      <rPr>
        <u/>
        <sz val="11"/>
        <color rgb="FF000000"/>
        <rFont val="Times New Roman"/>
        <family val="1"/>
      </rPr>
      <t>http://skyserver.sdss.org/dr15/en/get/SpecById.ashx?id=730743985961723904</t>
    </r>
  </si>
  <si>
    <t>ABELL_2734_NED01</t>
  </si>
  <si>
    <t>0:11:21.646</t>
  </si>
  <si>
    <t>-28:51:15.09</t>
  </si>
  <si>
    <t>00:11:21.66</t>
  </si>
  <si>
    <t>-28:51:15.8</t>
  </si>
  <si>
    <t>2.84025</t>
  </si>
  <si>
    <t>-28.85438889</t>
  </si>
  <si>
    <t>0.061879</t>
  </si>
  <si>
    <t>0.0260</t>
  </si>
  <si>
    <r>
      <rPr>
        <sz val="11"/>
        <color rgb="FF000000"/>
        <rFont val="Times New Roman"/>
        <family val="1"/>
      </rPr>
      <t xml:space="preserve"> ESO 409-25
</t>
    </r>
    <r>
      <rPr>
        <sz val="11"/>
        <color rgb="FF000000"/>
        <rFont val="Times New Roman"/>
        <family val="1"/>
      </rPr>
      <t>6dFGS g0011217-285116</t>
    </r>
  </si>
  <si>
    <r>
      <rPr>
        <u/>
        <sz val="11"/>
        <color rgb="FF000000"/>
        <rFont val="Times New Roman"/>
        <family val="1"/>
      </rPr>
      <t>http://www-wfau.roe.ac.uk/6dFGS/cgi-bin/show.cgi?release=dr3&amp;targetname=g0011217-285116&amp;specid=92</t>
    </r>
  </si>
  <si>
    <r>
      <rPr>
        <sz val="11"/>
        <color rgb="FF000000"/>
        <rFont val="Times New Roman"/>
        <family val="1"/>
      </rPr>
      <t xml:space="preserve"> </t>
    </r>
  </si>
  <si>
    <t>Redshift descrepency</t>
  </si>
  <si>
    <t>ABELL_2744</t>
  </si>
  <si>
    <t>0:14:19.366</t>
  </si>
  <si>
    <t>-30:23:27.22</t>
  </si>
  <si>
    <t>00:14:20.76</t>
  </si>
  <si>
    <t>-30:24:01.3</t>
  </si>
  <si>
    <t>3.5865</t>
  </si>
  <si>
    <t>-30.4003</t>
  </si>
  <si>
    <t>0.2992</t>
  </si>
  <si>
    <t>0.3080</t>
  </si>
  <si>
    <r>
      <rPr>
        <sz val="11"/>
        <color rgb="FF000000"/>
        <rFont val="Times New Roman"/>
        <family val="1"/>
      </rPr>
      <t xml:space="preserve"> 2dFGRS TGS361Z173</t>
    </r>
  </si>
  <si>
    <t>ABELL_2895</t>
  </si>
  <si>
    <t>1:18:11.262</t>
  </si>
  <si>
    <t>-26:57:54.93</t>
  </si>
  <si>
    <t>01:18:07.97</t>
  </si>
  <si>
    <t>-26:58:00.6</t>
  </si>
  <si>
    <t>19.53320833</t>
  </si>
  <si>
    <t>-26.96683333</t>
  </si>
  <si>
    <t>0.2301</t>
  </si>
  <si>
    <t>0.2270</t>
  </si>
  <si>
    <r>
      <rPr>
        <sz val="11"/>
        <color rgb="FF000000"/>
        <rFont val="Times New Roman"/>
        <family val="1"/>
      </rPr>
      <t xml:space="preserve"> 2MASX J01181108-2658122
</t>
    </r>
    <r>
      <rPr>
        <sz val="11"/>
        <color rgb="FF000000"/>
        <rFont val="Times New Roman"/>
        <family val="1"/>
      </rPr>
      <t>2dFGRS TGS215Z211</t>
    </r>
  </si>
  <si>
    <t>ABELL_3017</t>
  </si>
  <si>
    <t>2:25:53.169</t>
  </si>
  <si>
    <t>-41:54:54.72</t>
  </si>
  <si>
    <t>02:25:53.097</t>
  </si>
  <si>
    <t>-41:54:52.31</t>
  </si>
  <si>
    <t>36.471238</t>
  </si>
  <si>
    <t>-41.914531</t>
  </si>
  <si>
    <t>0.2197</t>
  </si>
  <si>
    <t>0.2195</t>
  </si>
  <si>
    <r>
      <rPr>
        <sz val="11"/>
        <color rgb="FF000000"/>
        <rFont val="Times New Roman"/>
        <family val="1"/>
      </rPr>
      <t xml:space="preserve"> RXC J0225.9-4154
</t>
    </r>
    <r>
      <rPr>
        <sz val="11"/>
        <color rgb="FF000000"/>
        <rFont val="Times New Roman"/>
        <family val="1"/>
      </rPr>
      <t>2MASX J02255309-4154523</t>
    </r>
  </si>
  <si>
    <t xml:space="preserve"> Foex+2017 (https://ui.adsabs.harvard.edu/?#abs/2017A%26A...601A.145F)</t>
  </si>
  <si>
    <t>2017A&amp;A...601A.145F</t>
  </si>
  <si>
    <t>ABELL_3074</t>
  </si>
  <si>
    <t>2:58:11.258</t>
  </si>
  <si>
    <t>-52:43:42.25</t>
  </si>
  <si>
    <t>02:58:11.24253</t>
  </si>
  <si>
    <t>-52:43:41.9020</t>
  </si>
  <si>
    <t>44.546844</t>
  </si>
  <si>
    <t>52.728306</t>
  </si>
  <si>
    <t>0.07262</t>
  </si>
  <si>
    <t>0.0730</t>
  </si>
  <si>
    <r>
      <rPr>
        <sz val="11"/>
        <color rgb="FF000000"/>
        <rFont val="Times New Roman"/>
        <family val="1"/>
      </rPr>
      <t xml:space="preserve"> 2MASS 	02581124-5243419
</t>
    </r>
    <r>
      <rPr>
        <sz val="11"/>
        <color rgb="FF000000"/>
        <rFont val="Times New Roman"/>
        <family val="1"/>
      </rPr>
      <t>6dFGS g0258113-524342</t>
    </r>
  </si>
  <si>
    <r>
      <rPr>
        <u/>
        <sz val="11"/>
        <color rgb="FF000000"/>
        <rFont val="Times New Roman"/>
        <family val="1"/>
      </rPr>
      <t>http://www-wfau.roe.ac.uk/6dFGS/cgi-bin/show.cgi?release=dr3&amp;targetname=g0258113-524342&amp;specid=16997</t>
    </r>
    <r>
      <rPr>
        <sz val="11"/>
        <color rgb="FF000000"/>
        <rFont val="Times New Roman"/>
        <family val="1"/>
      </rPr>
      <t xml:space="preserve"> </t>
    </r>
  </si>
  <si>
    <t xml:space="preserve">  Jones+2009 (https://ui.adsabs.harvard.edu/?#abs/2009MNRAS.399..683J)</t>
  </si>
  <si>
    <t>ABELL_3088</t>
  </si>
  <si>
    <t>3:07:01.940</t>
  </si>
  <si>
    <t>-28:39:56.71</t>
  </si>
  <si>
    <t>03:07:02.15</t>
  </si>
  <si>
    <t>-28:39:59.3</t>
  </si>
  <si>
    <t>46.7589</t>
  </si>
  <si>
    <t>-28.6665</t>
  </si>
  <si>
    <t>0.2521</t>
  </si>
  <si>
    <t>0.2534</t>
  </si>
  <si>
    <r>
      <rPr>
        <sz val="11"/>
        <color rgb="FF000000"/>
        <rFont val="Times New Roman"/>
        <family val="1"/>
      </rPr>
      <t xml:space="preserve"> 2dFGRS TGS318Z184</t>
    </r>
  </si>
  <si>
    <t>Colless+2001</t>
  </si>
  <si>
    <t>ABELL_3094</t>
  </si>
  <si>
    <t>3:11:35.732</t>
  </si>
  <si>
    <t>-26:53:54.55</t>
  </si>
  <si>
    <t>03:11:34.50</t>
  </si>
  <si>
    <t>-26:53:48.4</t>
  </si>
  <si>
    <t>0.068605</t>
  </si>
  <si>
    <t>0.0677</t>
  </si>
  <si>
    <r>
      <rPr>
        <sz val="11"/>
        <color rgb="FF000000"/>
        <rFont val="Times New Roman"/>
        <family val="1"/>
      </rPr>
      <t xml:space="preserve">6dFGS g0311346-265347
</t>
    </r>
  </si>
  <si>
    <r>
      <rPr>
        <sz val="11"/>
        <color rgb="FF000000"/>
        <rFont val="Times New Roman"/>
        <family val="1"/>
      </rPr>
      <t xml:space="preserve">2016-10-25
</t>
    </r>
    <r>
      <rPr>
        <u/>
        <sz val="11"/>
        <color rgb="FF000000"/>
        <rFont val="Times New Roman"/>
        <family val="1"/>
      </rPr>
      <t>http://www-wfau.roe.ac.uk/6dFGS/cgi-bin/show.cgi?release=dr3&amp;targetname=g0311346-265347&amp;tid=-1&amp;specid=18195&amp;ra=47.89404167&amp;dec=-26.8965</t>
    </r>
    <r>
      <rPr>
        <sz val="11"/>
        <color rgb="FF000000"/>
        <rFont val="Times New Roman"/>
        <family val="1"/>
      </rPr>
      <t xml:space="preserve"> 
</t>
    </r>
  </si>
  <si>
    <t>ABELL_3120</t>
  </si>
  <si>
    <t>3:21:56.376</t>
  </si>
  <si>
    <t>-51:19:35.62</t>
  </si>
  <si>
    <t>03:21:56.45427</t>
  </si>
  <si>
    <t>-51:19:35.7280</t>
  </si>
  <si>
    <t xml:space="preserve"> 2MASX 03215645-5119357
6dFGS g0321565-511936</t>
  </si>
  <si>
    <t xml:space="preserve"> Jones+2009 (https://ui.adsabs.harvard.edu/?#abs/2009MNRAS.399..683J)
Piffaretti+2011 (https://ui.adsabs.harvard.edu/?#abs/2011A%26A...534A.109P)</t>
  </si>
  <si>
    <t>2009MNRAS.399..683J
2011A&amp;A...534A.109P</t>
  </si>
  <si>
    <t>Spectrum not released, redshift in 6dFGS survey flagged as bad.</t>
  </si>
  <si>
    <t>ABELL_3126</t>
  </si>
  <si>
    <t>3:28:35.866</t>
  </si>
  <si>
    <t>-55:43:04.79</t>
  </si>
  <si>
    <t>03:28:35.96373</t>
  </si>
  <si>
    <t>-55:42:44.69</t>
  </si>
  <si>
    <t xml:space="preserve"> 2MASX 03283596-5542446
hyperLEDA 	12938
PGC012938</t>
  </si>
  <si>
    <t xml:space="preserve"> Dálya+2018 (https://ui.adsabs.harvard.edu/?#abs/2018MNRAS.479.2374D)
Makarov+2014 (https://ui.adsabs.harvard.edu/?#abs/2014A&amp;A...570A..13M)</t>
  </si>
  <si>
    <t>2018MNRAS.479.2374D
2014A&amp;A...570A..13M</t>
  </si>
  <si>
    <t>2015A&amp;A...581A..14P</t>
  </si>
  <si>
    <t>Double core?
Photometric redshift.</t>
  </si>
  <si>
    <t>ABELL_3128</t>
  </si>
  <si>
    <t>3:29:50.622</t>
  </si>
  <si>
    <t>-52:34:49.32</t>
  </si>
  <si>
    <t>03:29:50.60856</t>
  </si>
  <si>
    <t>-52:34:47.154</t>
  </si>
  <si>
    <t>52.460869</t>
  </si>
  <si>
    <t>-52.579765</t>
  </si>
  <si>
    <t>0.0599</t>
  </si>
  <si>
    <r>
      <rPr>
        <sz val="11"/>
        <color rgb="FF000000"/>
        <rFont val="Times New Roman"/>
        <family val="1"/>
      </rPr>
      <t xml:space="preserve"> 2MASX J03295060-5234471
</t>
    </r>
    <r>
      <rPr>
        <sz val="11"/>
        <color rgb="FF000000"/>
        <rFont val="Times New Roman"/>
        <family val="1"/>
      </rPr>
      <t>hyperLEDA 12995</t>
    </r>
  </si>
  <si>
    <t>2018MNRAS.479.2374D 2014A&amp;A...570A..13M</t>
  </si>
  <si>
    <t>2017A&amp;A...599A..81M</t>
  </si>
  <si>
    <t>Confirmed (Might be merging)</t>
  </si>
  <si>
    <t>ABELL_3158</t>
  </si>
  <si>
    <t>3:42:51.330</t>
  </si>
  <si>
    <t>-53:37:46.75</t>
  </si>
  <si>
    <t>03:42:52.95216</t>
  </si>
  <si>
    <t>-53:37:52.6872</t>
  </si>
  <si>
    <t>2MASX 03425295-5337526
hyperLEDA 	13641
PGC013641</t>
  </si>
  <si>
    <t>unspecified redshift measurement.
Dálya+2018 —velocity field correction not applied to their reported redshift.  Redshift from Makarov+2015.</t>
  </si>
  <si>
    <t>confirmed (see notes)</t>
  </si>
  <si>
    <t>ABELL_3292</t>
  </si>
  <si>
    <t>4:49:55.912</t>
  </si>
  <si>
    <t>-44:40:23.12</t>
  </si>
  <si>
    <t>04:49:56.43313</t>
  </si>
  <si>
    <t>-44:40:24.366</t>
  </si>
  <si>
    <t>72.485138</t>
  </si>
  <si>
    <t>-44.673435</t>
  </si>
  <si>
    <t>0.14936</t>
  </si>
  <si>
    <t>0.1723</t>
  </si>
  <si>
    <r>
      <rPr>
        <sz val="11"/>
        <color rgb="FF000000"/>
        <rFont val="Times New Roman"/>
        <family val="1"/>
      </rPr>
      <t xml:space="preserve"> 2MASX J04495643-4440243
</t>
    </r>
    <r>
      <rPr>
        <sz val="11"/>
        <color rgb="FF000000"/>
        <rFont val="Times New Roman"/>
        <family val="1"/>
      </rPr>
      <t>PGC146590</t>
    </r>
  </si>
  <si>
    <r>
      <rPr>
        <sz val="11"/>
        <color rgb="FF000000"/>
        <rFont val="Times New Roman"/>
        <family val="1"/>
      </rPr>
      <t>Dálya+2018 velocity field correction not applied to their redshift.</t>
    </r>
  </si>
  <si>
    <t>ABELL_3322</t>
  </si>
  <si>
    <t>5:10:17.102</t>
  </si>
  <si>
    <t>-45:19:17.22</t>
  </si>
  <si>
    <t>5:10:17.44824</t>
  </si>
  <si>
    <t>-45:19:17.904</t>
  </si>
  <si>
    <t>77.572701</t>
  </si>
  <si>
    <t>-45.32164</t>
  </si>
  <si>
    <t>0.18398</t>
  </si>
  <si>
    <t>0.2000</t>
  </si>
  <si>
    <r>
      <rPr>
        <sz val="11"/>
        <color rgb="FF000000"/>
        <rFont val="Times New Roman"/>
        <family val="1"/>
      </rPr>
      <t xml:space="preserve"> 2MASX J05101744-4519179
</t>
    </r>
    <r>
      <rPr>
        <sz val="11"/>
        <color rgb="FF000000"/>
        <rFont val="Times New Roman"/>
        <family val="1"/>
      </rPr>
      <t xml:space="preserve">PGC527994
</t>
    </r>
    <r>
      <rPr>
        <sz val="11"/>
        <color rgb="FF000000"/>
        <rFont val="Times New Roman"/>
        <family val="1"/>
      </rPr>
      <t>hyperLEDA 527994</t>
    </r>
  </si>
  <si>
    <t>Dálya+2018
Makarov+2015</t>
  </si>
  <si>
    <t>2018MNRAS.479.2374D
2015A&amp;A...581A..82M</t>
  </si>
  <si>
    <t>Makarov+2015 has no redshift reported.</t>
  </si>
  <si>
    <t>ABELL_3330</t>
  </si>
  <si>
    <t>5:14:39.516</t>
  </si>
  <si>
    <t>-49:03:29.19</t>
  </si>
  <si>
    <t>5:14:39.49</t>
  </si>
  <si>
    <t>-49:03:29.0</t>
  </si>
  <si>
    <t>78.66454</t>
  </si>
  <si>
    <t>-49.05806</t>
  </si>
  <si>
    <t>0.0921</t>
  </si>
  <si>
    <r>
      <rPr>
        <sz val="11"/>
        <color rgb="FF000000"/>
        <rFont val="Times New Roman"/>
        <family val="1"/>
      </rPr>
      <t xml:space="preserve">PKS J0514-4903
</t>
    </r>
    <r>
      <rPr>
        <sz val="11"/>
        <color rgb="FF000000"/>
        <rFont val="Times New Roman"/>
        <family val="1"/>
      </rPr>
      <t>2MASS-XSC 05143949-4903290</t>
    </r>
  </si>
  <si>
    <t>Lavaux and Hudson 2011 (https://ui.adsabs.harvard.edu/?#abs/2011MNRAS.416.2840L)
Bettoni+2006 (https://ui.adsabs.harvard.edu/?#abs/2006A%26A...452..811B)
van Velzin+2012 (https://ui.adsabs.harvard.edu/?#abs/2012A%26A...544A..18V)</t>
  </si>
  <si>
    <t>2011MNRAS.416.2840L
2006A&amp;A...452..811B
2012A&amp;A...544A..18V</t>
  </si>
  <si>
    <t>2012ApJS..202....8S</t>
  </si>
  <si>
    <t>spectroscopy mentioned in Bettoni+2006 but I can’t find the spectrum.
Radio source according to van Velzin+2012</t>
  </si>
  <si>
    <t>ABELL_3343</t>
  </si>
  <si>
    <t>5:25:48.809</t>
  </si>
  <si>
    <t>-47:15:10.19</t>
  </si>
  <si>
    <t>Guzzo+2009</t>
  </si>
  <si>
    <t>Guzzo+2009
Dálya+2018
Makarov+2015</t>
  </si>
  <si>
    <t>2009A&amp;A...499..357G</t>
  </si>
  <si>
    <t>BCG ambiguous.  Seems to be behind another cluster?  Can’t *see* it.</t>
  </si>
  <si>
    <t>We both think 2MASX J05254904-4715093 is the BCG</t>
  </si>
  <si>
    <t>ID seems wrong, 2MASX J05254904-4715093 seems like BCG which is also IDed in this paper: https://iopscience.iop.org/article/10.1088/0004-6256/137/6/4795</t>
  </si>
  <si>
    <t>ABELL_3376</t>
  </si>
  <si>
    <t>6:02:11.522</t>
  </si>
  <si>
    <t>-39:56:59.32</t>
  </si>
  <si>
    <t>06:02:09.7300</t>
  </si>
  <si>
    <t>-39:56:59.700</t>
  </si>
  <si>
    <t>90.54054</t>
  </si>
  <si>
    <t>-39.94992</t>
  </si>
  <si>
    <t>0.0456</t>
  </si>
  <si>
    <r>
      <rPr>
        <sz val="11"/>
        <color rgb="FF000000"/>
        <rFont val="Times New Roman"/>
        <family val="1"/>
      </rPr>
      <t xml:space="preserve"> 2MASS-XSC 06020973-3956597
</t>
    </r>
    <r>
      <rPr>
        <sz val="11"/>
        <color rgb="FF000000"/>
        <rFont val="Times New Roman"/>
        <family val="1"/>
      </rPr>
      <t xml:space="preserve">PGC018297
</t>
    </r>
    <r>
      <rPr>
        <sz val="11"/>
        <color rgb="FF000000"/>
        <rFont val="Times New Roman"/>
        <family val="1"/>
      </rPr>
      <t>WINGSJ060209.73-395659.7</t>
    </r>
  </si>
  <si>
    <t>Lavaux and Hudson 2011
Makarov+2015</t>
  </si>
  <si>
    <t>2011MNRAS.416.2840L 
2015A&amp;A...581A..82M</t>
  </si>
  <si>
    <t>ABELL_3378</t>
  </si>
  <si>
    <t>6:05:53.987</t>
  </si>
  <si>
    <t>-35:18:08.09</t>
  </si>
  <si>
    <t>06:05:54.01800</t>
  </si>
  <si>
    <t>-35:18:08.1290</t>
  </si>
  <si>
    <t>91.475075</t>
  </si>
  <si>
    <t>-35.302258</t>
  </si>
  <si>
    <t>0.14121</t>
  </si>
  <si>
    <t>0.1410</t>
  </si>
  <si>
    <r>
      <rPr>
        <sz val="11"/>
        <color rgb="FF000000"/>
        <rFont val="Times New Roman"/>
        <family val="1"/>
      </rPr>
      <t xml:space="preserve"> 6dFGS g0605540-351808
</t>
    </r>
    <r>
      <rPr>
        <sz val="11"/>
        <color rgb="FF000000"/>
        <rFont val="Times New Roman"/>
        <family val="1"/>
      </rPr>
      <t xml:space="preserve">2MASX 06055401-3518081
</t>
    </r>
    <r>
      <rPr>
        <sz val="11"/>
        <color rgb="FF000000"/>
        <rFont val="Times New Roman"/>
        <family val="1"/>
      </rPr>
      <t>[GSB2009]J060549.54-351823.8</t>
    </r>
  </si>
  <si>
    <r>
      <rPr>
        <u/>
        <sz val="11"/>
        <color rgb="FF000000"/>
        <rFont val="Times New Roman"/>
        <family val="1"/>
      </rPr>
      <t>http://www-wfau.roe.ac.uk/6dFGS/cgi-bin/show.cgi?release=dr3&amp;targetname=g0605540-351808&amp;tid=-1&amp;specid=133914&amp;ra=91.475125&amp;dec=-35.3022222</t>
    </r>
    <r>
      <rPr>
        <sz val="11"/>
        <color rgb="FF000000"/>
        <rFont val="Times New Roman"/>
        <family val="1"/>
      </rPr>
      <t xml:space="preserve"> </t>
    </r>
  </si>
  <si>
    <t>Jones+2009
Makarov+2015</t>
  </si>
  <si>
    <t>ABELL_3391</t>
  </si>
  <si>
    <t>6:26:18.836</t>
  </si>
  <si>
    <t>-53:41:33.28</t>
  </si>
  <si>
    <t>06:26:20.45113</t>
  </si>
  <si>
    <t>-53:41:35.8870</t>
  </si>
  <si>
    <t>2MASXJ06262045-5341358
PGC 019044
ESOLV1610071</t>
  </si>
  <si>
    <t>Makarov+2015
Abell+1989 —cluster redshift at 0.0531</t>
  </si>
  <si>
    <t>2015A&amp;A...581A..82M
1989ApJS...70....1A</t>
  </si>
  <si>
    <t>Interacting double core?</t>
  </si>
  <si>
    <t>ABELL_3395_SW</t>
  </si>
  <si>
    <t>6:26:43.337</t>
  </si>
  <si>
    <t>-54:32:36.77</t>
  </si>
  <si>
    <t>06:26:49.58133</t>
  </si>
  <si>
    <t>-54:32:34.0690</t>
  </si>
  <si>
    <t>96.706589</t>
  </si>
  <si>
    <t>-54.542797</t>
  </si>
  <si>
    <t>0.05194</t>
  </si>
  <si>
    <t>0.0510</t>
  </si>
  <si>
    <r>
      <rPr>
        <sz val="11"/>
        <color rgb="FF000000"/>
        <rFont val="Times New Roman"/>
        <family val="1"/>
      </rPr>
      <t xml:space="preserve">2MASX 06264958-5432340	
</t>
    </r>
    <r>
      <rPr>
        <sz val="11"/>
        <color rgb="FF000000"/>
        <rFont val="Times New Roman"/>
        <family val="1"/>
      </rPr>
      <t>NFPJ062649.6-543235</t>
    </r>
  </si>
  <si>
    <t>Makarov+2015</t>
  </si>
  <si>
    <t>ABELL_3399</t>
  </si>
  <si>
    <t>6:37:14.115</t>
  </si>
  <si>
    <t>-48:28:18.76</t>
  </si>
  <si>
    <t>06:37:14.54</t>
  </si>
  <si>
    <t>-48:28:22.8</t>
  </si>
  <si>
    <t xml:space="preserve"> [GSB2009] J063714.54-482822.8
RXC J0637.3-4828
2MASXJ06371757-4829059
PGC 486592</t>
  </si>
  <si>
    <t>Makarov+2015
Guzzo+2009</t>
  </si>
  <si>
    <t xml:space="preserve">2015A&amp;A...581A..82M
</t>
  </si>
  <si>
    <t>BCG ambiguous.  2 possible.</t>
  </si>
  <si>
    <t>ABELL_3402</t>
  </si>
  <si>
    <t>6:41:41.497</t>
  </si>
  <si>
    <t>-49:47:41.05</t>
  </si>
  <si>
    <t>06:41:37.83507</t>
  </si>
  <si>
    <t>-49:46:54.8220</t>
  </si>
  <si>
    <t>100.407646</t>
  </si>
  <si>
    <t>-49.781895</t>
  </si>
  <si>
    <t>0.14627</t>
  </si>
  <si>
    <t>0.1463</t>
  </si>
  <si>
    <r>
      <rPr>
        <sz val="11"/>
        <color rgb="FF000000"/>
        <rFont val="Times New Roman"/>
        <family val="1"/>
      </rPr>
      <t xml:space="preserve"> 6dFGS g0641378-494655
</t>
    </r>
    <r>
      <rPr>
        <sz val="11"/>
        <color rgb="FF000000"/>
        <rFont val="Times New Roman"/>
        <family val="1"/>
      </rPr>
      <t>2MASX 06413783-4946548</t>
    </r>
  </si>
  <si>
    <r>
      <rPr>
        <u/>
        <sz val="11"/>
        <color rgb="FF000000"/>
        <rFont val="Times New Roman"/>
        <family val="1"/>
      </rPr>
      <t>http://www-wfau.roe.ac.uk/6dFGS/cgi-bin/show.cgi?release=dr3&amp;targetname=g0641378-494655&amp;tid=-1&amp;specid=38974&amp;ra=100.4075833&amp;dec=-49.7818611</t>
    </r>
    <r>
      <rPr>
        <sz val="11"/>
        <color rgb="FF000000"/>
        <rFont val="Times New Roman"/>
        <family val="1"/>
      </rPr>
      <t xml:space="preserve"> </t>
    </r>
  </si>
  <si>
    <t>Jones+2009</t>
  </si>
  <si>
    <t>Appears to be Hbeta but is probably an artifact.</t>
  </si>
  <si>
    <t>ABELL_3404</t>
  </si>
  <si>
    <t>6:45:28.791</t>
  </si>
  <si>
    <t>-54:13:42.15</t>
  </si>
  <si>
    <t>06:45:29.48907</t>
  </si>
  <si>
    <t>-54:13:36.5740</t>
  </si>
  <si>
    <t>101.372871</t>
  </si>
  <si>
    <t>-54.226826</t>
  </si>
  <si>
    <t>0.1631</t>
  </si>
  <si>
    <t>0.1670</t>
  </si>
  <si>
    <r>
      <rPr>
        <sz val="11"/>
        <color rgb="FF000000"/>
        <rFont val="Times New Roman"/>
        <family val="1"/>
      </rPr>
      <t xml:space="preserve"> 2MASX J06452948-5413365
</t>
    </r>
    <r>
      <rPr>
        <sz val="11"/>
        <color rgb="FF000000"/>
        <rFont val="Times New Roman"/>
        <family val="1"/>
      </rPr>
      <t>6dFGS g0645295-541337</t>
    </r>
  </si>
  <si>
    <r>
      <rPr>
        <u/>
        <sz val="11"/>
        <color rgb="FF000000"/>
        <rFont val="Times New Roman"/>
        <family val="1"/>
      </rPr>
      <t>http://www-wfau.roe.ac.uk/6dFGS/cgi-bin/show.cgi?release=dr3&amp;targetname=g0645295-541337&amp;tid=-1&amp;specid=38103&amp;ra=101.372875&amp;dec=-54.2268611</t>
    </r>
    <r>
      <rPr>
        <sz val="11"/>
        <color rgb="FF000000"/>
        <rFont val="Times New Roman"/>
        <family val="1"/>
      </rPr>
      <t xml:space="preserve"> </t>
    </r>
  </si>
  <si>
    <t>ABELL_3411</t>
  </si>
  <si>
    <t>8:41:51.927</t>
  </si>
  <si>
    <t>-17:27:45.62</t>
  </si>
  <si>
    <t>08:41:52.8734399</t>
  </si>
  <si>
    <t>-17:28:04.6020</t>
  </si>
  <si>
    <t>130.47030599</t>
  </si>
  <si>
    <t>-17.467945000</t>
  </si>
  <si>
    <t>0.16333</t>
  </si>
  <si>
    <t>0.1687</t>
  </si>
  <si>
    <r>
      <rPr>
        <sz val="11"/>
        <color rgb="FF000000"/>
        <rFont val="Times New Roman"/>
        <family val="1"/>
      </rPr>
      <t xml:space="preserve"> 2MASX 08415287-1728046
</t>
    </r>
    <r>
      <rPr>
        <sz val="11"/>
        <color rgb="FF000000"/>
        <rFont val="Times New Roman"/>
        <family val="1"/>
      </rPr>
      <t xml:space="preserve">hyperLEDA 882759
</t>
    </r>
    <r>
      <rPr>
        <sz val="11"/>
        <color rgb="FF000000"/>
        <rFont val="Times New Roman"/>
        <family val="1"/>
      </rPr>
      <t>6dFJ0841528-172805</t>
    </r>
  </si>
  <si>
    <r>
      <rPr>
        <u/>
        <sz val="11"/>
        <color rgb="FF000000"/>
        <rFont val="Times New Roman"/>
        <family val="1"/>
      </rPr>
      <t>http://www-wfau.roe.ac.uk/6dFGS/cgi-bin/show.cgi?release=dr3&amp;targetname=g0841528-172805&amp;tid=-1&amp;specid=42646&amp;ra=130.4701667&amp;dec=-17.468</t>
    </r>
    <r>
      <rPr>
        <sz val="11"/>
        <color rgb="FF000000"/>
        <rFont val="Times New Roman"/>
        <family val="1"/>
      </rPr>
      <t xml:space="preserve"> </t>
    </r>
  </si>
  <si>
    <t>ABELL_3444</t>
  </si>
  <si>
    <t>10:23:50.215</t>
  </si>
  <si>
    <t>-27:15:23.04</t>
  </si>
  <si>
    <t xml:space="preserve">10:23:50.1965	</t>
  </si>
  <si>
    <t>-27:15:23.29199</t>
  </si>
  <si>
    <t xml:space="preserve"> 2MASX J10235019-2715232
PGC757628</t>
  </si>
  <si>
    <t>SOAR 2020-02-26</t>
  </si>
  <si>
    <t>Dálya+2018</t>
  </si>
  <si>
    <t>2018MNRAS.479.2374D</t>
  </si>
  <si>
    <t>Velocity field correction not applied.</t>
  </si>
  <si>
    <t>ok - no spec z but apparently a SOAR Spectrum is available??</t>
  </si>
  <si>
    <t>not sure</t>
  </si>
  <si>
    <t>ABELL_3528B</t>
  </si>
  <si>
    <t>12:54:22.175</t>
  </si>
  <si>
    <t>-29:00:46.71</t>
  </si>
  <si>
    <t>12:54:22.22</t>
  </si>
  <si>
    <t>-29:00:46.6</t>
  </si>
  <si>
    <t>193.59258</t>
  </si>
  <si>
    <t>-29.01294</t>
  </si>
  <si>
    <t>0.05473</t>
  </si>
  <si>
    <t>0.0530</t>
  </si>
  <si>
    <r>
      <rPr>
        <sz val="11"/>
        <color rgb="FF000000"/>
        <rFont val="Times New Roman"/>
        <family val="1"/>
      </rPr>
      <t xml:space="preserve"> ABELL3528:[PL95]BCG
</t>
    </r>
    <r>
      <rPr>
        <sz val="11"/>
        <color rgb="FF000000"/>
        <rFont val="Times New Roman"/>
        <family val="1"/>
      </rPr>
      <t xml:space="preserve">2MASXJ12542222-2900466
</t>
    </r>
    <r>
      <rPr>
        <sz val="11"/>
        <color rgb="FF000000"/>
        <rFont val="Times New Roman"/>
        <family val="1"/>
      </rPr>
      <t>ESO443-004</t>
    </r>
  </si>
  <si>
    <t xml:space="preserve">Makarov+2015
Lavaux and Hudson 2011
</t>
  </si>
  <si>
    <t xml:space="preserve">2015A&amp;A...581A..82M
2011MNRAS.416.2840L
</t>
  </si>
  <si>
    <t>ABELL_3532</t>
  </si>
  <si>
    <t>12:57:22.022</t>
  </si>
  <si>
    <t>-30:21:48.25</t>
  </si>
  <si>
    <t>12:57:21.92133</t>
  </si>
  <si>
    <t>-30:21:48.5350</t>
  </si>
  <si>
    <t>194.341339</t>
  </si>
  <si>
    <t>-30.363482</t>
  </si>
  <si>
    <t>0.054257</t>
  </si>
  <si>
    <t>0.0554</t>
  </si>
  <si>
    <r>
      <rPr>
        <sz val="11"/>
        <color rgb="FF000000"/>
        <rFont val="Times New Roman"/>
        <family val="1"/>
      </rPr>
      <t xml:space="preserve">6dFGS g1257219-302149
</t>
    </r>
    <r>
      <rPr>
        <sz val="11"/>
        <color rgb="FF000000"/>
        <rFont val="Times New Roman"/>
        <family val="1"/>
      </rPr>
      <t xml:space="preserve">2MASX 12572192-3021485
</t>
    </r>
    <r>
      <rPr>
        <sz val="11"/>
        <color rgb="FF000000"/>
        <rFont val="Times New Roman"/>
        <family val="1"/>
      </rPr>
      <t xml:space="preserve">ABELL3532:[PL95]BCG
</t>
    </r>
    <r>
      <rPr>
        <sz val="11"/>
        <color rgb="FF000000"/>
        <rFont val="Times New Roman"/>
        <family val="1"/>
      </rPr>
      <t>PGC044289</t>
    </r>
  </si>
  <si>
    <r>
      <rPr>
        <u/>
        <sz val="11"/>
        <color rgb="FF000000"/>
        <rFont val="Times New Roman"/>
        <family val="1"/>
      </rPr>
      <t>http://www-wfau.roe.ac.uk/6dFGS/cgi-bin/show.cgi?release=dr3&amp;targetname=g1257219-302149&amp;tid=-1&amp;specid=122075&amp;ra=194.3414167&amp;dec=-30.3635556</t>
    </r>
    <r>
      <rPr>
        <sz val="11"/>
        <color rgb="FF000000"/>
        <rFont val="Times New Roman"/>
        <family val="1"/>
      </rPr>
      <t xml:space="preserve"> </t>
    </r>
  </si>
  <si>
    <t>ABELL_3562</t>
  </si>
  <si>
    <t>13:33:37.318</t>
  </si>
  <si>
    <t>-31:40:17.70</t>
  </si>
  <si>
    <t>13:33:34.73</t>
  </si>
  <si>
    <t>-31:40:20.3</t>
  </si>
  <si>
    <t>203.39470833</t>
  </si>
  <si>
    <t>-31.67230556</t>
  </si>
  <si>
    <t>0.04885</t>
  </si>
  <si>
    <t>0.0490</t>
  </si>
  <si>
    <r>
      <rPr>
        <sz val="11"/>
        <color rgb="FF000000"/>
        <rFont val="Times New Roman"/>
        <family val="1"/>
      </rPr>
      <t xml:space="preserve">ESO 444-72
</t>
    </r>
    <r>
      <rPr>
        <sz val="11"/>
        <color rgb="FF000000"/>
        <rFont val="Times New Roman"/>
        <family val="1"/>
      </rPr>
      <t xml:space="preserve">6dFGS g1333347-314020
</t>
    </r>
    <r>
      <rPr>
        <sz val="11"/>
        <color rgb="FF000000"/>
        <rFont val="Times New Roman"/>
        <family val="1"/>
      </rPr>
      <t xml:space="preserve">2MASXJ13333473-3140201
</t>
    </r>
    <r>
      <rPr>
        <sz val="11"/>
        <color rgb="FF000000"/>
        <rFont val="Times New Roman"/>
        <family val="1"/>
      </rPr>
      <t xml:space="preserve">ABELL3562:[PL95]BCG
</t>
    </r>
    <r>
      <rPr>
        <sz val="11"/>
        <color rgb="FF000000"/>
        <rFont val="Times New Roman"/>
        <family val="1"/>
      </rPr>
      <t>PGC 047752</t>
    </r>
  </si>
  <si>
    <r>
      <rPr>
        <u/>
        <sz val="11"/>
        <color rgb="FF000000"/>
        <rFont val="Times New Roman"/>
        <family val="1"/>
      </rPr>
      <t>http://www-wfau.roe.ac.uk/6dFGS/cgi-bin/show.cgi?release=dr3&amp;targetname=g1333347-314020&amp;tid=-1&amp;specid=68247&amp;ra=203.3947083&amp;dec=-31.6723056</t>
    </r>
    <r>
      <rPr>
        <sz val="11"/>
        <color rgb="FF000000"/>
        <rFont val="Times New Roman"/>
        <family val="1"/>
      </rPr>
      <t xml:space="preserve"> </t>
    </r>
  </si>
  <si>
    <t>Xray source appears slightly offset from optical BCG.</t>
  </si>
  <si>
    <t>ABELL_3653</t>
  </si>
  <si>
    <t>19:53:03.386</t>
  </si>
  <si>
    <t>-52:02:12.75</t>
  </si>
  <si>
    <t>19:53:03.36193</t>
  </si>
  <si>
    <t>-52:02:13.2500</t>
  </si>
  <si>
    <t>298.264008</t>
  </si>
  <si>
    <t>-52.037014</t>
  </si>
  <si>
    <t>0.1089</t>
  </si>
  <si>
    <r>
      <rPr>
        <sz val="11"/>
        <color rgb="FF000000"/>
        <rFont val="Times New Roman"/>
        <family val="1"/>
      </rPr>
      <t xml:space="preserve"> 2MASXJ19530336-5202132
</t>
    </r>
    <r>
      <rPr>
        <sz val="11"/>
        <color rgb="FF000000"/>
        <rFont val="Times New Roman"/>
        <family val="1"/>
      </rPr>
      <t xml:space="preserve">ABELL3653:[PL95]G1
</t>
    </r>
    <r>
      <rPr>
        <sz val="11"/>
        <color rgb="FF000000"/>
        <rFont val="Times New Roman"/>
        <family val="1"/>
      </rPr>
      <t>PGC 140862</t>
    </r>
  </si>
  <si>
    <t>Makarov+2015
Lavaux and Hudson 2011</t>
  </si>
  <si>
    <t>2015A&amp;A...581A..82M 
2011MNRAS.416.2840L</t>
  </si>
  <si>
    <t>2017MNRAS.472.2633C</t>
  </si>
  <si>
    <t>ABELL_3667</t>
  </si>
  <si>
    <t>20:12:42.048</t>
  </si>
  <si>
    <t>-56:50:49.73</t>
  </si>
  <si>
    <t>20:12:27.3</t>
  </si>
  <si>
    <t>-56:49:36.4</t>
  </si>
  <si>
    <t>IC 4965
2MASXJ20122726-5649363
PGC064272
6dFGS g2012273-564936</t>
  </si>
  <si>
    <t>Varela+2009 (https://ui.adsabs.harvard.edu/?#abs/2009A&amp;A...497..667V)
Makarov+2015
Jones+2009</t>
  </si>
  <si>
    <t>2009A&amp;A...497..667V
2015A&amp;A...581A..82M
2009MNRAS.399..683J</t>
  </si>
  <si>
    <t>Xray image from XMM PN looks perturbed.
Photometric redshift.
Recorded z taken from Makarov+2015</t>
  </si>
  <si>
    <t>ABELL_3695</t>
  </si>
  <si>
    <t>20:34:45.301</t>
  </si>
  <si>
    <t>-35:48:43.25</t>
  </si>
  <si>
    <t>20:34:44.73</t>
  </si>
  <si>
    <t>35:49:01.9</t>
  </si>
  <si>
    <t>6dFGS g2034447-354902
2MASXJ20344470-3549019
ESOLV4000400
PGC644247</t>
  </si>
  <si>
    <t xml:space="preserve">http://www-wfau.roe.ac.uk/6dFGS/cgi-bin/show.cgi?release=dr3&amp;targetname=g2034447-354902&amp;tid=-1&amp;specid=96017&amp;ra=308.686375&amp;dec=-35.8171944 </t>
  </si>
  <si>
    <t>Second possible BCG for A3695</t>
  </si>
  <si>
    <t>2 BCG System, See entry below for 2nd BCG</t>
  </si>
  <si>
    <t>2 BCG #1</t>
  </si>
  <si>
    <t>20:34:45.46</t>
  </si>
  <si>
    <t>-35:49:26.1</t>
  </si>
  <si>
    <t>6dFGS g2034455-354926
ESO-LV 400-0401
ABELL3695:[PL95]G1
2MASX J20344545-3549259</t>
  </si>
  <si>
    <t xml:space="preserve">2016-10-25
http://www-wfau.roe.ac.uk/6dFGS/cgi-bin/show.cgi?release=dr3&amp;targetname=g2034455-354926&amp;tid=-1&amp;specid=94625&amp;ra=308.6894167&amp;dec=-35.8239167 </t>
  </si>
  <si>
    <t>Two possible BCGs.
This BCG has lower Rmag.</t>
  </si>
  <si>
    <t>2 BCG #2</t>
  </si>
  <si>
    <t>ABELL_3809</t>
  </si>
  <si>
    <t>21:46:59.094</t>
  </si>
  <si>
    <t>-43:53:55.47</t>
  </si>
  <si>
    <t>21:46:59.06</t>
  </si>
  <si>
    <t>-43:53:56.4</t>
  </si>
  <si>
    <t xml:space="preserve">326.74608333 </t>
  </si>
  <si>
    <t>-43.89900000</t>
  </si>
  <si>
    <t>0.06246</t>
  </si>
  <si>
    <t>0.0623</t>
  </si>
  <si>
    <r>
      <rPr>
        <sz val="11"/>
        <color rgb="FF000000"/>
        <rFont val="Times New Roman"/>
        <family val="1"/>
      </rPr>
      <t xml:space="preserve">6dFGS g2146591-435356
</t>
    </r>
    <r>
      <rPr>
        <sz val="11"/>
        <color rgb="FF000000"/>
        <rFont val="Times New Roman"/>
        <family val="1"/>
      </rPr>
      <t xml:space="preserve">2MASXI J2146590-435356
</t>
    </r>
    <r>
      <rPr>
        <sz val="11"/>
        <color rgb="FF000000"/>
        <rFont val="Times New Roman"/>
        <family val="1"/>
      </rPr>
      <t xml:space="preserve">WINGSJ214659.07-435356.2
</t>
    </r>
    <r>
      <rPr>
        <sz val="11"/>
        <color rgb="FF000000"/>
        <rFont val="Times New Roman"/>
        <family val="1"/>
      </rPr>
      <t>PGC101226</t>
    </r>
  </si>
  <si>
    <r>
      <rPr>
        <sz val="11"/>
        <color rgb="FF000000"/>
        <rFont val="Times New Roman"/>
        <family val="1"/>
      </rPr>
      <t xml:space="preserve">2016-09-05
</t>
    </r>
    <r>
      <rPr>
        <u/>
        <sz val="11"/>
        <color rgb="FF000000"/>
        <rFont val="Times New Roman"/>
        <family val="1"/>
      </rPr>
      <t>http://www-wfau.roe.ac.uk/6dFGS/cgi-bin/show.cgi?release=dr3&amp;targetname=g2146591-435356&amp;tid=-1&amp;specid=103126&amp;ra=326.7460833&amp;dec=-43.899</t>
    </r>
    <r>
      <rPr>
        <sz val="11"/>
        <color rgb="FF000000"/>
        <rFont val="Times New Roman"/>
        <family val="1"/>
      </rPr>
      <t xml:space="preserve"> </t>
    </r>
  </si>
  <si>
    <t>Jones+2009
Makarov+2015
Varela+2009</t>
  </si>
  <si>
    <t>2015A&amp;A...581A..82M
2009A&amp;A...497..667V</t>
  </si>
  <si>
    <t>ABELL_3827</t>
  </si>
  <si>
    <t>22:01:53.102</t>
  </si>
  <si>
    <t>-59:56:44.27</t>
  </si>
  <si>
    <t>22:01:53.369</t>
  </si>
  <si>
    <t>-59:56:43.48</t>
  </si>
  <si>
    <t>ESO146-005
PGC067866
2MASXJ22015330-5956437</t>
  </si>
  <si>
    <t>Lauberts and Valentijn 1989 (https://ui.adsabs.harvard.edu/?#abs/1989spce.book.....L)</t>
  </si>
  <si>
    <t>1989spce.book.....L 2010ApJ...715L.160C</t>
  </si>
  <si>
    <t>1982MNRAS.200..621C</t>
  </si>
  <si>
    <t>Multiple galaxies appear to be in core.</t>
  </si>
  <si>
    <t>ABELL_3854</t>
  </si>
  <si>
    <t>22:17:45.829</t>
  </si>
  <si>
    <t>-35:43:27.79</t>
  </si>
  <si>
    <t>+22:17:45.85</t>
  </si>
  <si>
    <t>-35:43:29.3</t>
  </si>
  <si>
    <t>334.441071</t>
  </si>
  <si>
    <t>-35.724823</t>
  </si>
  <si>
    <t>0.14971</t>
  </si>
  <si>
    <t>0.1492</t>
  </si>
  <si>
    <r>
      <rPr>
        <sz val="11"/>
        <color rgb="FF000000"/>
        <rFont val="Times New Roman"/>
        <family val="1"/>
      </rPr>
      <t xml:space="preserve"> PGC645337
</t>
    </r>
    <r>
      <rPr>
        <sz val="11"/>
        <color rgb="FF000000"/>
        <rFont val="Times New Roman"/>
        <family val="1"/>
      </rPr>
      <t xml:space="preserve">6dFJ2217459-354330
</t>
    </r>
    <r>
      <rPr>
        <sz val="11"/>
        <color rgb="FF000000"/>
        <rFont val="Times New Roman"/>
        <family val="1"/>
      </rPr>
      <t>2MASXJ22174585-3543293</t>
    </r>
  </si>
  <si>
    <r>
      <rPr>
        <u/>
        <sz val="11"/>
        <color rgb="FF000000"/>
        <rFont val="Times New Roman"/>
        <family val="1"/>
      </rPr>
      <t>http://www-wfau.roe.ac.uk/6dFGS/cgi-bin/show.cgi?release=dr3&amp;targetname=g2217459-354330&amp;tid=-1&amp;specid=106479&amp;ra=334.4410417&amp;dec=-35.7248</t>
    </r>
    <r>
      <rPr>
        <sz val="11"/>
        <color rgb="FF000000"/>
        <rFont val="Times New Roman"/>
        <family val="1"/>
      </rPr>
      <t xml:space="preserve"> </t>
    </r>
  </si>
  <si>
    <t>ABELL_3880</t>
  </si>
  <si>
    <t>22:27:54.390</t>
  </si>
  <si>
    <t>-30:34:37.16</t>
  </si>
  <si>
    <t>22:27:54.4900</t>
  </si>
  <si>
    <t>-30:34:31.5</t>
  </si>
  <si>
    <t>336.9770</t>
  </si>
  <si>
    <t>-30.5754</t>
  </si>
  <si>
    <t>0.058121</t>
  </si>
  <si>
    <t>0.0584</t>
  </si>
  <si>
    <r>
      <rPr>
        <sz val="11"/>
        <color rgb="FF000000"/>
        <rFont val="Times New Roman"/>
        <family val="1"/>
      </rPr>
      <t xml:space="preserve"> 2dFGRS TGS338Z021
</t>
    </r>
    <r>
      <rPr>
        <sz val="11"/>
        <color rgb="FF000000"/>
        <rFont val="Times New Roman"/>
        <family val="1"/>
      </rPr>
      <t>2MASX 22275446-3034321</t>
    </r>
  </si>
  <si>
    <t>ABELL_3921</t>
  </si>
  <si>
    <t>22:49:56.666</t>
  </si>
  <si>
    <t>-64:25:48.79</t>
  </si>
  <si>
    <t>22:49:58.18367</t>
  </si>
  <si>
    <t>-64:25:46.8480</t>
  </si>
  <si>
    <t>342.492432</t>
  </si>
  <si>
    <t>-64.429680</t>
  </si>
  <si>
    <t>0.098408</t>
  </si>
  <si>
    <t>0.0928</t>
  </si>
  <si>
    <r>
      <rPr>
        <sz val="11"/>
        <color rgb="FF000000"/>
        <rFont val="Times New Roman"/>
        <family val="1"/>
      </rPr>
      <t xml:space="preserve"> 2MASX 22495818-6425468
</t>
    </r>
    <r>
      <rPr>
        <sz val="11"/>
        <color rgb="FF000000"/>
        <rFont val="Times New Roman"/>
        <family val="1"/>
      </rPr>
      <t>6dFGS g2249582-642547</t>
    </r>
  </si>
  <si>
    <r>
      <rPr>
        <u/>
        <sz val="11"/>
        <color rgb="FF000000"/>
        <rFont val="Times New Roman"/>
        <family val="1"/>
      </rPr>
      <t>http://www-wfau.roe.ac.uk/6dFGS/cgi-bin/show.cgi?release=dr3&amp;targetname=g2249582-642547&amp;tid=-1&amp;specid=132101&amp;ra=342.4925&amp;dec=-64.4296944</t>
    </r>
    <r>
      <rPr>
        <sz val="11"/>
        <color rgb="FF000000"/>
        <rFont val="Times New Roman"/>
        <family val="1"/>
      </rPr>
      <t xml:space="preserve"> </t>
    </r>
  </si>
  <si>
    <t>ABELL_4023</t>
  </si>
  <si>
    <t>23:40:06.910</t>
  </si>
  <si>
    <t>-85:11:50.51</t>
  </si>
  <si>
    <t>23:40:12.46</t>
  </si>
  <si>
    <t>-85:11:32.6</t>
  </si>
  <si>
    <t>LEDA  218358
RXCJ2340.1-8510
PGC218358</t>
  </si>
  <si>
    <t>Very ambiguous BCG.
Selected galaxy is near center of faint Xray source.</t>
  </si>
  <si>
    <t>ABELL_4038</t>
  </si>
  <si>
    <t>23:47:44.983</t>
  </si>
  <si>
    <t>-28:08:26.11</t>
  </si>
  <si>
    <t>23:47:45.06</t>
  </si>
  <si>
    <t>-28:08:26.4</t>
  </si>
  <si>
    <t>0.02875</t>
  </si>
  <si>
    <t>6dFJ2347451-280826
ABELL4038:[PL95]G1
2MASXJ23474504-2808265
EDCC348:[CGN95]234507.9-2825
PGC072441</t>
  </si>
  <si>
    <t xml:space="preserve">http://www-wfau.roe.ac.uk/6dFGS/cgi-bin/show.cgi?release=dr3&amp;targetname=g2347451-280826&amp;tid=-1&amp;specid=132695&amp;ra=356.93775&amp;dec=-28.1406667 </t>
  </si>
  <si>
    <t>Double core BCG?</t>
  </si>
  <si>
    <t>Seems like possible 2 BCG system with 2MASX J23472856-2806335 as 2nd BCG</t>
  </si>
  <si>
    <t>ABELL_S0295</t>
  </si>
  <si>
    <t>2:45:26.779</t>
  </si>
  <si>
    <t>-53:01:47.84</t>
  </si>
  <si>
    <t>02:45:24.823</t>
  </si>
  <si>
    <t>-53:01:45.39</t>
  </si>
  <si>
    <t xml:space="preserve"> SPT-CL J0245-5302</t>
  </si>
  <si>
    <t>Ruel+2014 (https://ui.adsabs.harvard.edu/?#abs/2014ApJ...792...45R)</t>
  </si>
  <si>
    <t>2014ApJ...792...45R</t>
  </si>
  <si>
    <t>Very ambiguous BCG.
Selected galaxy near center of a distended Xray source.</t>
  </si>
  <si>
    <t>confirmed (or possible 2 BCGs, see notes)</t>
  </si>
  <si>
    <t>ABELL_S0463</t>
  </si>
  <si>
    <t>4:28:37.649</t>
  </si>
  <si>
    <t>-53:50:24.60</t>
  </si>
  <si>
    <t>BCG is ambiguous.  Not much information for the cluster.</t>
  </si>
  <si>
    <t>IC 2082 NED01 seems like the BCG instead</t>
  </si>
  <si>
    <t>https://ui.adsabs.harvard.edu/abs/2020MNRAS.496.2591O/abstract IDs a different BCG: http://simbad.u-strasbg.fr/simbad/sim-id?Ident=NAME+OOP2020+J41.3533874-53.0293239&amp;NbIdent=1</t>
  </si>
  <si>
    <t>ABELL_S0520</t>
  </si>
  <si>
    <t>5:16:37.711</t>
  </si>
  <si>
    <t>-54:30:47.30</t>
  </si>
  <si>
    <t>05:16:37.3644</t>
  </si>
  <si>
    <t>-54:30:01.7856</t>
  </si>
  <si>
    <t>79.155685</t>
  </si>
  <si>
    <t>-54.500496</t>
  </si>
  <si>
    <t>0.2952</t>
  </si>
  <si>
    <r>
      <rPr>
        <sz val="11"/>
        <color rgb="FF000000"/>
        <rFont val="Times New Roman"/>
        <family val="1"/>
      </rPr>
      <t xml:space="preserve">2MASX J05163736-5430017
</t>
    </r>
    <r>
      <rPr>
        <sz val="11"/>
        <color rgb="FF000000"/>
        <rFont val="Times New Roman"/>
        <family val="1"/>
      </rPr>
      <t xml:space="preserve">PGC418811
</t>
    </r>
    <r>
      <rPr>
        <sz val="11"/>
        <color rgb="FF000000"/>
        <rFont val="Times New Roman"/>
        <family val="1"/>
      </rPr>
      <t>[GSB2009]J051637.34-543001.8</t>
    </r>
  </si>
  <si>
    <t xml:space="preserve">2015A&amp;A...581A..82M </t>
  </si>
  <si>
    <t>ok; BCG ID from Yang+2018 and Rossetti+2016</t>
  </si>
  <si>
    <t>ABELL_S0579</t>
  </si>
  <si>
    <t>6:16:32.139</t>
  </si>
  <si>
    <t>-39:47:48.63</t>
  </si>
  <si>
    <t>06:16:32.0</t>
  </si>
  <si>
    <t>-39:48:08</t>
  </si>
  <si>
    <t>94.13333</t>
  </si>
  <si>
    <t>-39.80222</t>
  </si>
  <si>
    <t>0.15086</t>
  </si>
  <si>
    <t>0.1520</t>
  </si>
  <si>
    <r>
      <rPr>
        <sz val="11"/>
        <color rgb="FF000000"/>
        <rFont val="Times New Roman"/>
        <family val="1"/>
      </rPr>
      <t xml:space="preserve">LEDA 593907
</t>
    </r>
    <r>
      <rPr>
        <sz val="11"/>
        <color rgb="FF000000"/>
        <rFont val="Times New Roman"/>
        <family val="1"/>
      </rPr>
      <t xml:space="preserve">2MASXJ06163216-3948064
</t>
    </r>
    <r>
      <rPr>
        <sz val="11"/>
        <color rgb="FF000000"/>
        <rFont val="Times New Roman"/>
        <family val="1"/>
      </rPr>
      <t xml:space="preserve">PGC593907
</t>
    </r>
    <r>
      <rPr>
        <sz val="11"/>
        <color rgb="FF000000"/>
        <rFont val="Times New Roman"/>
        <family val="1"/>
      </rPr>
      <t>[GSB2009]J061632.14-394806.8</t>
    </r>
  </si>
  <si>
    <t>ABELL_S0592</t>
  </si>
  <si>
    <t>6:38:48.471</t>
  </si>
  <si>
    <t>-53:58:27.06</t>
  </si>
  <si>
    <t>6:38:45.17</t>
  </si>
  <si>
    <t>-53:58:22.4</t>
  </si>
  <si>
    <t>2MASXJ06384515-5358225
[GSB2009]J063845.17-535822.4</t>
  </si>
  <si>
    <t>2015A&amp;A...581A..82M 2018ApJ...859...65Y
2009A&amp;A...499..357G</t>
  </si>
  <si>
    <t>one of two possible BCGs.  Both have strong Xray emission.</t>
  </si>
  <si>
    <t>2 BCG system, see below for 2nd BCG</t>
  </si>
  <si>
    <t>06:38:48.67127</t>
  </si>
  <si>
    <t>-53:58:24.64</t>
  </si>
  <si>
    <t xml:space="preserve"> 2MASX J06384867-5358246
[GSB2009]J063848.67-535825.0</t>
  </si>
  <si>
    <t>ABELL_S0780</t>
  </si>
  <si>
    <t>14:59:28.955</t>
  </si>
  <si>
    <t>-18:10:45.46</t>
  </si>
  <si>
    <t>14:59:28.75</t>
  </si>
  <si>
    <t>-18:10:45.5</t>
  </si>
  <si>
    <t>224.869797</t>
  </si>
  <si>
    <t>-18.17927</t>
  </si>
  <si>
    <t>0.23439</t>
  </si>
  <si>
    <t>0.2357</t>
  </si>
  <si>
    <r>
      <rPr>
        <sz val="11"/>
        <color rgb="FF000000"/>
        <rFont val="Times New Roman"/>
        <family val="1"/>
      </rPr>
      <t xml:space="preserve"> 6dFJ1459288-181045
</t>
    </r>
    <r>
      <rPr>
        <sz val="11"/>
        <color rgb="FF000000"/>
        <rFont val="Times New Roman"/>
        <family val="1"/>
      </rPr>
      <t xml:space="preserve">2MASXJ14592875-1810453
</t>
    </r>
    <r>
      <rPr>
        <sz val="11"/>
        <color rgb="FF000000"/>
        <rFont val="Times New Roman"/>
        <family val="1"/>
      </rPr>
      <t>[GSB2009]J145928.75-181045.5</t>
    </r>
  </si>
  <si>
    <r>
      <rPr>
        <u/>
        <sz val="11"/>
        <color rgb="FF000000"/>
        <rFont val="Times New Roman"/>
        <family val="1"/>
      </rPr>
      <t>http://www-wfau.roe.ac.uk/6dFGS/cgi-bin/show.cgi?release=dr3&amp;targetname=g1459288-181045&amp;tid=-1&amp;specid=119244&amp;ra=224.8698333&amp;dec=-18.17925</t>
    </r>
    <r>
      <rPr>
        <sz val="11"/>
        <color rgb="FF000000"/>
        <rFont val="Times New Roman"/>
        <family val="1"/>
      </rPr>
      <t xml:space="preserve"> </t>
    </r>
  </si>
  <si>
    <t>OII</t>
  </si>
  <si>
    <t xml:space="preserve">Makarov+2015
Guzzo+2009
Kovalev+2007 (https://ui.adsabs.harvard.edu/?#abs/2007AJ....133.1236K) </t>
  </si>
  <si>
    <t>2015A&amp;A...581A..82M
2007AJ....133.1236K</t>
  </si>
  <si>
    <t xml:space="preserve">radio source (Kovalev+2007).
OII emission.
</t>
  </si>
  <si>
    <t>ABELL_S0821</t>
  </si>
  <si>
    <t>19:34:52.719</t>
  </si>
  <si>
    <t>-50:52:34.08</t>
  </si>
  <si>
    <t>19:34:53.06</t>
  </si>
  <si>
    <t>-50:52:19.2</t>
  </si>
  <si>
    <t>[GSB2009]J193453.06-505219.2</t>
  </si>
  <si>
    <t>2015A&amp;A...581A..82M
2009A&amp;A...499..357G</t>
  </si>
  <si>
    <t>one of two possible BCGs.  Both in center of diffuse Xray emission.</t>
  </si>
  <si>
    <t>2 BCG #1 (possible this is ambiguous)</t>
  </si>
  <si>
    <t>2 candidates (see notes)</t>
  </si>
  <si>
    <t>19:34:54.46</t>
  </si>
  <si>
    <t>-50:52:18.5</t>
  </si>
  <si>
    <t>[GSB2009]J193454.46-505218.5</t>
  </si>
  <si>
    <t>ABELL_S1063</t>
  </si>
  <si>
    <t>22:48:44.037</t>
  </si>
  <si>
    <t>-44:31:49.51</t>
  </si>
  <si>
    <t>22:48:44.05512</t>
  </si>
  <si>
    <t>-44:31:50.7828</t>
  </si>
  <si>
    <t>342.183563</t>
  </si>
  <si>
    <t>-44.530773</t>
  </si>
  <si>
    <t>0.3475</t>
  </si>
  <si>
    <r>
      <rPr>
        <sz val="11"/>
        <color rgb="FF000000"/>
        <rFont val="Times New Roman"/>
        <family val="1"/>
      </rPr>
      <t xml:space="preserve">2MASX J22484405-4431507
</t>
    </r>
    <r>
      <rPr>
        <sz val="11"/>
        <color rgb="FF000000"/>
        <rFont val="Times New Roman"/>
        <family val="1"/>
      </rPr>
      <t xml:space="preserve">PGC536323
</t>
    </r>
    <r>
      <rPr>
        <sz val="11"/>
        <color rgb="FF000000"/>
        <rFont val="Times New Roman"/>
        <family val="1"/>
      </rPr>
      <t>[GSB2009]J224843.95-443151.2</t>
    </r>
  </si>
  <si>
    <t>2015A&amp;A...581A..82M 
2009A&amp;A...499..357G</t>
  </si>
  <si>
    <t>ABELL_S1101</t>
  </si>
  <si>
    <t>23:13:58.694</t>
  </si>
  <si>
    <t>-42:43:31.06</t>
  </si>
  <si>
    <t>23:13:58.509</t>
  </si>
  <si>
    <t>-42:43:38.88</t>
  </si>
  <si>
    <t>348.494293</t>
  </si>
  <si>
    <t>-42.727585</t>
  </si>
  <si>
    <t>0.0563</t>
  </si>
  <si>
    <t>0.0580</t>
  </si>
  <si>
    <r>
      <rPr>
        <sz val="11"/>
        <color rgb="FF000000"/>
        <rFont val="Times New Roman"/>
        <family val="1"/>
      </rPr>
      <t xml:space="preserve">2MASX 23135863-4243393
</t>
    </r>
    <r>
      <rPr>
        <sz val="11"/>
        <color rgb="FF000000"/>
        <rFont val="Times New Roman"/>
        <family val="1"/>
      </rPr>
      <t xml:space="preserve">ESOLV2910090
</t>
    </r>
    <r>
      <rPr>
        <sz val="11"/>
        <color rgb="FF000000"/>
        <rFont val="Times New Roman"/>
        <family val="1"/>
      </rPr>
      <t xml:space="preserve">MRC2311-429
</t>
    </r>
    <r>
      <rPr>
        <sz val="11"/>
        <color rgb="FF000000"/>
        <rFont val="Times New Roman"/>
        <family val="1"/>
      </rPr>
      <t>PGC070747</t>
    </r>
  </si>
  <si>
    <t>2016-08-08</t>
  </si>
  <si>
    <t>Makarov+2015
Tully, 2015 (https://ui.adsabs.harvard.edu/?#abs/2015AJ....149..171T)</t>
  </si>
  <si>
    <t>2015A&amp;A...581A..82M
2015AJ....149..171T</t>
  </si>
  <si>
    <t>ABELL_S1150</t>
  </si>
  <si>
    <t>23:47:49.325</t>
  </si>
  <si>
    <t>-35:35:12.10</t>
  </si>
  <si>
    <t>23:47:49.32</t>
  </si>
  <si>
    <t>-35:35:12.5</t>
  </si>
  <si>
    <t>356.3030</t>
  </si>
  <si>
    <t>-35.8647</t>
  </si>
  <si>
    <t>0.2361</t>
  </si>
  <si>
    <t>0.2610</t>
  </si>
  <si>
    <r>
      <rPr>
        <sz val="11"/>
        <color rgb="FF000000"/>
        <rFont val="Times New Roman"/>
        <family val="1"/>
      </rPr>
      <t xml:space="preserve"> 2dFGRS TGS545Z170</t>
    </r>
  </si>
  <si>
    <r>
      <rPr>
        <u/>
        <sz val="11"/>
        <color rgb="FF000000"/>
        <rFont val="Times New Roman"/>
        <family val="1"/>
      </rPr>
      <t>http://magnum.anu.edu.au/TDFgg-cgi-bin/w3-msql/TDFgg/display.html?fits=408/060181.fits</t>
    </r>
    <r>
      <rPr>
        <sz val="11"/>
        <color rgb="FF000000"/>
        <rFont val="Times New Roman"/>
        <family val="1"/>
      </rPr>
      <t xml:space="preserve"> </t>
    </r>
  </si>
  <si>
    <t>Colless+2001
Makarov+2015</t>
  </si>
  <si>
    <t>ACT-CL_J0346-5438</t>
  </si>
  <si>
    <t>3:46:55.828</t>
  </si>
  <si>
    <t>-54:38:54.51</t>
  </si>
  <si>
    <t>03:46:55.5</t>
  </si>
  <si>
    <t>-54:38:54.8</t>
  </si>
  <si>
    <t xml:space="preserve"> [MGJ2010] J034655.5-543854.8</t>
  </si>
  <si>
    <t>Sifon+2013</t>
  </si>
  <si>
    <t>CaII</t>
  </si>
  <si>
    <t>Sifón+2013</t>
  </si>
  <si>
    <t>2013ApJ...772...25S</t>
  </si>
  <si>
    <t>Ambiguous BCG, very distant.</t>
  </si>
  <si>
    <t>ACT-CL_J0616-5227</t>
  </si>
  <si>
    <t>6:16:34.258</t>
  </si>
  <si>
    <t>-52:27:07.55</t>
  </si>
  <si>
    <t>06:16:34.2</t>
  </si>
  <si>
    <t>-52:27:13.3</t>
  </si>
  <si>
    <t xml:space="preserve"> SMH J061634.2-522713.3
[MGJ2010] J061634.2-522713.3</t>
  </si>
  <si>
    <t>Ambiguous BCG, very distant cluster.
NED redshift z=0.71.
Updated to z=0.684 (Sifon+2013).</t>
  </si>
  <si>
    <t>BLOX_J1023.6+0411.1</t>
  </si>
  <si>
    <t>10:23:39.684</t>
  </si>
  <si>
    <t>4:11:10.71</t>
  </si>
  <si>
    <t>10:23:39.63</t>
  </si>
  <si>
    <t>+04:11:10.66</t>
  </si>
  <si>
    <t>155.915140211</t>
  </si>
  <si>
    <t>4.186294521</t>
  </si>
  <si>
    <t>0.290</t>
  </si>
  <si>
    <t>0.2906</t>
  </si>
  <si>
    <r>
      <rPr>
        <sz val="11"/>
        <color rgb="FF000000"/>
        <rFont val="Times New Roman"/>
        <family val="1"/>
      </rPr>
      <t xml:space="preserve"> SDSS J102339.63+041110.6
</t>
    </r>
    <r>
      <rPr>
        <sz val="11"/>
        <color rgb="FF000000"/>
        <rFont val="Times New Roman"/>
        <family val="1"/>
      </rPr>
      <t>[GMV2014] ZwCl 3146 S1</t>
    </r>
  </si>
  <si>
    <t>http://skyserver.sdss.org/dr14/en/get/SpecById.ashx?id=647447460922288128</t>
  </si>
  <si>
    <t>BLOX_J1056.9-0337.3</t>
  </si>
  <si>
    <t>10:56:55.851</t>
  </si>
  <si>
    <t>-3:37:37.88</t>
  </si>
  <si>
    <t>10:56:59.976</t>
  </si>
  <si>
    <t>-03:37:35.85</t>
  </si>
  <si>
    <t xml:space="preserve"> WLTV J105659.98-033735.8</t>
  </si>
  <si>
    <t>Crawford+2011 (https://ui.adsabs.harvard.edu/?#abs/2011ApJ...741...98C)</t>
  </si>
  <si>
    <t>2011ApJ...741...98C</t>
  </si>
  <si>
    <t>2007ApJ...661..750T</t>
  </si>
  <si>
    <t>X-ray appears to have two main components.  Distended.
Galaxy in pair.  Radio source.</t>
  </si>
  <si>
    <t>Bullet_Cluster</t>
  </si>
  <si>
    <t>6:58:30.625</t>
  </si>
  <si>
    <t>-55:56:19.78</t>
  </si>
  <si>
    <t>Xray center (recorded) very offset from optical, merging cluster.  Two main BCGs recorded.  Optical BCG located at RA,dec=(06:58:15.963,-55:56:36.42)</t>
  </si>
  <si>
    <t>no: BCG confirmed by HST imaging: 2MASX J06583806-5557256; refer to Rawle, Edge, Egami + 2012; HST image in Paraficz+2018</t>
  </si>
  <si>
    <t>Wrong ID, see MD note</t>
  </si>
  <si>
    <t>CGCG_514-050</t>
  </si>
  <si>
    <t>22:31:20.612</t>
  </si>
  <si>
    <t>39:21:29.29</t>
  </si>
  <si>
    <t>22:31:20.5517</t>
  </si>
  <si>
    <t>+39:21:29.601</t>
  </si>
  <si>
    <t>337.835938</t>
  </si>
  <si>
    <t>+39.358280</t>
  </si>
  <si>
    <t>0.0171</t>
  </si>
  <si>
    <r>
      <rPr>
        <sz val="11"/>
        <color rgb="FF000000"/>
        <rFont val="Times New Roman"/>
        <family val="1"/>
      </rPr>
      <t xml:space="preserve"> MCG+06-49-029
</t>
    </r>
    <r>
      <rPr>
        <sz val="11"/>
        <color rgb="FF000000"/>
        <rFont val="Times New Roman"/>
        <family val="1"/>
      </rPr>
      <t>2MASX 22312062+3921298</t>
    </r>
  </si>
  <si>
    <t>Crook+2007 (https://ui.adsabs.harvard.edu/?#abs/2007ApJ...655..790C)
Spinrad+1985 (https://ui.adsabs.harvard.edu/?#abs/1985PASP...97..932S)</t>
  </si>
  <si>
    <t>2007ApJ...655..790C 
1985PASP...97..932S</t>
  </si>
  <si>
    <t>CIZA_J0107.7+5408</t>
  </si>
  <si>
    <t>1:07:45.139</t>
  </si>
  <si>
    <t>54:07:57.61</t>
  </si>
  <si>
    <t>01:07:40.76613</t>
  </si>
  <si>
    <t>+54:06:31.799</t>
  </si>
  <si>
    <t>2MASX 01074076+5406317
PGC137577
ZOAG125.34-08.69</t>
  </si>
  <si>
    <t>Crawford+1999</t>
  </si>
  <si>
    <t>Makarov+2015
Dálya+2018
Crawford+1999 (https://ui.adsabs.harvard.edu/?#abs/1999MNRAS.306..857C)</t>
  </si>
  <si>
    <t xml:space="preserve">2015A&amp;A...581A..82M
2018MNRAS.479.2374D
</t>
  </si>
  <si>
    <t>Questionable Dalya redshift for BCG.  Crawford put BCG at z=0.1090</t>
  </si>
  <si>
    <t>CIZA_J0616.3-2156</t>
  </si>
  <si>
    <t>6:16:24.787</t>
  </si>
  <si>
    <t>-21:56:17.90</t>
  </si>
  <si>
    <t>06:16:24.26</t>
  </si>
  <si>
    <t>-21:56:15.1</t>
  </si>
  <si>
    <t xml:space="preserve"> 2MASXJ06162425-2156152
PGC821576
LEDA 821576
PLCKESZ G229.21-17.24</t>
  </si>
  <si>
    <t>Makarov+2015
Andrade-Santos+2017 (https://ui.adsabs.harvard.edu/?#abs/2017ApJ...843...76A)—BCG redshift.</t>
  </si>
  <si>
    <t>2015A&amp;A...581A..82M
2017ApJ...843...76A</t>
  </si>
  <si>
    <t>Ambiguous BCG.
Faint in Xray.</t>
  </si>
  <si>
    <t>CIZA_J1804.4+1002</t>
  </si>
  <si>
    <t>18:04:31.429</t>
  </si>
  <si>
    <t>10:03:25.62</t>
  </si>
  <si>
    <t>18:04:31.00347</t>
  </si>
  <si>
    <t>+10:03:23.4110</t>
  </si>
  <si>
    <t xml:space="preserve"> 2MASX 18043100+1003234
PGC2807845
CGMW5-00844</t>
  </si>
  <si>
    <t>Questionable BCG redshift in Dalya+2018.
BCG location is main Xray source but Xray is distended and appears to be interacting.</t>
  </si>
  <si>
    <t>CIZA_J1938.3+5409</t>
  </si>
  <si>
    <t>19:38:18.424</t>
  </si>
  <si>
    <t>54:09:34.85</t>
  </si>
  <si>
    <t>19:38:18.10533</t>
  </si>
  <si>
    <t>+54:09:40.2840</t>
  </si>
  <si>
    <t>2MASX 19381810+5409402
PGC2461521
PSZ1 G086.47+15.31</t>
  </si>
  <si>
    <t>Perrott+2016 (https://ui.adsabs.harvard.edu/?#abs/2015A%26A...580A..95P)
Makarov+2015
Dálya+2018</t>
  </si>
  <si>
    <t>2015A&amp;A...580A..95P
2015A&amp;A...581A..82M
2018MNRAS.479.2374D</t>
  </si>
  <si>
    <t>Need better redshift information.</t>
  </si>
  <si>
    <t>CIZA_J2242.8+5301</t>
  </si>
  <si>
    <t>22:42:39.530</t>
  </si>
  <si>
    <t>52:59:44.74</t>
  </si>
  <si>
    <t>2015ApJ...805..143D 2019ApJS..240...39G</t>
  </si>
  <si>
    <t>2015ApJ...805..143D</t>
  </si>
  <si>
    <t>Very distended Xray emission in XMM-Newton EPIC RGB camera.
Very ambiguous BCG.</t>
  </si>
  <si>
    <t>2 BCGs, #1</t>
  </si>
  <si>
    <t xml:space="preserve">2015ApJ...805..143D </t>
  </si>
  <si>
    <t>2 BCGS, #2</t>
  </si>
  <si>
    <t>Cl_0016+16</t>
  </si>
  <si>
    <t>0:18:33.652</t>
  </si>
  <si>
    <t>16:26:09.16</t>
  </si>
  <si>
    <t>0.5410</t>
  </si>
  <si>
    <r>
      <rPr>
        <sz val="11"/>
        <color rgb="FF000000"/>
        <rFont val="Times New Roman"/>
        <family val="1"/>
      </rPr>
      <t xml:space="preserve"> SDSS J015949.33-084958.9
</t>
    </r>
    <r>
      <rPr>
        <sz val="11"/>
        <color rgb="FF000000"/>
        <rFont val="Times New Roman"/>
        <family val="1"/>
      </rPr>
      <t>SDSS J015949.34-084958.7</t>
    </r>
  </si>
  <si>
    <r>
      <rPr>
        <u/>
        <sz val="11"/>
        <color rgb="FF000000"/>
        <rFont val="Times New Roman"/>
        <family val="1"/>
      </rPr>
      <t>http://skyserver.sdss.org/dr14/en/get/SpecById.ashx?id=749977741993994240</t>
    </r>
  </si>
  <si>
    <t>Alam+2015 (https://ui.adsabs.harvard.edu/abs/2015ApJS..219...12A/abstract)</t>
  </si>
  <si>
    <t>SDSS name for BCG is shared with another name!
Appears to be two optical BCG’s but X-ray is peaked on one (noted here).</t>
  </si>
  <si>
    <t>ACC2 BCG wrong - only small change to coords but bad ID is still in alternate BCG names field; CNOC MS 0015 100822 (no 2MASS etc.) Coordinates=00:18:31.97 +16:25:40.2</t>
  </si>
  <si>
    <t>The BCG info was for the wrong cluster, I updated it for the correct BCG</t>
  </si>
  <si>
    <t>ClG_1137.5+6625</t>
  </si>
  <si>
    <t>11:40:22.451</t>
  </si>
  <si>
    <t>66:08:15.51</t>
  </si>
  <si>
    <t>11:40:22.301</t>
  </si>
  <si>
    <t>+66:08:15.00</t>
  </si>
  <si>
    <t xml:space="preserve"> J114022.18+660815.0</t>
  </si>
  <si>
    <t>SDSS DR12 —flagged photometric redshift of z=0.55.
SDSS DR9 —photometric redshiftt.</t>
  </si>
  <si>
    <t>BCG ambiguous.  Very distant cluster.  BCG location centered on Xray source.</t>
  </si>
  <si>
    <t>ClG_2153.8+3746</t>
  </si>
  <si>
    <t>21:55:52.201</t>
  </si>
  <si>
    <t>38:00:24.63</t>
  </si>
  <si>
    <t>21:55:52.290</t>
  </si>
  <si>
    <t>+38:00:29.62</t>
  </si>
  <si>
    <t>328.9678763</t>
  </si>
  <si>
    <t>38.0082268</t>
  </si>
  <si>
    <t>0.2903</t>
  </si>
  <si>
    <t>0.2920</t>
  </si>
  <si>
    <r>
      <t xml:space="preserve">2MASX J21555232+3800285
</t>
    </r>
    <r>
      <rPr>
        <sz val="11"/>
        <color rgb="FF000000"/>
        <rFont val="Times New Roman"/>
        <family val="1"/>
      </rPr>
      <t xml:space="preserve">4C+37.63
</t>
    </r>
    <r>
      <rPr>
        <sz val="11"/>
        <color rgb="FF000000"/>
        <rFont val="Times New Roman"/>
        <family val="1"/>
      </rPr>
      <t>3C438</t>
    </r>
  </si>
  <si>
    <t>Makarov+2015
Nilsson 1998 (https://ui.adsabs.harvard.edu/?#abs/1998A%26AS..132...31N)</t>
  </si>
  <si>
    <t>2015A&amp;A...581A..82M 
1998A&amp;AS..132...31N</t>
  </si>
  <si>
    <t>2009A&amp;A...495.1033B</t>
  </si>
  <si>
    <t>radio source
seyfert galaxy</t>
  </si>
  <si>
    <t>CXOU_J052215-481816</t>
  </si>
  <si>
    <t>5:22:15.244</t>
  </si>
  <si>
    <t>-48:18:16.18</t>
  </si>
  <si>
    <t>05:22:15.6</t>
  </si>
  <si>
    <t>-48:18:16.99</t>
  </si>
  <si>
    <t xml:space="preserve"> CXOU J052215.6-481816</t>
  </si>
  <si>
    <t>Wittman+2006 (https://ui.adsabs.harvard.edu/?#abs/2006ApJ...643..128W)</t>
  </si>
  <si>
    <t>2006ApJ...643..128W</t>
  </si>
  <si>
    <t>BCG ambiguous.  Location centered on Xray source.</t>
  </si>
  <si>
    <t>Needs BCG redshift</t>
  </si>
  <si>
    <t>Need info</t>
  </si>
  <si>
    <t>ESO_351-_G_021</t>
  </si>
  <si>
    <t>0:54:59.918</t>
  </si>
  <si>
    <t>-35:19:17.20</t>
  </si>
  <si>
    <t>00:54:59.650</t>
  </si>
  <si>
    <t>-35:19:16.22</t>
  </si>
  <si>
    <t>13.74854167</t>
  </si>
  <si>
    <t>-35.32117222</t>
  </si>
  <si>
    <t>0.05707</t>
  </si>
  <si>
    <t>0.0571</t>
  </si>
  <si>
    <r>
      <rPr>
        <sz val="11"/>
        <color rgb="FF000000"/>
        <rFont val="Times New Roman"/>
        <family val="1"/>
      </rPr>
      <t xml:space="preserve">LEDA 3248
</t>
    </r>
    <r>
      <rPr>
        <sz val="11"/>
        <color rgb="FF000000"/>
        <rFont val="Times New Roman"/>
        <family val="1"/>
      </rPr>
      <t xml:space="preserve">2MASXJ00545990-3519170
</t>
    </r>
    <r>
      <rPr>
        <sz val="11"/>
        <color rgb="FF000000"/>
        <rFont val="Times New Roman"/>
        <family val="1"/>
      </rPr>
      <t>ESO351-021</t>
    </r>
  </si>
  <si>
    <t>2016-10-25</t>
  </si>
  <si>
    <t>Makarov+2015
Jones+2009</t>
  </si>
  <si>
    <t>2015A&amp;A...581A..82M
2009MNRAS.399..683J</t>
  </si>
  <si>
    <t>ESO_552-_G_020</t>
  </si>
  <si>
    <t>4:54:52.336</t>
  </si>
  <si>
    <t>-18:06:55.30</t>
  </si>
  <si>
    <t>04:54:51.620</t>
  </si>
  <si>
    <t>-18:06:49.04</t>
  </si>
  <si>
    <t>73.715083</t>
  </si>
  <si>
    <t>-18.113622</t>
  </si>
  <si>
    <t>0.03122</t>
  </si>
  <si>
    <t>0.0314</t>
  </si>
  <si>
    <r>
      <rPr>
        <sz val="11"/>
        <color rgb="FF000000"/>
        <rFont val="Times New Roman"/>
        <family val="1"/>
      </rPr>
      <t xml:space="preserve"> ESO-LV5520200
</t>
    </r>
    <r>
      <rPr>
        <sz val="11"/>
        <color rgb="FF000000"/>
        <rFont val="Times New Roman"/>
        <family val="1"/>
      </rPr>
      <t>6dFJ0454523-180656</t>
    </r>
  </si>
  <si>
    <r>
      <rPr>
        <u/>
        <sz val="11"/>
        <color rgb="FF000000"/>
        <rFont val="Times New Roman"/>
        <family val="1"/>
      </rPr>
      <t>http://www-wfau.roe.ac.uk/6dFGS/cgi-bin/show.cgi?release=dr3&amp;targetname=g0454523-180656&amp;specid=28601</t>
    </r>
    <r>
      <rPr>
        <sz val="11"/>
        <color rgb="FF000000"/>
        <rFont val="Times New Roman"/>
        <family val="1"/>
      </rPr>
      <t xml:space="preserve"> </t>
    </r>
  </si>
  <si>
    <t>weak Halpha?</t>
  </si>
  <si>
    <t>ESO3060170-A</t>
  </si>
  <si>
    <t>5:40:06.668</t>
  </si>
  <si>
    <t>-40:50:11.84</t>
  </si>
  <si>
    <t>5:40:6.672</t>
  </si>
  <si>
    <t>-40:50:11.46</t>
  </si>
  <si>
    <t>85.0278</t>
  </si>
  <si>
    <t>-40.83651667</t>
  </si>
  <si>
    <t>0.03578</t>
  </si>
  <si>
    <t>0.0358</t>
  </si>
  <si>
    <r>
      <rPr>
        <sz val="11"/>
        <color rgb="FF000000"/>
        <rFont val="Times New Roman"/>
        <family val="1"/>
      </rPr>
      <t xml:space="preserve">6dFGS g0540067-405011
</t>
    </r>
    <r>
      <rPr>
        <sz val="11"/>
        <color rgb="FF000000"/>
        <rFont val="Times New Roman"/>
        <family val="1"/>
      </rPr>
      <t xml:space="preserve">ESO 306-17
</t>
    </r>
    <r>
      <rPr>
        <sz val="11"/>
        <color rgb="FF000000"/>
        <rFont val="Times New Roman"/>
        <family val="1"/>
      </rPr>
      <t xml:space="preserve">2MASXJ05400667-4050114
</t>
    </r>
    <r>
      <rPr>
        <sz val="11"/>
        <color rgb="FF000000"/>
        <rFont val="Times New Roman"/>
        <family val="1"/>
      </rPr>
      <t>MCG-07-12-009</t>
    </r>
  </si>
  <si>
    <t>2009MNRAS.399..683J
2015A&amp;A...581A..82M</t>
  </si>
  <si>
    <t>G113.82+44.35</t>
  </si>
  <si>
    <t>14:13:52.780</t>
  </si>
  <si>
    <t>71:18:03.10</t>
  </si>
  <si>
    <t>14:13:57.13488</t>
  </si>
  <si>
    <t>+71:17:45.3732</t>
  </si>
  <si>
    <t xml:space="preserve"> 2MASS 14135713+7117453
ABELL 1895:[HHP90] 1413+7131
RX J1413.9+7117:[BEV98] 078</t>
  </si>
  <si>
    <t>Huchra+1995 (https://ui.adsabs.harvard.edu/?#abs/1990ApJS...72..433H) —bcg redshift.</t>
  </si>
  <si>
    <t>1990ApJS...72..433H</t>
  </si>
  <si>
    <t>Xray source looks disturbed.</t>
  </si>
  <si>
    <t>G139.59+24.18</t>
  </si>
  <si>
    <t>6:21:48.992</t>
  </si>
  <si>
    <t>74:42:05.05</t>
  </si>
  <si>
    <t>06:21:49.17</t>
  </si>
  <si>
    <t>74:42:6.05</t>
  </si>
  <si>
    <t xml:space="preserve"> </t>
  </si>
  <si>
    <t>Amodeo+2018</t>
  </si>
  <si>
    <t>Amodeo+2018(https://ui.adsabs.harvard.edu/?#abs/2018ApJ...853...36A)
Planck Collaboration+2016 (https://ui.adsabs.harvard.edu/?#abs/2016A%26A...594A..27P)</t>
  </si>
  <si>
    <t>2016A&amp;A...594A..27P</t>
  </si>
  <si>
    <t>2018ApJ...853...36A</t>
  </si>
  <si>
    <t>Very ambiguous BCG.
Difficult to find data, spectroscopy of cluster members in Amodeo+2018.</t>
  </si>
  <si>
    <t>GALEX_J094712.4+762313</t>
  </si>
  <si>
    <t>9:47:12.660</t>
  </si>
  <si>
    <t>76:23:13.62</t>
  </si>
  <si>
    <t>09:47:12.60</t>
  </si>
  <si>
    <t>76:23:14.0</t>
  </si>
  <si>
    <t>146.8025</t>
  </si>
  <si>
    <t>76.387222</t>
  </si>
  <si>
    <t>0.345</t>
  </si>
  <si>
    <t>0.3541</t>
  </si>
  <si>
    <r>
      <rPr>
        <sz val="11"/>
        <color rgb="FF000000"/>
        <rFont val="Times New Roman"/>
        <family val="1"/>
      </rPr>
      <t xml:space="preserve"> NAME RBS 797 BCG
</t>
    </r>
    <r>
      <rPr>
        <sz val="11"/>
        <color rgb="FF000000"/>
        <rFont val="Times New Roman"/>
        <family val="1"/>
      </rPr>
      <t>MCXC J0947.2+7623</t>
    </r>
  </si>
  <si>
    <t>Piffaretti+2011 (https://ui.adsabs.harvard.edu/?#abs/2011A%26A...534A.109P)</t>
  </si>
  <si>
    <t>2011A&amp;A...534A.109P</t>
  </si>
  <si>
    <t>2011MNRAS.410.1797S</t>
  </si>
  <si>
    <t>GMBCG_J179.81192+49.79669</t>
  </si>
  <si>
    <t>11:59:13.868</t>
  </si>
  <si>
    <t>49:47:39.57</t>
  </si>
  <si>
    <t>11:59:14.86</t>
  </si>
  <si>
    <t>+49:47:48.11</t>
  </si>
  <si>
    <t>179.811917616</t>
  </si>
  <si>
    <t>49.796698073</t>
  </si>
  <si>
    <t>0.350</t>
  </si>
  <si>
    <t>0.3830</t>
  </si>
  <si>
    <r>
      <rPr>
        <sz val="11"/>
        <color rgb="FF000000"/>
        <rFont val="Times New Roman"/>
        <family val="1"/>
      </rPr>
      <t xml:space="preserve"> SDSS J115914.86+494748.1</t>
    </r>
  </si>
  <si>
    <r>
      <rPr>
        <u/>
        <sz val="11"/>
        <color rgb="FF000000"/>
        <rFont val="Times New Roman"/>
        <family val="1"/>
      </rPr>
      <t>http://skyserver.sdss.org/dr15/en/get/SpecById.ashx?id=1091070992857458688</t>
    </r>
  </si>
  <si>
    <t>GMBCG_J215.94948+24.07846</t>
  </si>
  <si>
    <t>14:23:47.888</t>
  </si>
  <si>
    <t>24:04:42.75</t>
  </si>
  <si>
    <t>14:23:47.87</t>
  </si>
  <si>
    <t>+24:04:42.45</t>
  </si>
  <si>
    <t>215.949482599</t>
  </si>
  <si>
    <t>24.078459702</t>
  </si>
  <si>
    <t>0.546</t>
  </si>
  <si>
    <t>0.5431</t>
  </si>
  <si>
    <r>
      <rPr>
        <sz val="11"/>
        <color rgb="FF000000"/>
        <rFont val="Times New Roman"/>
        <family val="1"/>
      </rPr>
      <t xml:space="preserve"> SDSS J142347.87+240442.4
</t>
    </r>
    <r>
      <rPr>
        <sz val="11"/>
        <color rgb="FF000000"/>
        <rFont val="Times New Roman"/>
        <family val="1"/>
      </rPr>
      <t>[REE2012] J142347.9+240442</t>
    </r>
  </si>
  <si>
    <r>
      <rPr>
        <u/>
        <sz val="11"/>
        <color rgb="FF000000"/>
        <rFont val="Times New Roman"/>
        <family val="1"/>
      </rPr>
      <t>http://skyserver.sdss.org/dr15/en/get/SpecById.ashx?id=6771317172763336704</t>
    </r>
  </si>
  <si>
    <t>HCG_037</t>
  </si>
  <si>
    <t>9:13:39.492</t>
  </si>
  <si>
    <t>29:59:33.94</t>
  </si>
  <si>
    <t>09:13:39.47</t>
  </si>
  <si>
    <t>+29:59:34.58</t>
  </si>
  <si>
    <t>138.414479829</t>
  </si>
  <si>
    <t>29.992941147</t>
  </si>
  <si>
    <t>0.023</t>
  </si>
  <si>
    <t>0.0223</t>
  </si>
  <si>
    <r>
      <rPr>
        <sz val="11"/>
        <color rgb="FF000000"/>
        <rFont val="Times New Roman"/>
        <family val="1"/>
      </rPr>
      <t xml:space="preserve"> SDSS J091339.47+295934.5
</t>
    </r>
    <r>
      <rPr>
        <sz val="11"/>
        <color rgb="FF000000"/>
        <rFont val="Times New Roman"/>
        <family val="1"/>
      </rPr>
      <t>NGC 2783</t>
    </r>
  </si>
  <si>
    <r>
      <rPr>
        <u/>
        <sz val="11"/>
        <color rgb="FF000000"/>
        <rFont val="Times New Roman"/>
        <family val="1"/>
      </rPr>
      <t>http://skyserver.sdss.org/dr14/en/get/SpecById.ashx?id=2179894557875922944</t>
    </r>
  </si>
  <si>
    <t>Confirmed (With another possible candidate?)</t>
  </si>
  <si>
    <t>HCG_051</t>
  </si>
  <si>
    <t>11:22:26.347</t>
  </si>
  <si>
    <t>24:17:55.13</t>
  </si>
  <si>
    <t>11:22:26.35</t>
  </si>
  <si>
    <t>+24:17:56.63</t>
  </si>
  <si>
    <t>170.609792220</t>
  </si>
  <si>
    <t>24.299064612</t>
  </si>
  <si>
    <t>0.025</t>
  </si>
  <si>
    <t>0.0258</t>
  </si>
  <si>
    <r>
      <rPr>
        <sz val="11"/>
        <color rgb="FF000000"/>
        <rFont val="Times New Roman"/>
        <family val="1"/>
      </rPr>
      <t xml:space="preserve"> SDSS J112226.35+241756.6
</t>
    </r>
    <r>
      <rPr>
        <sz val="11"/>
        <color rgb="FF000000"/>
        <rFont val="Times New Roman"/>
        <family val="1"/>
      </rPr>
      <t>[SPD2011] 21827</t>
    </r>
  </si>
  <si>
    <t>http://skyserver.sdss.org/dr14/en/get/SpecById.ashx?id=2811448553136744448</t>
  </si>
  <si>
    <t>Halpha emission hard to tell but there is strong CaII triplet.</t>
  </si>
  <si>
    <t>HCG_097</t>
  </si>
  <si>
    <t>23:47:23.019</t>
  </si>
  <si>
    <t>-2:18:01.78</t>
  </si>
  <si>
    <t>23:47:23.00</t>
  </si>
  <si>
    <t>-02:18:02.12</t>
  </si>
  <si>
    <t>SDSS J234723.00-021802.1
IC 5357</t>
  </si>
  <si>
    <t>flagged photometric redshift.</t>
  </si>
  <si>
    <t>Hercules_A</t>
  </si>
  <si>
    <t>16:51:08.203</t>
  </si>
  <si>
    <t>4:59:33.17</t>
  </si>
  <si>
    <t>16:51:07.98</t>
  </si>
  <si>
    <t>+04:59:35.48</t>
  </si>
  <si>
    <t xml:space="preserve"> SDSS J165107.98+045935.4</t>
  </si>
  <si>
    <t>Hydra_A</t>
  </si>
  <si>
    <t>9:18:05.903</t>
  </si>
  <si>
    <t>-12:05:44.58</t>
  </si>
  <si>
    <t>09:18:05.65053</t>
  </si>
  <si>
    <t>-12:05:43.9870</t>
  </si>
  <si>
    <t>139.523544</t>
  </si>
  <si>
    <t>-12.095552</t>
  </si>
  <si>
    <t>0.05315</t>
  </si>
  <si>
    <t>0.0549</t>
  </si>
  <si>
    <r>
      <rPr>
        <sz val="11"/>
        <color rgb="FF000000"/>
        <rFont val="Times New Roman"/>
        <family val="1"/>
      </rPr>
      <t xml:space="preserve">NAME Hya A
</t>
    </r>
    <r>
      <rPr>
        <sz val="11"/>
        <color rgb="FF000000"/>
        <rFont val="Times New Roman"/>
        <family val="1"/>
      </rPr>
      <t>2MASS 09180565-1205439</t>
    </r>
  </si>
  <si>
    <t>Hamer+2016</t>
  </si>
  <si>
    <t>Hamer+2016 (https://ui.adsabs.harvard.edu/?#abs/2016MNRAS.460.1758H)</t>
  </si>
  <si>
    <t>2016MNRAS.460.1758H</t>
  </si>
  <si>
    <t>IC_1365</t>
  </si>
  <si>
    <t>21:13:55.736</t>
  </si>
  <si>
    <t>2:33:54.56</t>
  </si>
  <si>
    <t>21:13:55.89</t>
  </si>
  <si>
    <t>+02:33:54.81</t>
  </si>
  <si>
    <t xml:space="preserve"> SDSS J211355.89+023354.8
ZW II 108</t>
  </si>
  <si>
    <t>2004AJ....128.1558S</t>
  </si>
  <si>
    <t>III_Zw_054</t>
  </si>
  <si>
    <t>3:41:15.670</t>
  </si>
  <si>
    <t>15:24:34.76</t>
  </si>
  <si>
    <t>03:41:17.53</t>
  </si>
  <si>
    <t>+15:23:47.51</t>
  </si>
  <si>
    <t>55.323066162</t>
  </si>
  <si>
    <t>15.396531977</t>
  </si>
  <si>
    <t>0.0290</t>
  </si>
  <si>
    <r>
      <rPr>
        <sz val="11"/>
        <color rgb="FF000000"/>
        <rFont val="Times New Roman"/>
        <family val="1"/>
      </rPr>
      <t xml:space="preserve">SDSS J034117.53+152347.5
</t>
    </r>
    <r>
      <rPr>
        <sz val="11"/>
        <color rgb="FF000000"/>
        <rFont val="Times New Roman"/>
        <family val="1"/>
      </rPr>
      <t>2MASX J03411752+1523477</t>
    </r>
  </si>
  <si>
    <t>2022ApJS..259...35A 2016MNRAS.460.2862B</t>
  </si>
  <si>
    <t>MACS_J0011.7-1523</t>
  </si>
  <si>
    <t>0:11:42.869</t>
  </si>
  <si>
    <t>-15:23:21.11</t>
  </si>
  <si>
    <t>01:11:31.48</t>
  </si>
  <si>
    <t>+08:55:41.42</t>
  </si>
  <si>
    <t>17.881190844</t>
  </si>
  <si>
    <t>8.928172340</t>
  </si>
  <si>
    <t>0.485</t>
  </si>
  <si>
    <t>0.3780</t>
  </si>
  <si>
    <r>
      <rPr>
        <sz val="11"/>
        <color rgb="FF000000"/>
        <rFont val="Times New Roman"/>
        <family val="1"/>
      </rPr>
      <t xml:space="preserve"> SDSS J011131.48+085541.4
</t>
    </r>
    <r>
      <rPr>
        <sz val="11"/>
        <color rgb="FF000000"/>
        <rFont val="Times New Roman"/>
        <family val="1"/>
      </rPr>
      <t>MCS J0111.5+0855</t>
    </r>
  </si>
  <si>
    <r>
      <rPr>
        <sz val="11"/>
        <color rgb="FF000000"/>
        <rFont val="Times New Roman"/>
        <family val="1"/>
      </rPr>
      <t xml:space="preserve"> </t>
    </r>
    <r>
      <rPr>
        <u/>
        <sz val="11"/>
        <color rgb="FF000000"/>
        <rFont val="Times New Roman"/>
        <family val="1"/>
      </rPr>
      <t>http://skyserver.sdss.org/dr15/en/get/SpecById.ashx?id=5124007677991559168</t>
    </r>
  </si>
  <si>
    <t>Ebeling+2010 (https://ui.adsabs.harvard.edu/abs/2010MNRAS.407...83E/abstract)
Bellstedt+2016 (https://ui.adsabs.harvard.edu/abs/2016MNRAS.460.2862B/abstract)</t>
  </si>
  <si>
    <t>2010MNRAS.407...83E
2016MNRAS.460.2862B</t>
  </si>
  <si>
    <t>MACS_J0242.6-2132</t>
  </si>
  <si>
    <t>2:42:35.889</t>
  </si>
  <si>
    <t>-21:32:26.06</t>
  </si>
  <si>
    <t>2:42:35.88667</t>
  </si>
  <si>
    <t>-21:32:26.1</t>
  </si>
  <si>
    <t>40.649528</t>
  </si>
  <si>
    <t>-21.540583</t>
  </si>
  <si>
    <t>0.314</t>
  </si>
  <si>
    <t>0.3140</t>
  </si>
  <si>
    <r>
      <rPr>
        <sz val="11"/>
        <color rgb="FF000000"/>
        <rFont val="Times New Roman"/>
        <family val="1"/>
      </rPr>
      <t xml:space="preserve">PKS 0240-217
</t>
    </r>
    <r>
      <rPr>
        <sz val="11"/>
        <color rgb="FF000000"/>
        <rFont val="Times New Roman"/>
        <family val="1"/>
      </rPr>
      <t xml:space="preserve">NVSS J024235.9-21322
</t>
    </r>
    <r>
      <rPr>
        <sz val="11"/>
        <color rgb="FF000000"/>
        <rFont val="Times New Roman"/>
        <family val="1"/>
      </rPr>
      <t>CXOG J024235.9-213226</t>
    </r>
  </si>
  <si>
    <t>Flesch, 2017 (https://ui.adsabs.harvard.edu/?#abs/2015PASA...32...10F)</t>
  </si>
  <si>
    <t>2015PASA...32...10F</t>
  </si>
  <si>
    <t>2007A&amp;A...463...97L</t>
  </si>
  <si>
    <t>MACS_J0416.1-2403</t>
  </si>
  <si>
    <t>4:16:09.444</t>
  </si>
  <si>
    <t>-24:03:55.81</t>
  </si>
  <si>
    <t>04:16:9.147</t>
  </si>
  <si>
    <t>-24:04:3.03</t>
  </si>
  <si>
    <t>[MAC2016] M0416cl 100011
CLASHVLT J041609.1-240402</t>
  </si>
  <si>
    <t>Caminha+2017</t>
  </si>
  <si>
    <t>?
Find spectra</t>
  </si>
  <si>
    <t>Balestra+2016 (https://ui.adsabs.harvard.edu/?#abs/2016ApJS..224...33B/abstract) 
Zitrin+2015 (https://ui.adsabs.harvard.edu/?#abs/2015ApJ...801...44Z)
Caminha+2017 (https://ui.adsabs.harvard.edu/?#abs/2017A%26A...600A..90C)</t>
  </si>
  <si>
    <t xml:space="preserve">2016ApJS..224...33B
2015ApJ...801...44Z
</t>
  </si>
  <si>
    <t>2017A&amp;A...600A..90C</t>
  </si>
  <si>
    <t xml:space="preserve">Inconsistent NED cluster redshift at z=0.42 Caminha+2017 puts cluster redshift at z=0.396.
Two BCGs reported (N,S), merging cluster.
</t>
  </si>
  <si>
    <t>Merging</t>
  </si>
  <si>
    <t>MACS_J0417.5-1154</t>
  </si>
  <si>
    <t>4:17:34.234</t>
  </si>
  <si>
    <t>-11:54:34.43</t>
  </si>
  <si>
    <t>4:17:34.73</t>
  </si>
  <si>
    <t>-11:54:33.07</t>
  </si>
  <si>
    <t>CACCIANIGA A.+2000 (https://ui.adsabs.harvard.edu/?#abs/2000A%26AS..144..247C)</t>
  </si>
  <si>
    <t xml:space="preserve">2000A&amp;AS..144..247C </t>
  </si>
  <si>
    <t>2019MNRAS.483.3082J</t>
  </si>
  <si>
    <t>MACS_J0429.6-0253</t>
  </si>
  <si>
    <t>4:29:36.010</t>
  </si>
  <si>
    <t>-2:53:07.42</t>
  </si>
  <si>
    <t>04:29:36.0</t>
  </si>
  <si>
    <t>-02:53:06</t>
  </si>
  <si>
    <t>67.400208</t>
  </si>
  <si>
    <t>-02.885378</t>
  </si>
  <si>
    <t>0.397</t>
  </si>
  <si>
    <t>0.3990</t>
  </si>
  <si>
    <r>
      <rPr>
        <sz val="11"/>
        <color rgb="FF000000"/>
        <rFont val="Times New Roman"/>
        <family val="1"/>
      </rPr>
      <t>2MASX 04293604-0253073</t>
    </r>
  </si>
  <si>
    <t>Green+2016</t>
  </si>
  <si>
    <t>Stott+2008
Green+2016</t>
  </si>
  <si>
    <t xml:space="preserve">2008MNRAS.384.1502S
</t>
  </si>
  <si>
    <t>2016MNRAS.461..560G</t>
  </si>
  <si>
    <t>Strong emission source according to Green+2016.</t>
  </si>
  <si>
    <t>MACS_J0451.9+0006</t>
  </si>
  <si>
    <t>4:51:54.377</t>
  </si>
  <si>
    <t>0:06:19.88</t>
  </si>
  <si>
    <t>04:51:54.64</t>
  </si>
  <si>
    <t>00:06:18.20</t>
  </si>
  <si>
    <t>SDSS J045154.64+000618.2
[REE2012] J045154.6+000618</t>
  </si>
  <si>
    <t>BCG ambiguous
photometric redshift</t>
  </si>
  <si>
    <t>MACS_J0553.4-3342</t>
  </si>
  <si>
    <t>5:53:25.778</t>
  </si>
  <si>
    <t>-33:42:30.68</t>
  </si>
  <si>
    <t>2017MNRAS.471.3305E</t>
  </si>
  <si>
    <t>Merging cluster with two BCGs</t>
  </si>
  <si>
    <t>OK: 2 BCGs, one E one West (ID: Ebeling, Qi, Richard 2017) z_west = 0.4277; z_east=0.4255; BCG_E=WISEA J055325.72-334228.0, BCG_W=2MASX J05531928-3342259</t>
  </si>
  <si>
    <t>2 BCG System, see MD note</t>
  </si>
  <si>
    <t>MACS_J0712.3+5931</t>
  </si>
  <si>
    <t>7:12:20.735</t>
  </si>
  <si>
    <t>59:32:20.21</t>
  </si>
  <si>
    <t>7:12:20.512</t>
  </si>
  <si>
    <t>+59:32:20.47</t>
  </si>
  <si>
    <t>Not enough info for candidate BCG in Simbad.</t>
  </si>
  <si>
    <t>BCG needs redshift info</t>
  </si>
  <si>
    <t>MACS_J0744.9+3927</t>
  </si>
  <si>
    <t>7:44:52.823</t>
  </si>
  <si>
    <t>39:27:26.14</t>
  </si>
  <si>
    <t>07:44:52.77</t>
  </si>
  <si>
    <t>+39:27:26.78</t>
  </si>
  <si>
    <t xml:space="preserve"> SDSS J074452.77+392726.7
[SJV2010] J074452.793+392726.947</t>
  </si>
  <si>
    <t xml:space="preserve">http://skyserver.sdss.org/dr15/en/get/SpecById.ashx?id=4125303668860755968 </t>
  </si>
  <si>
    <t>BCG ambiguous.
very far away.</t>
  </si>
  <si>
    <t>MACS_J0911.2+1746</t>
  </si>
  <si>
    <t>9:11:11.722</t>
  </si>
  <si>
    <t>17:46:32.49</t>
  </si>
  <si>
    <t>09:11:11.51</t>
  </si>
  <si>
    <t>+17:46:28.92</t>
  </si>
  <si>
    <t xml:space="preserve"> SDSS J091111.51+174628.9</t>
  </si>
  <si>
    <t>2022ApJS..259...35A 2010ApJS..188..280S,</t>
  </si>
  <si>
    <t>2016MNRAS.460.2862B</t>
  </si>
  <si>
    <t>MACS_J0949.8+1708</t>
  </si>
  <si>
    <t>9:49:51.636</t>
  </si>
  <si>
    <t>17:07:07.34</t>
  </si>
  <si>
    <t>09:49:51.80</t>
  </si>
  <si>
    <t>+17:07:10.56</t>
  </si>
  <si>
    <t>147.465852404</t>
  </si>
  <si>
    <t>17.119600362</t>
  </si>
  <si>
    <t>0.383</t>
  </si>
  <si>
    <t>0.3826</t>
  </si>
  <si>
    <r>
      <rPr>
        <sz val="11"/>
        <color rgb="FF000000"/>
        <rFont val="Times New Roman"/>
        <family val="1"/>
      </rPr>
      <t xml:space="preserve"> SDSS J094951.80+170710.5</t>
    </r>
  </si>
  <si>
    <r>
      <rPr>
        <u/>
        <sz val="11"/>
        <color rgb="FF000000"/>
        <rFont val="Times New Roman"/>
        <family val="1"/>
      </rPr>
      <t>http://skyserver.sdss.org/dr15/en/get/SpecById.ashx?id=2908288588519073792</t>
    </r>
    <r>
      <rPr>
        <sz val="11"/>
        <color rgb="FF000000"/>
        <rFont val="Times New Roman"/>
        <family val="1"/>
      </rPr>
      <t xml:space="preserve"> </t>
    </r>
  </si>
  <si>
    <t>ok -ID consistent with MACS, WHL, GMBCG bcg IDs</t>
  </si>
  <si>
    <t>MACS_J1006.9+3200</t>
  </si>
  <si>
    <t>10:06:54.724</t>
  </si>
  <si>
    <t>32:01:42.82</t>
  </si>
  <si>
    <t>10:06:54.66</t>
  </si>
  <si>
    <t>+32:01:31.65</t>
  </si>
  <si>
    <t>151.727787796</t>
  </si>
  <si>
    <t>32.025459540</t>
  </si>
  <si>
    <t>0.3590</t>
  </si>
  <si>
    <r>
      <rPr>
        <sz val="11"/>
        <color rgb="FF000000"/>
        <rFont val="Times New Roman"/>
        <family val="1"/>
      </rPr>
      <t xml:space="preserve"> SDSS J100654.66+320131.6</t>
    </r>
  </si>
  <si>
    <r>
      <rPr>
        <u/>
        <sz val="11"/>
        <color rgb="FF000000"/>
        <rFont val="Times New Roman"/>
        <family val="1"/>
      </rPr>
      <t>http://skyserver.sdss.org/dr15/en/get/SpecById.ashx?id=2197832816010487808</t>
    </r>
    <r>
      <rPr>
        <sz val="11"/>
        <color rgb="FF000000"/>
        <rFont val="Times New Roman"/>
        <family val="1"/>
      </rPr>
      <t xml:space="preserve"> </t>
    </r>
  </si>
  <si>
    <t>OI emission. Halpha at edge of wavelength range.</t>
  </si>
  <si>
    <t>added missing BCG redshift</t>
  </si>
  <si>
    <t>MACS_J1105.7-1014</t>
  </si>
  <si>
    <t>11:05:46.449</t>
  </si>
  <si>
    <t>-10:14:37.85</t>
  </si>
  <si>
    <t>11:05:46.79</t>
  </si>
  <si>
    <t>-10:14:45.82</t>
  </si>
  <si>
    <t>MACS_J1108.9+0906</t>
  </si>
  <si>
    <t>11:08:55.287</t>
  </si>
  <si>
    <t>9:05:55.92</t>
  </si>
  <si>
    <t>11:08:55.36</t>
  </si>
  <si>
    <t>+09:06:01.61</t>
  </si>
  <si>
    <t>167.230673565</t>
  </si>
  <si>
    <t>9.100448580</t>
  </si>
  <si>
    <t>0.463</t>
  </si>
  <si>
    <t>0.4490</t>
  </si>
  <si>
    <r>
      <rPr>
        <sz val="11"/>
        <color rgb="FF000000"/>
        <rFont val="Times New Roman"/>
        <family val="1"/>
      </rPr>
      <t xml:space="preserve"> SDSS J110855.36+090601.6</t>
    </r>
  </si>
  <si>
    <r>
      <rPr>
        <u/>
        <sz val="11"/>
        <color rgb="FF000000"/>
        <rFont val="Times New Roman"/>
        <family val="1"/>
      </rPr>
      <t>http://skyserver.sdss.org/dr15/en/get/SpecById.ashx?id=1374758741903173632</t>
    </r>
  </si>
  <si>
    <t>HBeta and Hdelta lines hard to tell in spectrum.</t>
  </si>
  <si>
    <t>MACS_J1115.8+0129</t>
  </si>
  <si>
    <t>11:15:51.868</t>
  </si>
  <si>
    <t>1:29:56.32</t>
  </si>
  <si>
    <t>11:15:51.90</t>
  </si>
  <si>
    <t>+01:29:55.07</t>
  </si>
  <si>
    <t>168.966256880</t>
  </si>
  <si>
    <t>1.498630563</t>
  </si>
  <si>
    <t>0.352</t>
  </si>
  <si>
    <t>0.3520</t>
  </si>
  <si>
    <r>
      <rPr>
        <sz val="11"/>
        <color rgb="FF000000"/>
        <rFont val="Times New Roman"/>
        <family val="1"/>
      </rPr>
      <t xml:space="preserve"> SDSS J111551.90+012955.0
</t>
    </r>
    <r>
      <rPr>
        <sz val="11"/>
        <color rgb="FF000000"/>
        <rFont val="Times New Roman"/>
        <family val="1"/>
      </rPr>
      <t>NVSS J111551+012955</t>
    </r>
  </si>
  <si>
    <r>
      <rPr>
        <u/>
        <sz val="11"/>
        <color rgb="FF000000"/>
        <rFont val="Times New Roman"/>
        <family val="1"/>
      </rPr>
      <t>http://skyserver.sdss.org/dr15/en/get/SpecById.ashx?id=574234281203755008</t>
    </r>
    <r>
      <rPr>
        <sz val="11"/>
        <color rgb="FF000000"/>
        <rFont val="Times New Roman"/>
        <family val="1"/>
      </rPr>
      <t xml:space="preserve"> </t>
    </r>
  </si>
  <si>
    <t>strong Halpha and OII</t>
  </si>
  <si>
    <t>MACS_J1206.2-0847</t>
  </si>
  <si>
    <t>12:06:12.094</t>
  </si>
  <si>
    <t>-8:48:01.67</t>
  </si>
  <si>
    <t>0.4400</t>
  </si>
  <si>
    <r>
      <rPr>
        <sz val="11"/>
        <color rgb="FF000000"/>
        <rFont val="Times New Roman"/>
        <family val="1"/>
      </rPr>
      <t xml:space="preserve"> SDSS J131101.79-031039.7</t>
    </r>
  </si>
  <si>
    <r>
      <t>http://skyserver.sdss.org/dr15/en/get/SpecById.ashx?id=382876370457356288</t>
    </r>
    <r>
      <rPr>
        <sz val="11"/>
        <color rgb="FF000000"/>
        <rFont val="Times New Roman"/>
        <family val="1"/>
      </rPr>
      <t xml:space="preserve"> </t>
    </r>
    <r>
      <rPr>
        <sz val="11"/>
        <color rgb="FFFF0000"/>
        <rFont val="Times New Roman"/>
        <family val="1"/>
      </rPr>
      <t>FIXED: http://simbad.cds.unistra.fr/simbad/sim-ref?bibcode=2009MNRAS.395.1213E</t>
    </r>
  </si>
  <si>
    <t>strong OII</t>
  </si>
  <si>
    <t>BCG listed from wrong cluster, I have added info from the actual cluster's BCG</t>
  </si>
  <si>
    <t>MACS_J1311.0-0311</t>
  </si>
  <si>
    <t>13:11:01.656</t>
  </si>
  <si>
    <t>-3:10:38.18</t>
  </si>
  <si>
    <t>13:11:01.794</t>
  </si>
  <si>
    <t>-03:10:39.7344</t>
  </si>
  <si>
    <t>SDSS J131101.79-031039.7</t>
  </si>
  <si>
    <t xml:space="preserve">https://dr12.sdss.org/spectrumDetail?plateid=340&amp;mjd=51990&amp;fiber=0256 </t>
  </si>
  <si>
    <t>SDSS DR12 (Alam+2015)</t>
  </si>
  <si>
    <t>Uncertain BCG.</t>
  </si>
  <si>
    <t>MACS_J1354.6+7715</t>
  </si>
  <si>
    <t>13:54:44.591</t>
  </si>
  <si>
    <t>77:15:18.50</t>
  </si>
  <si>
    <t>13:54:42.88824</t>
  </si>
  <si>
    <t>+77:15:17.1396</t>
  </si>
  <si>
    <t xml:space="preserve"> 2MASS 13544288+7715171</t>
  </si>
  <si>
    <t>Uncertain BCG.
Green+2016 saw strong emission.</t>
  </si>
  <si>
    <t>MACS_J1359.2-1929</t>
  </si>
  <si>
    <t>13:59:10.221</t>
  </si>
  <si>
    <t>-19:29:25.09</t>
  </si>
  <si>
    <t>13:59:10.3</t>
  </si>
  <si>
    <t>-19:29:24</t>
  </si>
  <si>
    <t>MACS_J1427.6-2521</t>
  </si>
  <si>
    <t>14:27:39.444</t>
  </si>
  <si>
    <t>-25:21:02.94</t>
  </si>
  <si>
    <t>14:27:39.4886</t>
  </si>
  <si>
    <t>-25:21:02.405</t>
  </si>
  <si>
    <t>2MASS 14273948-2521024</t>
  </si>
  <si>
    <t xml:space="preserve">2018MNRAS.479.2374D </t>
  </si>
  <si>
    <t>2011NewA...16..503M</t>
  </si>
  <si>
    <t>Difficult to find info on candidate BCG.</t>
  </si>
  <si>
    <t>MACS_J1532.8+3021</t>
  </si>
  <si>
    <t>15:32:53.796</t>
  </si>
  <si>
    <t>30:20:59.01</t>
  </si>
  <si>
    <t>15:32:53.77</t>
  </si>
  <si>
    <t>+30:20:59.41</t>
  </si>
  <si>
    <t>233.224081919</t>
  </si>
  <si>
    <t>30.349836276</t>
  </si>
  <si>
    <t>0.362</t>
  </si>
  <si>
    <t>0.3450</t>
  </si>
  <si>
    <r>
      <rPr>
        <sz val="11"/>
        <color rgb="FF000000"/>
        <rFont val="Times New Roman"/>
        <family val="1"/>
      </rPr>
      <t xml:space="preserve"> SDSS J153253.77+302059.4
</t>
    </r>
    <r>
      <rPr>
        <sz val="11"/>
        <color rgb="FF000000"/>
        <rFont val="Times New Roman"/>
        <family val="1"/>
      </rPr>
      <t>LEDA 1900245</t>
    </r>
  </si>
  <si>
    <r>
      <rPr>
        <u/>
        <sz val="11"/>
        <color rgb="FF000000"/>
        <rFont val="Times New Roman"/>
        <family val="1"/>
      </rPr>
      <t>http://skyserver.sdss.org/dr15/en/get/SpecById.ashx?id=1562784307397814272</t>
    </r>
    <r>
      <rPr>
        <sz val="11"/>
        <color rgb="FF000000"/>
        <rFont val="Times New Roman"/>
        <family val="1"/>
      </rPr>
      <t xml:space="preserve"> </t>
    </r>
  </si>
  <si>
    <t>strong OII and Halpha</t>
  </si>
  <si>
    <t>MACS_J1621.3+3810</t>
  </si>
  <si>
    <t>16:21:24.878</t>
  </si>
  <si>
    <t>38:10:08.04</t>
  </si>
  <si>
    <t>16:21:24.8</t>
  </si>
  <si>
    <t>+38:10:09.0</t>
  </si>
  <si>
    <t>MACS1621</t>
  </si>
  <si>
    <t>Stern+2010</t>
  </si>
  <si>
    <t>2010ApJS..188..280S</t>
  </si>
  <si>
    <t>BCG super ambiguous.
AGN according to Stern+2010.</t>
  </si>
  <si>
    <t>MACS_J1720.2+3536</t>
  </si>
  <si>
    <t>17:20:16.816</t>
  </si>
  <si>
    <t>35:36:26.15</t>
  </si>
  <si>
    <t>17:20:16.77</t>
  </si>
  <si>
    <t>+35:36:26.49</t>
  </si>
  <si>
    <t xml:space="preserve"> SDSS J172016.77+353626.4
[SJV2010] J172016.750+353626.348</t>
  </si>
  <si>
    <t>MACS_J1824.3+4309</t>
  </si>
  <si>
    <t>18:24:19.006</t>
  </si>
  <si>
    <t>43:09:48.56</t>
  </si>
  <si>
    <t>18:24:17.61</t>
  </si>
  <si>
    <t>+43:10:00.04</t>
  </si>
  <si>
    <t xml:space="preserve"> SDSS J182417.61+431000.0
WISE J182419.04+430949.6</t>
  </si>
  <si>
    <t>two possible cores for BCG
photometric redshift</t>
  </si>
  <si>
    <t>confirmed (double core?)</t>
  </si>
  <si>
    <t>MACS_J1829.0+6913</t>
  </si>
  <si>
    <t>18:29:05.645</t>
  </si>
  <si>
    <t>69:14:07.06</t>
  </si>
  <si>
    <t>18:29:05.73648</t>
  </si>
  <si>
    <t>69:14:05.8632</t>
  </si>
  <si>
    <t>Based solely on inspection of optical/IR images.  No information found on the galaxy in question, but it looks the biggest and is most centralized.</t>
  </si>
  <si>
    <t>MACS_J1931.8-2635</t>
  </si>
  <si>
    <t>19:31:49.647</t>
  </si>
  <si>
    <t>-26:34:33.07</t>
  </si>
  <si>
    <t>19:31:49.66</t>
  </si>
  <si>
    <t>-26:34:34.0</t>
  </si>
  <si>
    <t>292.9569</t>
  </si>
  <si>
    <t>-26.57611</t>
  </si>
  <si>
    <r>
      <rPr>
        <sz val="11"/>
        <color rgb="FF000000"/>
        <rFont val="Times New Roman"/>
        <family val="1"/>
      </rPr>
      <t xml:space="preserve"> [SBT2016] 69</t>
    </r>
  </si>
  <si>
    <t>Zitrin+2015</t>
  </si>
  <si>
    <t>2015ApJ...801...44Z</t>
  </si>
  <si>
    <t>MACS_J2046.0-3430</t>
  </si>
  <si>
    <t>20:46:00.505</t>
  </si>
  <si>
    <t>-34:30:17.13</t>
  </si>
  <si>
    <t>20:46:00.51</t>
  </si>
  <si>
    <t>-34:30:17.8</t>
  </si>
  <si>
    <t xml:space="preserve"> 6dFGS g2046005-343018</t>
  </si>
  <si>
    <t xml:space="preserve">http://www-wfau.roe.ac.uk/6dFGS/cgi-bin/show.cgi?release=dr3&amp;targetname=g2046005-343018&amp;tid=-1&amp;specid=97536&amp;ra=311.502125&amp;dec=-34.5049444 </t>
  </si>
  <si>
    <t>MACS_J2129-0741</t>
  </si>
  <si>
    <t>21:29:26.556</t>
  </si>
  <si>
    <t>-7:41:26.97</t>
  </si>
  <si>
    <t>21:29:26.12</t>
  </si>
  <si>
    <t>-07:41:27.84</t>
  </si>
  <si>
    <t>322.358860808</t>
  </si>
  <si>
    <t>-7.691068924</t>
  </si>
  <si>
    <t>0.588</t>
  </si>
  <si>
    <t>0.5889</t>
  </si>
  <si>
    <r>
      <rPr>
        <sz val="11"/>
        <color rgb="FF000000"/>
        <rFont val="Times New Roman"/>
        <family val="1"/>
      </rPr>
      <t xml:space="preserve"> SDSS J212926.12-074127.8
</t>
    </r>
    <r>
      <rPr>
        <sz val="11"/>
        <color rgb="FF000000"/>
        <rFont val="Times New Roman"/>
        <family val="1"/>
      </rPr>
      <t>[REE2012] J212926.2-074129</t>
    </r>
  </si>
  <si>
    <r>
      <rPr>
        <u/>
        <sz val="11"/>
        <color rgb="FF000000"/>
        <rFont val="Times New Roman"/>
        <family val="1"/>
      </rPr>
      <t>http://skyserver.sdss.org/dr15/en/get/SpecById.ashx?id=720596868010108928</t>
    </r>
  </si>
  <si>
    <t>Hbeta emission with OIII and OII and others</t>
  </si>
  <si>
    <t>MACS_J2140.2-2339</t>
  </si>
  <si>
    <t>21:40:15.199</t>
  </si>
  <si>
    <t>-23:39:40.07</t>
  </si>
  <si>
    <t>21:40:15.176</t>
  </si>
  <si>
    <t>-23:39:39.8770</t>
  </si>
  <si>
    <t>0.3130</t>
  </si>
  <si>
    <r>
      <rPr>
        <sz val="11"/>
        <color rgb="FF000000"/>
        <rFont val="Times New Roman"/>
        <family val="1"/>
      </rPr>
      <t xml:space="preserve">2MASX 21401517-2339398
</t>
    </r>
    <r>
      <rPr>
        <sz val="11"/>
        <color rgb="FF000000"/>
        <rFont val="Times New Roman"/>
        <family val="1"/>
      </rPr>
      <t>NGC 7099:[JVH94] 12</t>
    </r>
  </si>
  <si>
    <t>Makarov+2015
Bauer+2000 (https://ui.adsabs.harvard.edu/?#abs/2000ApJS..129..547B)</t>
  </si>
  <si>
    <t>2015A&amp;A...581A..82M
2000ApJS..129..547B</t>
  </si>
  <si>
    <t>MACS_J2214-1359</t>
  </si>
  <si>
    <t>22:14:57.349</t>
  </si>
  <si>
    <t>-14:00:13.54</t>
  </si>
  <si>
    <t>22:14:57.3</t>
  </si>
  <si>
    <t xml:space="preserve">14:00:12.67 </t>
  </si>
  <si>
    <t>Stott+2008</t>
  </si>
  <si>
    <t>Ambiguous BCG.</t>
  </si>
  <si>
    <t>ok; id from Sharon+2010</t>
  </si>
  <si>
    <t>MACS_J2229.8-2756</t>
  </si>
  <si>
    <t>22:29:45.228</t>
  </si>
  <si>
    <t>-27:55:36.20</t>
  </si>
  <si>
    <t>22:29:45.24167</t>
  </si>
  <si>
    <t>-27:55:35.346</t>
  </si>
  <si>
    <t>337.438507</t>
  </si>
  <si>
    <t>-27.926485</t>
  </si>
  <si>
    <t>0.322</t>
  </si>
  <si>
    <t>0.3240</t>
  </si>
  <si>
    <r>
      <rPr>
        <sz val="11"/>
        <color rgb="FF000000"/>
        <rFont val="Times New Roman"/>
        <family val="1"/>
      </rPr>
      <t xml:space="preserve">2MASX 22294524-2755353
</t>
    </r>
    <r>
      <rPr>
        <sz val="11"/>
        <color rgb="FF000000"/>
        <rFont val="Times New Roman"/>
        <family val="1"/>
      </rPr>
      <t>NVSS J222945.4-275534</t>
    </r>
  </si>
  <si>
    <t>Flesch+2017
Makarov+2015
Dálya+2018</t>
  </si>
  <si>
    <t>2015PASA...32...10F
2015A&amp;A...581A..82M
2018MNRAS.479.2374D</t>
  </si>
  <si>
    <t>MACS_J2245.0+2637</t>
  </si>
  <si>
    <t>22:45:04.603</t>
  </si>
  <si>
    <t>26:38:05.18</t>
  </si>
  <si>
    <t>22:45:04.66</t>
  </si>
  <si>
    <t>+26:38:04.63</t>
  </si>
  <si>
    <t>341.269442681</t>
  </si>
  <si>
    <t>26.634620098</t>
  </si>
  <si>
    <t>0.304</t>
  </si>
  <si>
    <t>0.3040</t>
  </si>
  <si>
    <r>
      <rPr>
        <sz val="11"/>
        <color rgb="FF000000"/>
        <rFont val="Times New Roman"/>
        <family val="1"/>
      </rPr>
      <t xml:space="preserve"> SDSS J224504.66+263804.6
</t>
    </r>
    <r>
      <rPr>
        <sz val="11"/>
        <color rgb="FF000000"/>
        <rFont val="Times New Roman"/>
        <family val="1"/>
      </rPr>
      <t>2MASX J22450463+2638039</t>
    </r>
  </si>
  <si>
    <r>
      <rPr>
        <u/>
        <sz val="11"/>
        <color rgb="FF000000"/>
        <rFont val="Times New Roman"/>
        <family val="1"/>
      </rPr>
      <t>http://skyserver.sdss.org/dr15/en/get/SpecById.ashx?id=7087687907545161728</t>
    </r>
    <r>
      <rPr>
        <sz val="11"/>
        <color rgb="FF000000"/>
        <rFont val="Times New Roman"/>
        <family val="1"/>
      </rPr>
      <t xml:space="preserve"> </t>
    </r>
  </si>
  <si>
    <t>strong Halpha</t>
  </si>
  <si>
    <t>MACS0140.0-0555</t>
  </si>
  <si>
    <t>1:40:01.561</t>
  </si>
  <si>
    <t>-5:55:08.75</t>
  </si>
  <si>
    <t>01:40:03.2</t>
  </si>
  <si>
    <t>-05:55:21.56</t>
  </si>
  <si>
    <t>25.013368504</t>
  </si>
  <si>
    <t>-5.922656844</t>
  </si>
  <si>
    <t>0.451</t>
  </si>
  <si>
    <t>0.4541</t>
  </si>
  <si>
    <r>
      <rPr>
        <sz val="11"/>
        <color rgb="FF000000"/>
        <rFont val="Times New Roman"/>
        <family val="1"/>
      </rPr>
      <t xml:space="preserve"> SDSS J014003.20-055521.5
</t>
    </r>
    <r>
      <rPr>
        <sz val="11"/>
        <color rgb="FF000000"/>
        <rFont val="Times New Roman"/>
        <family val="1"/>
      </rPr>
      <t>[HER2012] J014003.14-055520.58</t>
    </r>
  </si>
  <si>
    <r>
      <rPr>
        <u/>
        <sz val="11"/>
        <color rgb="FF000000"/>
        <rFont val="Times New Roman"/>
        <family val="1"/>
      </rPr>
      <t>http://skyserver.sdss.org/dr15/en/get/SpecById.ashx?id=7936524078898192384</t>
    </r>
  </si>
  <si>
    <t>Merging, 2 BCGs, see notes</t>
  </si>
  <si>
    <t>MaxBCG_J016.70077+01.05926</t>
  </si>
  <si>
    <t>1:06:49.476</t>
  </si>
  <si>
    <t>1:03:22.55</t>
  </si>
  <si>
    <t>01:06:49.37</t>
  </si>
  <si>
    <t>+01:03:22.49</t>
  </si>
  <si>
    <t>16.705728785</t>
  </si>
  <si>
    <t>1.056249437</t>
  </si>
  <si>
    <t>0.254</t>
  </si>
  <si>
    <t>0.2539</t>
  </si>
  <si>
    <r>
      <rPr>
        <sz val="11"/>
        <color rgb="FF000000"/>
        <rFont val="Times New Roman"/>
        <family val="1"/>
      </rPr>
      <t xml:space="preserve"> SDSS J010649.37+010322.4</t>
    </r>
  </si>
  <si>
    <r>
      <rPr>
        <u/>
        <sz val="11"/>
        <color rgb="FF000000"/>
        <rFont val="Times New Roman"/>
        <family val="1"/>
      </rPr>
      <t>http://skyserver.sdss.org/dr15/en/get/SpecById.ashx?id=446003178379438080</t>
    </r>
    <r>
      <rPr>
        <sz val="11"/>
        <color rgb="FF000000"/>
        <rFont val="Times New Roman"/>
        <family val="1"/>
      </rPr>
      <t xml:space="preserve"> </t>
    </r>
  </si>
  <si>
    <t>MCXC_J0027.8+2616</t>
  </si>
  <si>
    <t>0:27:45.184</t>
  </si>
  <si>
    <t>26:16:32.08</t>
  </si>
  <si>
    <t>00:27:45.77</t>
  </si>
  <si>
    <t>+26:16:26.36</t>
  </si>
  <si>
    <t>6.940736156</t>
  </si>
  <si>
    <t>26.273991188</t>
  </si>
  <si>
    <t>0.366</t>
  </si>
  <si>
    <t>0.3668</t>
  </si>
  <si>
    <r>
      <rPr>
        <sz val="11"/>
        <color rgb="FF000000"/>
        <rFont val="Times New Roman"/>
        <family val="1"/>
      </rPr>
      <t>SDSS J002745.77+261626.3</t>
    </r>
  </si>
  <si>
    <r>
      <rPr>
        <u/>
        <sz val="11"/>
        <color rgb="FF000000"/>
        <rFont val="Times New Roman"/>
        <family val="1"/>
      </rPr>
      <t>http://skyserver.sdss.org/dr15/en/get/SpecById.ashx?id=7071970109904887808</t>
    </r>
    <r>
      <rPr>
        <sz val="11"/>
        <color rgb="FF000000"/>
        <rFont val="Times New Roman"/>
        <family val="1"/>
      </rPr>
      <t xml:space="preserve"> </t>
    </r>
  </si>
  <si>
    <t>weak Halpha</t>
  </si>
  <si>
    <t>MCXC_J0035.4-2015</t>
  </si>
  <si>
    <t>0:35:26.067</t>
  </si>
  <si>
    <t>-20:15:44.34</t>
  </si>
  <si>
    <t>00:35:26.16</t>
  </si>
  <si>
    <t>-20:15:44.26</t>
  </si>
  <si>
    <t>8.859008020</t>
  </si>
  <si>
    <t>-20.262294969</t>
  </si>
  <si>
    <t>0.318</t>
  </si>
  <si>
    <t>0.3640</t>
  </si>
  <si>
    <r>
      <rPr>
        <sz val="11"/>
        <color rgb="FF000000"/>
        <rFont val="Times New Roman"/>
        <family val="1"/>
      </rPr>
      <t xml:space="preserve"> SDSS J003526.16-201544.2
</t>
    </r>
    <r>
      <rPr>
        <sz val="11"/>
        <color rgb="FF000000"/>
        <rFont val="Times New Roman"/>
        <family val="1"/>
      </rPr>
      <t>2MASX J00352611-2015440</t>
    </r>
  </si>
  <si>
    <t>MCXC_J0142.0+2131</t>
  </si>
  <si>
    <t>1:42:03.225</t>
  </si>
  <si>
    <t>21:31:16.27</t>
  </si>
  <si>
    <t>lots of foreground clusters (according to their photometric redshifts)
BCG ambiguous.
weak Halpha</t>
  </si>
  <si>
    <t>ID seems wrong, BCG seems to be 2MASS J01420344+2131172</t>
  </si>
  <si>
    <t>Another galaxy (2MASS J01420344+2131172) is listed as the BCG here: https://iopscience.iop.org/article/10.1088/0004-637X/747/1/29</t>
  </si>
  <si>
    <t>MCXC_J0220.9-3829</t>
  </si>
  <si>
    <t>2:20:56.562</t>
  </si>
  <si>
    <t>-38:28:49.49</t>
  </si>
  <si>
    <t>2:20:56.60807</t>
  </si>
  <si>
    <t>-38:28:47.546</t>
  </si>
  <si>
    <t>35.235867</t>
  </si>
  <si>
    <t>-38.479874</t>
  </si>
  <si>
    <t>0.2287</t>
  </si>
  <si>
    <r>
      <rPr>
        <sz val="11"/>
        <color rgb="FF000000"/>
        <rFont val="Times New Roman"/>
        <family val="1"/>
      </rPr>
      <t>2MASX 02205660-3828475</t>
    </r>
  </si>
  <si>
    <t>MCXC_J0301.6+0155</t>
  </si>
  <si>
    <t>3:01:38.211</t>
  </si>
  <si>
    <t>1:55:14.75</t>
  </si>
  <si>
    <t>03:01:38.20</t>
  </si>
  <si>
    <t>+01:55:14.63</t>
  </si>
  <si>
    <t>45.409187227</t>
  </si>
  <si>
    <t>1.920731526</t>
  </si>
  <si>
    <t>0.175</t>
  </si>
  <si>
    <t>0.1695</t>
  </si>
  <si>
    <r>
      <rPr>
        <sz val="11"/>
        <color rgb="FF000000"/>
        <rFont val="Times New Roman"/>
        <family val="1"/>
      </rPr>
      <t xml:space="preserve"> SDSS J030138.20+015514.6
</t>
    </r>
    <r>
      <rPr>
        <sz val="11"/>
        <color rgb="FF000000"/>
        <rFont val="Times New Roman"/>
        <family val="1"/>
      </rPr>
      <t>2MASX J03013820+0155147</t>
    </r>
  </si>
  <si>
    <t>MCXC_J0303.7-7752</t>
  </si>
  <si>
    <t>3:03:45.903</t>
  </si>
  <si>
    <t>-77:52:45.19</t>
  </si>
  <si>
    <t>3:03:46.272</t>
  </si>
  <si>
    <t>-77:52:43.787</t>
  </si>
  <si>
    <t>45.9428</t>
  </si>
  <si>
    <t>-77.8788</t>
  </si>
  <si>
    <t>0.2742</t>
  </si>
  <si>
    <r>
      <rPr>
        <sz val="11"/>
        <color rgb="FF000000"/>
        <rFont val="Times New Roman"/>
        <family val="1"/>
      </rPr>
      <t>[GSB2009] J030346.22-775243.3</t>
    </r>
  </si>
  <si>
    <t>BCG located at Xray source.</t>
  </si>
  <si>
    <t>MCXC_J0331.1-2100</t>
  </si>
  <si>
    <t>3:31:06.003</t>
  </si>
  <si>
    <t>-21:00:32.20</t>
  </si>
  <si>
    <t>03:31:05.88</t>
  </si>
  <si>
    <t>-21:00:32.7</t>
  </si>
  <si>
    <t xml:space="preserve">2MASX J03310587-2100326
6dFGS g0331059-210033
RXCJ0331.1-2100 </t>
  </si>
  <si>
    <t>http://www-wfau.roe.ac.uk/6dFGS/cgi-bin/show.cgi?release=dr3&amp;targetname=g0331059-210033&amp;tid=-1&amp;specid=21411&amp;ra=52.7745&amp;dec=-21.0090833
Green+2016</t>
  </si>
  <si>
    <t>Green+2016
Jones+2009</t>
  </si>
  <si>
    <t xml:space="preserve">2016MNRAS.461..560G
</t>
  </si>
  <si>
    <t>Jones+2009 has bad spectroscopic redshift for BCG.
Green+2009 reports strong emission.</t>
  </si>
  <si>
    <t>MCXC_J0352.9+1941</t>
  </si>
  <si>
    <t>3:52:58.970</t>
  </si>
  <si>
    <t>19:40:58.70</t>
  </si>
  <si>
    <t>3:52:59.0</t>
  </si>
  <si>
    <t>19:40:59</t>
  </si>
  <si>
    <t>58.245899</t>
  </si>
  <si>
    <t>19.68322</t>
  </si>
  <si>
    <t>0.11</t>
  </si>
  <si>
    <t>0.1090</t>
  </si>
  <si>
    <r>
      <rPr>
        <sz val="11"/>
        <color rgb="FF000000"/>
        <rFont val="Times New Roman"/>
        <family val="1"/>
      </rPr>
      <t xml:space="preserve"> 2MASX 03525901+1940595</t>
    </r>
  </si>
  <si>
    <t>MCXC_J0425.8-0833</t>
  </si>
  <si>
    <t>4:25:51.220</t>
  </si>
  <si>
    <t>-8:33:37.56</t>
  </si>
  <si>
    <t>04:25:51.32</t>
  </si>
  <si>
    <t>-08:33:39.91</t>
  </si>
  <si>
    <t xml:space="preserve"> SDSS J042551.32-083339.9
MCG-01-12-005</t>
  </si>
  <si>
    <t>flagged photometric redshift
double core? No SDSS info on second core.</t>
  </si>
  <si>
    <t>MCXC_J0437.1+0043</t>
  </si>
  <si>
    <t>4:37:09.546</t>
  </si>
  <si>
    <t>0:43:56.03</t>
  </si>
  <si>
    <t>04:37:09.52</t>
  </si>
  <si>
    <t xml:space="preserve"> +00:43:52.14</t>
  </si>
  <si>
    <t>69.289676938</t>
  </si>
  <si>
    <t>0.731152212</t>
  </si>
  <si>
    <t>0.2850</t>
  </si>
  <si>
    <r>
      <rPr>
        <sz val="11"/>
        <color rgb="FF000000"/>
        <rFont val="Times New Roman"/>
        <family val="1"/>
      </rPr>
      <t xml:space="preserve"> SDSS J043709.52+004352.1
</t>
    </r>
    <r>
      <rPr>
        <sz val="11"/>
        <color rgb="FF000000"/>
        <rFont val="Times New Roman"/>
        <family val="1"/>
      </rPr>
      <t>2MASX J04370955+0043533</t>
    </r>
  </si>
  <si>
    <t>MCXC_J0439.0+0520</t>
  </si>
  <si>
    <t>4:39:02.163</t>
  </si>
  <si>
    <t>5:20:43.38</t>
  </si>
  <si>
    <t xml:space="preserve">4:39:02.3 </t>
  </si>
  <si>
    <t>05:20:42</t>
  </si>
  <si>
    <t>69.759293</t>
  </si>
  <si>
    <t>05.345651</t>
  </si>
  <si>
    <t>0.21</t>
  </si>
  <si>
    <t>0.2080</t>
  </si>
  <si>
    <r>
      <rPr>
        <sz val="11"/>
        <color rgb="FF000000"/>
        <rFont val="Times New Roman"/>
        <family val="1"/>
      </rPr>
      <t>2MASX 04390223+0520443</t>
    </r>
  </si>
  <si>
    <t>MCXC_J0439.0+0715</t>
  </si>
  <si>
    <t>4:39:00.562</t>
  </si>
  <si>
    <t>7:16:06.10</t>
  </si>
  <si>
    <t>4:39:00.53640</t>
  </si>
  <si>
    <t>07:16:03.803</t>
  </si>
  <si>
    <t>69.752235</t>
  </si>
  <si>
    <t>7.267723</t>
  </si>
  <si>
    <t>0.245</t>
  </si>
  <si>
    <r>
      <rPr>
        <sz val="11"/>
        <color rgb="FF000000"/>
        <rFont val="Times New Roman"/>
        <family val="1"/>
      </rPr>
      <t>2MASX 04390053+0716038</t>
    </r>
  </si>
  <si>
    <t>MCXC_J0443.1+0210</t>
  </si>
  <si>
    <t>4:43:09.934</t>
  </si>
  <si>
    <t>2:10:19.05</t>
  </si>
  <si>
    <t>4:43:09.9408</t>
  </si>
  <si>
    <t>02:10:19.0520</t>
  </si>
  <si>
    <t>70.791420</t>
  </si>
  <si>
    <t>2.171959</t>
  </si>
  <si>
    <t>0.1900</t>
  </si>
  <si>
    <r>
      <rPr>
        <sz val="11"/>
        <color rgb="FF000000"/>
        <rFont val="Times New Roman"/>
        <family val="1"/>
      </rPr>
      <t xml:space="preserve">2MASX 04430994+0210190
</t>
    </r>
    <r>
      <rPr>
        <sz val="11"/>
        <color rgb="FF000000"/>
        <rFont val="Times New Roman"/>
        <family val="1"/>
      </rPr>
      <t>PGC1218292</t>
    </r>
  </si>
  <si>
    <t>2018MNRAS.477..335L</t>
  </si>
  <si>
    <t>MCXC_J0454.1-0300</t>
  </si>
  <si>
    <t>4:54:11.306</t>
  </si>
  <si>
    <t>-3:00:57.08</t>
  </si>
  <si>
    <t>4:54:10.944</t>
  </si>
  <si>
    <t>-3:00:51.876</t>
  </si>
  <si>
    <t>73.5456</t>
  </si>
  <si>
    <t>-3.01441</t>
  </si>
  <si>
    <t>0.539</t>
  </si>
  <si>
    <t>0.5500</t>
  </si>
  <si>
    <r>
      <rPr>
        <sz val="11"/>
        <color rgb="FF000000"/>
        <rFont val="Times New Roman"/>
        <family val="1"/>
      </rPr>
      <t>CNOC MS 0451 101234</t>
    </r>
  </si>
  <si>
    <t>MCXC_J0510.7-0801</t>
  </si>
  <si>
    <t>5:10:47.643</t>
  </si>
  <si>
    <t>-8:01:39.10</t>
  </si>
  <si>
    <t>5:10:47.86753</t>
  </si>
  <si>
    <t>-8:01:44.922</t>
  </si>
  <si>
    <t>2MASX 05104786-0801449
PGC1009389</t>
  </si>
  <si>
    <t>Crawford+1995</t>
  </si>
  <si>
    <t>Makarov+2015
Crawford+1995 (https://ui.adsabs.harvard.edu/?#abs/1995MNRAS.274...75C)</t>
  </si>
  <si>
    <t>1995MNRAS.274...75C</t>
  </si>
  <si>
    <t>Distended Xray source.  Looks like merger, 2 possible BCGs.</t>
  </si>
  <si>
    <t>Amiguous</t>
  </si>
  <si>
    <t>MCXC_J0520.7-1328</t>
  </si>
  <si>
    <t>5:20:42.035</t>
  </si>
  <si>
    <t>-13:28:49.14</t>
  </si>
  <si>
    <t>5:20:42.05567</t>
  </si>
  <si>
    <t>-13:28:47.7410</t>
  </si>
  <si>
    <t>2MASX 05204205-1328477
TXS 0518-135</t>
  </si>
  <si>
    <t xml:space="preserve">2015A&amp;A...581A..82M
2018MNRAS.479.2374D
2000ApJS..129..547B </t>
  </si>
  <si>
    <t>No reliable redshift information for BCG.</t>
  </si>
  <si>
    <t>MCXC_J0528.2-2942</t>
  </si>
  <si>
    <t>5:28:14.572</t>
  </si>
  <si>
    <t>-29:43:18.71</t>
  </si>
  <si>
    <t>5:28:15.09</t>
  </si>
  <si>
    <t>-29:43:02.7</t>
  </si>
  <si>
    <t>82.062875</t>
  </si>
  <si>
    <t>-29.7174</t>
  </si>
  <si>
    <t>0.15428</t>
  </si>
  <si>
    <r>
      <rPr>
        <sz val="11"/>
        <color rgb="FF000000"/>
        <rFont val="Times New Roman"/>
        <family val="1"/>
      </rPr>
      <t>6dFGS g0528151-294303</t>
    </r>
  </si>
  <si>
    <r>
      <rPr>
        <u/>
        <sz val="11"/>
        <color rgb="FF000000"/>
        <rFont val="Times New Roman"/>
        <family val="1"/>
      </rPr>
      <t>http://www-wfau.roe.ac.uk/6dFGS/cgi-bin/show.cgi?release=dr3&amp;targetname=g0528151-294303&amp;tid=-1&amp;specid=32253&amp;ra=82.062875&amp;dec=-29.7174167</t>
    </r>
    <r>
      <rPr>
        <sz val="11"/>
        <color rgb="FF000000"/>
        <rFont val="Times New Roman"/>
        <family val="1"/>
      </rPr>
      <t xml:space="preserve"> </t>
    </r>
  </si>
  <si>
    <t>MCXC_J0532.9-3701</t>
  </si>
  <si>
    <t>5:32:55.534</t>
  </si>
  <si>
    <t>-37:01:35.13</t>
  </si>
  <si>
    <t>2018ApJ...859...65Y</t>
  </si>
  <si>
    <t>Added agreed BCG info</t>
  </si>
  <si>
    <t>MCXC_J0547.0-3904</t>
  </si>
  <si>
    <t>5:47:01.519</t>
  </si>
  <si>
    <t>-39:04:26.52</t>
  </si>
  <si>
    <t>2015MNRAS.453.1201H</t>
  </si>
  <si>
    <t>MCXC_J0819.6+6336</t>
  </si>
  <si>
    <t>8:19:25.926</t>
  </si>
  <si>
    <t>63:37:25.72</t>
  </si>
  <si>
    <t>2012ApJS..199...23H 2007ApJ...664..761M</t>
  </si>
  <si>
    <t>MCXC_J1000.5+4409</t>
  </si>
  <si>
    <t>10:00:31.362</t>
  </si>
  <si>
    <t>44:08:44.86</t>
  </si>
  <si>
    <t>10:00:31.00</t>
  </si>
  <si>
    <t>+44:08:43.31</t>
  </si>
  <si>
    <t>150.129186677</t>
  </si>
  <si>
    <t>44.145365047</t>
  </si>
  <si>
    <r>
      <rPr>
        <sz val="11"/>
        <color rgb="FF000000"/>
        <rFont val="Times New Roman"/>
        <family val="1"/>
      </rPr>
      <t xml:space="preserve"> SDSS J100031.00+440843.3
</t>
    </r>
    <r>
      <rPr>
        <sz val="11"/>
        <color rgb="FF000000"/>
        <rFont val="Times New Roman"/>
        <family val="1"/>
      </rPr>
      <t>GALEX J100031.2+440844</t>
    </r>
  </si>
  <si>
    <r>
      <rPr>
        <u/>
        <sz val="11"/>
        <color rgb="FF000000"/>
        <rFont val="Times New Roman"/>
        <family val="1"/>
      </rPr>
      <t>http://skyserver.sdss.org/dr15/en/get/SpecById.ashx?id=1060629643431798784</t>
    </r>
  </si>
  <si>
    <t>SDSS DR15
Hoffer et al. 2012 (https://ui.adsabs.harvard.edu/?#abs/2012ApJS..199...23H)</t>
  </si>
  <si>
    <t>2012ApJS..199...23H</t>
  </si>
  <si>
    <t>MCXC_J1010.5-1239</t>
  </si>
  <si>
    <t>10:10:32.529</t>
  </si>
  <si>
    <t>-12:39:48.04</t>
  </si>
  <si>
    <t>2007ApJ...664..761M</t>
  </si>
  <si>
    <t>MCXC_J1053.7+5452</t>
  </si>
  <si>
    <t>10:53:32.198</t>
  </si>
  <si>
    <t>54:52:31.52</t>
  </si>
  <si>
    <t>10:53:36.56</t>
  </si>
  <si>
    <t>+54:52:04.57</t>
  </si>
  <si>
    <t>163.402367019</t>
  </si>
  <si>
    <t>54.867937311</t>
  </si>
  <si>
    <t>0.072</t>
  </si>
  <si>
    <r>
      <rPr>
        <sz val="11"/>
        <color rgb="FF000000"/>
        <rFont val="Times New Roman"/>
        <family val="1"/>
      </rPr>
      <t xml:space="preserve"> SDSS J105336.56+545204.5
</t>
    </r>
    <r>
      <rPr>
        <sz val="11"/>
        <color rgb="FF000000"/>
        <rFont val="Times New Roman"/>
        <family val="1"/>
      </rPr>
      <t>2MASX J10533658+5452047</t>
    </r>
  </si>
  <si>
    <r>
      <rPr>
        <u/>
        <sz val="11"/>
        <color rgb="FF000000"/>
        <rFont val="Times New Roman"/>
        <family val="1"/>
      </rPr>
      <t>http://skyserver.sdss.org/dr15/en/get/SpecById.ashx?id=1020075250932541440</t>
    </r>
    <r>
      <rPr>
        <sz val="11"/>
        <color rgb="FF000000"/>
        <rFont val="Times New Roman"/>
        <family val="1"/>
      </rPr>
      <t xml:space="preserve"> </t>
    </r>
  </si>
  <si>
    <t>MCXC_J1130.0+3637</t>
  </si>
  <si>
    <t>11:30:03.134</t>
  </si>
  <si>
    <t>36:38:13.03</t>
  </si>
  <si>
    <t>11:30:03.18</t>
  </si>
  <si>
    <t>+36:38:13.95</t>
  </si>
  <si>
    <t>172.513266952</t>
  </si>
  <si>
    <t>36.637210717</t>
  </si>
  <si>
    <t>0.0600</t>
  </si>
  <si>
    <r>
      <rPr>
        <sz val="11"/>
        <color rgb="FF000000"/>
        <rFont val="Times New Roman"/>
        <family val="1"/>
      </rPr>
      <t xml:space="preserve"> SDSS J113003.18+363813.9
</t>
    </r>
    <r>
      <rPr>
        <sz val="11"/>
        <color rgb="FF000000"/>
        <rFont val="Times New Roman"/>
        <family val="1"/>
      </rPr>
      <t>2MASX J11300319+3638135</t>
    </r>
  </si>
  <si>
    <r>
      <rPr>
        <u/>
        <sz val="11"/>
        <color rgb="FF000000"/>
        <rFont val="Times New Roman"/>
        <family val="1"/>
      </rPr>
      <t>http://skyserver.sdss.org/dr15/en/get/SpecById.ashx?id=2292409508837746688</t>
    </r>
    <r>
      <rPr>
        <sz val="11"/>
        <color rgb="FF000000"/>
        <rFont val="Times New Roman"/>
        <family val="1"/>
      </rPr>
      <t xml:space="preserve"> </t>
    </r>
  </si>
  <si>
    <t>MCXC_J1215.4-3900</t>
  </si>
  <si>
    <t>12:15:24.729</t>
  </si>
  <si>
    <t>-39:02:07.74</t>
  </si>
  <si>
    <t>12:15:27.378</t>
  </si>
  <si>
    <t>-39:01:56.593</t>
  </si>
  <si>
    <t>2MASX 12152737-3901565
6dFGS gJ121527.4-390157</t>
  </si>
  <si>
    <t>http://www-wfau.roe.ac.uk/6dFGS/cgi-bin/show.cgi?release=dr3&amp;targetname=g1215274-390157&amp;tid=-1&amp;specid=59350&amp;ra=183.864125&amp;dec=-39.0323889</t>
  </si>
  <si>
    <t>Jones+2009
Makarov+2015
Boehringer+2004
Piffaretti+2011</t>
  </si>
  <si>
    <t>2015A&amp;A...581A..82M
2004A&amp;A...425..367B
2011A&amp;A...534A.109P</t>
  </si>
  <si>
    <t>Boehringer and Piffaretti put the cluster location at (RA,dec)=(12:15:29,-39:00:55)
Xray center offset from BCG.</t>
  </si>
  <si>
    <t>MCXC_J1252.5-3116</t>
  </si>
  <si>
    <t>12:52:34.704</t>
  </si>
  <si>
    <t>-31:15:59.91</t>
  </si>
  <si>
    <t>12:52:35.07933</t>
  </si>
  <si>
    <t>-31:15:57.643</t>
  </si>
  <si>
    <t>193.146164</t>
  </si>
  <si>
    <t>-31.266012</t>
  </si>
  <si>
    <t>0.05426</t>
  </si>
  <si>
    <t>0.0535</t>
  </si>
  <si>
    <r>
      <rPr>
        <sz val="11"/>
        <color rgb="FF000000"/>
        <rFont val="Times New Roman"/>
        <family val="1"/>
      </rPr>
      <t xml:space="preserve">6dFGS g1252351-311558
</t>
    </r>
    <r>
      <rPr>
        <sz val="11"/>
        <color rgb="FF000000"/>
        <rFont val="Times New Roman"/>
        <family val="1"/>
      </rPr>
      <t xml:space="preserve">2MASX J12523507-3115576
</t>
    </r>
    <r>
      <rPr>
        <sz val="11"/>
        <color rgb="FF000000"/>
        <rFont val="Times New Roman"/>
        <family val="1"/>
      </rPr>
      <t>LEDA 707188</t>
    </r>
  </si>
  <si>
    <t>http://www-wfau.roe.ac.uk/6dFGS/cgi-bin/show.cgi?release=dr3&amp;targetname=g1252351-311558&amp;tid=-1&amp;specid=63571&amp;ra=193.1460833&amp;dec=-31.2660278</t>
  </si>
  <si>
    <t>MCXC_J1514.9-1523</t>
  </si>
  <si>
    <t>15:15:02.896</t>
  </si>
  <si>
    <t>-15:23:22.07</t>
  </si>
  <si>
    <t xml:space="preserve">No reliable redshift information for BCG. Guzzo+2009 classified object as a star.
Makarov+2015 has no classification for the object.
</t>
  </si>
  <si>
    <t>Disagree: Yang+2018 ID 2 BCGs, 2nd one (BCG-2) is nominal Planck cluster ID BCG-1=2MASX J15145772-1523447, BCG-2=2MASS J15145894-1521250 z2=0.22218. NED z is incorrect, but z for cluster here is all right</t>
  </si>
  <si>
    <t>Wrong ID and 2 BCG system, see MD note</t>
  </si>
  <si>
    <t>MCXC_J1524.2-3154</t>
  </si>
  <si>
    <t>15:24:12.831</t>
  </si>
  <si>
    <t>-31:54:23.04</t>
  </si>
  <si>
    <t>15:24:12.95667</t>
  </si>
  <si>
    <t>-31:54:22.446</t>
  </si>
  <si>
    <t>231.053986</t>
  </si>
  <si>
    <t>-31.906235</t>
  </si>
  <si>
    <t>0.10221</t>
  </si>
  <si>
    <t>0.1028</t>
  </si>
  <si>
    <r>
      <rPr>
        <sz val="11"/>
        <color rgb="FF000000"/>
        <rFont val="Times New Roman"/>
        <family val="1"/>
      </rPr>
      <t xml:space="preserve">2MASX 15241295-3154224
</t>
    </r>
    <r>
      <rPr>
        <sz val="11"/>
        <color rgb="FF000000"/>
        <rFont val="Times New Roman"/>
        <family val="1"/>
      </rPr>
      <t xml:space="preserve">6dFJ1524129-315423
</t>
    </r>
    <r>
      <rPr>
        <sz val="11"/>
        <color rgb="FF000000"/>
        <rFont val="Times New Roman"/>
        <family val="1"/>
      </rPr>
      <t>[GSB2009]J152412.91-315422.7</t>
    </r>
  </si>
  <si>
    <r>
      <rPr>
        <u/>
        <sz val="11"/>
        <color rgb="FF000000"/>
        <rFont val="Times New Roman"/>
        <family val="1"/>
      </rPr>
      <t>http://www-wfau.roe.ac.uk/6dFGS/cgi-bin/show.cgi?release=dr3&amp;targetname=g1524129-315423&amp;tid=-1&amp;specid=78675&amp;ra=231.0537083&amp;dec=-31.9063056</t>
    </r>
    <r>
      <rPr>
        <sz val="11"/>
        <color rgb="FF000000"/>
        <rFont val="Times New Roman"/>
        <family val="1"/>
      </rPr>
      <t xml:space="preserve"> </t>
    </r>
  </si>
  <si>
    <t>MCXC_J1558.3-1410</t>
  </si>
  <si>
    <t>15:58:21.915</t>
  </si>
  <si>
    <t>-14:09:56.88</t>
  </si>
  <si>
    <t>15:58:21.95</t>
  </si>
  <si>
    <t>-14:09:58.7</t>
  </si>
  <si>
    <t>239.591461</t>
  </si>
  <si>
    <t>-14.166267</t>
  </si>
  <si>
    <t>0.09731</t>
  </si>
  <si>
    <t>0.0970</t>
  </si>
  <si>
    <r>
      <rPr>
        <sz val="11"/>
        <color rgb="FF000000"/>
        <rFont val="Times New Roman"/>
        <family val="1"/>
      </rPr>
      <t xml:space="preserve">6dFJ1558220-140959
</t>
    </r>
    <r>
      <rPr>
        <sz val="11"/>
        <color rgb="FF000000"/>
        <rFont val="Times New Roman"/>
        <family val="1"/>
      </rPr>
      <t>2MASXJ15582195-1409585</t>
    </r>
  </si>
  <si>
    <r>
      <rPr>
        <sz val="11"/>
        <color rgb="FF000000"/>
        <rFont val="Times New Roman"/>
        <family val="1"/>
      </rPr>
      <t xml:space="preserve">2018-04-15
</t>
    </r>
    <r>
      <rPr>
        <u/>
        <sz val="11"/>
        <color rgb="FF000000"/>
        <rFont val="Times New Roman"/>
        <family val="1"/>
      </rPr>
      <t>http://www-wfau.roe.ac.uk/6dFGS/cgi-bin/show.cgi?release=dr3&amp;targetname=g1558220-140959&amp;tid=-1&amp;specid=80448&amp;ra=239.5914583&amp;dec=-14.1663056</t>
    </r>
  </si>
  <si>
    <t>Makarov+2015
Jones+2009
Vollmer+2009 (https://ui.adsabs.harvard.edu/?#abs/2010A%26A...511A..53V)</t>
  </si>
  <si>
    <t>2015A&amp;A...581A..82M
2010A&amp;A...511A..53V</t>
  </si>
  <si>
    <t>radio source (Vollmer+2009).</t>
  </si>
  <si>
    <t>MCXC_J1623.5+2634</t>
  </si>
  <si>
    <t>16:23:35.342</t>
  </si>
  <si>
    <t>26:34:14.47</t>
  </si>
  <si>
    <t>16:23:35.45</t>
  </si>
  <si>
    <t>+26:34:14.05</t>
  </si>
  <si>
    <t>245.897713001</t>
  </si>
  <si>
    <t>26.570569577</t>
  </si>
  <si>
    <t>0.427</t>
  </si>
  <si>
    <t>0.4260</t>
  </si>
  <si>
    <r>
      <rPr>
        <sz val="11"/>
        <color rgb="FF000000"/>
        <rFont val="Times New Roman"/>
        <family val="1"/>
      </rPr>
      <t xml:space="preserve"> SDSS J162335.45+263414.0</t>
    </r>
  </si>
  <si>
    <r>
      <rPr>
        <u/>
        <sz val="11"/>
        <color rgb="FF000000"/>
        <rFont val="Times New Roman"/>
        <family val="1"/>
      </rPr>
      <t>http://skyserver.sdss.org/dr15/en/get/SpecById.ashx?id=1774581039558060032</t>
    </r>
    <r>
      <rPr>
        <sz val="11"/>
        <color rgb="FF000000"/>
        <rFont val="Times New Roman"/>
        <family val="1"/>
      </rPr>
      <t xml:space="preserve"> </t>
    </r>
  </si>
  <si>
    <t>Halpha portion of spectrum out of range.</t>
  </si>
  <si>
    <t>MCXC_J1731.6+2251</t>
  </si>
  <si>
    <t>17:31:39.814</t>
  </si>
  <si>
    <t>22:51:38.16</t>
  </si>
  <si>
    <t>17:31:39.92</t>
  </si>
  <si>
    <t>+22:51:58.63</t>
  </si>
  <si>
    <t>262.916368915</t>
  </si>
  <si>
    <t>22.866287535</t>
  </si>
  <si>
    <t>0.372</t>
  </si>
  <si>
    <t>0.3660</t>
  </si>
  <si>
    <r>
      <rPr>
        <sz val="11"/>
        <color rgb="FF000000"/>
        <rFont val="Times New Roman"/>
        <family val="1"/>
      </rPr>
      <t xml:space="preserve"> SDSS J173139.92+225158.6</t>
    </r>
  </si>
  <si>
    <t>ok, BCG is lacking a spec z however; ACC-2 cluster z is spectr</t>
  </si>
  <si>
    <t>MCXC_J1750.2+3504</t>
  </si>
  <si>
    <t>17:50:16.898</t>
  </si>
  <si>
    <t>35:04:58.17</t>
  </si>
  <si>
    <t>17:50:16.83840</t>
  </si>
  <si>
    <t>35:04:58.7860</t>
  </si>
  <si>
    <t>267.57016</t>
  </si>
  <si>
    <t>35.082996</t>
  </si>
  <si>
    <t>0.1712</t>
  </si>
  <si>
    <r>
      <rPr>
        <sz val="11"/>
        <color rgb="FF000000"/>
        <rFont val="Times New Roman"/>
        <family val="1"/>
      </rPr>
      <t xml:space="preserve">2MASX 17501683+3504587
</t>
    </r>
    <r>
      <rPr>
        <sz val="11"/>
        <color rgb="FF000000"/>
        <rFont val="Times New Roman"/>
        <family val="1"/>
      </rPr>
      <t>LEDA 2059126</t>
    </r>
  </si>
  <si>
    <t>Piffaretti+2011
Makarov+2015</t>
  </si>
  <si>
    <t>2011A&amp;A...534A.109P
2015A&amp;A...581A..82M</t>
  </si>
  <si>
    <t>MCXC_J1852.1+5711</t>
  </si>
  <si>
    <t>18:52:08.597</t>
  </si>
  <si>
    <t>57:11:41.49</t>
  </si>
  <si>
    <t>18:52:08.59127</t>
  </si>
  <si>
    <t>57:11:43.044</t>
  </si>
  <si>
    <t>283.035797</t>
  </si>
  <si>
    <t>57.19529</t>
  </si>
  <si>
    <t>0.1094</t>
  </si>
  <si>
    <r>
      <rPr>
        <sz val="11"/>
        <color rgb="FF000000"/>
        <rFont val="Times New Roman"/>
        <family val="1"/>
      </rPr>
      <t xml:space="preserve">LEDA 2559680
</t>
    </r>
    <r>
      <rPr>
        <sz val="11"/>
        <color rgb="FF000000"/>
        <rFont val="Times New Roman"/>
        <family val="1"/>
      </rPr>
      <t xml:space="preserve">2MASXJ18520859+5711430
</t>
    </r>
    <r>
      <rPr>
        <sz val="11"/>
        <color rgb="FF000000"/>
        <rFont val="Times New Roman"/>
        <family val="1"/>
      </rPr>
      <t>RXC J1852.1+5711</t>
    </r>
  </si>
  <si>
    <t>MCXC_J1853.9+6822</t>
  </si>
  <si>
    <t>18:54:02.258</t>
  </si>
  <si>
    <t>68:22:57.72</t>
  </si>
  <si>
    <t>18:54:06.26233</t>
  </si>
  <si>
    <t>68:22:56.503</t>
  </si>
  <si>
    <t>2MASX 18540626+6822565</t>
  </si>
  <si>
    <t>Crawford+1999 (https://ui.adsabs.harvard.edu/?#abs/1999MNRAS.306..857C)</t>
  </si>
  <si>
    <t>Merging cluster? Very disturbed Xray.</t>
  </si>
  <si>
    <t>MCXC_J1947.3-7623</t>
  </si>
  <si>
    <t>19:47:14.904</t>
  </si>
  <si>
    <t>-76:23:44.79</t>
  </si>
  <si>
    <t>19:47:14.83</t>
  </si>
  <si>
    <t>-76:23:44.2</t>
  </si>
  <si>
    <t>296.812042</t>
  </si>
  <si>
    <t>-76.39563</t>
  </si>
  <si>
    <t>0.21747</t>
  </si>
  <si>
    <r>
      <rPr>
        <sz val="11"/>
        <color rgb="FF000000"/>
        <rFont val="Times New Roman"/>
        <family val="1"/>
      </rPr>
      <t xml:space="preserve">6dFJ1947148-762344
</t>
    </r>
    <r>
      <rPr>
        <sz val="11"/>
        <color rgb="FF000000"/>
        <rFont val="Times New Roman"/>
        <family val="1"/>
      </rPr>
      <t xml:space="preserve">[GSB2009]J194714.76-762344.2
</t>
    </r>
    <r>
      <rPr>
        <sz val="11"/>
        <color rgb="FF000000"/>
        <rFont val="Times New Roman"/>
        <family val="1"/>
      </rPr>
      <t>2MASXJ19471489-7623442</t>
    </r>
  </si>
  <si>
    <r>
      <rPr>
        <sz val="11"/>
        <color rgb="FF000000"/>
        <rFont val="Times New Roman"/>
        <family val="1"/>
      </rPr>
      <t xml:space="preserve"> </t>
    </r>
    <r>
      <rPr>
        <u/>
        <sz val="11"/>
        <color rgb="FF000000"/>
        <rFont val="Times New Roman"/>
        <family val="1"/>
      </rPr>
      <t>http://www-wfau.roe.ac.uk/6dFGS/cgi-bin/show.cgi?release=dr3&amp;targetname=g1947148-762344&amp;tid=-1&amp;specid=90870&amp;ra=296.8117917&amp;dec=-76.3956111</t>
    </r>
    <r>
      <rPr>
        <sz val="11"/>
        <color rgb="FF000000"/>
        <rFont val="Times New Roman"/>
        <family val="1"/>
      </rPr>
      <t xml:space="preserve"> </t>
    </r>
  </si>
  <si>
    <t>MCXC_J1958.2-3011</t>
  </si>
  <si>
    <t>19:58:14.964</t>
  </si>
  <si>
    <t>-30:11:11.93</t>
  </si>
  <si>
    <t>19:58:14.90</t>
  </si>
  <si>
    <t>-30:11:11.7</t>
  </si>
  <si>
    <t>299.562134</t>
  </si>
  <si>
    <t>-30.18648</t>
  </si>
  <si>
    <t>0.11933</t>
  </si>
  <si>
    <t>0.1171</t>
  </si>
  <si>
    <r>
      <rPr>
        <sz val="11"/>
        <color rgb="FF000000"/>
        <rFont val="Times New Roman"/>
        <family val="1"/>
      </rPr>
      <t xml:space="preserve">6dFJ1958149-301112
</t>
    </r>
    <r>
      <rPr>
        <sz val="11"/>
        <color rgb="FF000000"/>
        <rFont val="Times New Roman"/>
        <family val="1"/>
      </rPr>
      <t>2MASXJ19581491-3011113</t>
    </r>
  </si>
  <si>
    <r>
      <rPr>
        <u/>
        <sz val="11"/>
        <color rgb="FF000000"/>
        <rFont val="Times New Roman"/>
        <family val="1"/>
      </rPr>
      <t>http://www-wfau.roe.ac.uk/6dFGS/cgi-bin/show.cgi?release=dr3&amp;targetname=g1958149-301112&amp;tid=-1&amp;specid=91142&amp;ra=299.5620833&amp;dec=-30.1865833</t>
    </r>
  </si>
  <si>
    <t>MCXC_J2003.5-2323</t>
  </si>
  <si>
    <t>20:03:29.114</t>
  </si>
  <si>
    <t>-23:22:24.32</t>
  </si>
  <si>
    <t>MCXC_J2011.3-5725</t>
  </si>
  <si>
    <t>20:11:26.925</t>
  </si>
  <si>
    <t>-57:25:11.70</t>
  </si>
  <si>
    <t>20:11:26.950</t>
  </si>
  <si>
    <t>-57:25:10.90</t>
  </si>
  <si>
    <t>302.86229167</t>
  </si>
  <si>
    <t>-57.41969444</t>
  </si>
  <si>
    <t>0.2786</t>
  </si>
  <si>
    <r>
      <rPr>
        <sz val="11"/>
        <color rgb="FF000000"/>
        <rFont val="Times New Roman"/>
        <family val="1"/>
      </rPr>
      <t>[GSB2009] J201126.95-572510.9</t>
    </r>
  </si>
  <si>
    <t>Guzzo+2009
Makarov+2015</t>
  </si>
  <si>
    <t>2009A&amp;A...499..357G 2007ApJ...664..761M
2015A&amp;A...581A..82M</t>
  </si>
  <si>
    <t>2017A&amp;A...606A.122F</t>
  </si>
  <si>
    <t>MCXC_J2014.8-2430</t>
  </si>
  <si>
    <t>20:14:51.669</t>
  </si>
  <si>
    <t>-24:30:22.37</t>
  </si>
  <si>
    <t>20:14:51.7164</t>
  </si>
  <si>
    <t>-24:30:22.99</t>
  </si>
  <si>
    <t>303.715485</t>
  </si>
  <si>
    <t>-24.506386</t>
  </si>
  <si>
    <t>0.15766</t>
  </si>
  <si>
    <t>0.1612</t>
  </si>
  <si>
    <r>
      <rPr>
        <sz val="11"/>
        <color rgb="FF000000"/>
        <rFont val="Times New Roman"/>
        <family val="1"/>
      </rPr>
      <t xml:space="preserve">2MASX 20145171-2430229
</t>
    </r>
    <r>
      <rPr>
        <sz val="11"/>
        <color rgb="FF000000"/>
        <rFont val="Times New Roman"/>
        <family val="1"/>
      </rPr>
      <t xml:space="preserve">LEDA 789232
</t>
    </r>
    <r>
      <rPr>
        <sz val="11"/>
        <color rgb="FF000000"/>
        <rFont val="Times New Roman"/>
        <family val="1"/>
      </rPr>
      <t xml:space="preserve">6dFJ2014517-243023
</t>
    </r>
    <r>
      <rPr>
        <sz val="11"/>
        <color rgb="FF000000"/>
        <rFont val="Times New Roman"/>
        <family val="1"/>
      </rPr>
      <t>[GSB2009]J201451.72-243022.7</t>
    </r>
  </si>
  <si>
    <r>
      <rPr>
        <u/>
        <sz val="11"/>
        <color rgb="FF000000"/>
        <rFont val="Times New Roman"/>
        <family val="1"/>
      </rPr>
      <t>http://www-wfau.roe.ac.uk/6dFGS/cgi-bin/show.cgi?release=dr3&amp;targetname=g2014517-243023&amp;tid=-1&amp;specid=135099&amp;ra=303.7155417&amp;dec=-24.50625</t>
    </r>
  </si>
  <si>
    <t>MCXC_J2031.8-4037</t>
  </si>
  <si>
    <t>20:31:50.449</t>
  </si>
  <si>
    <t>-40:37:30.89</t>
  </si>
  <si>
    <t>MCXC_J2211.7-0349</t>
  </si>
  <si>
    <t>22:11:45.972</t>
  </si>
  <si>
    <t>-3:49:47.82</t>
  </si>
  <si>
    <t>22:11:45.91</t>
  </si>
  <si>
    <t>-03:49:44.49</t>
  </si>
  <si>
    <t>332.941313339</t>
  </si>
  <si>
    <t>-3.829026563</t>
  </si>
  <si>
    <t>0.338</t>
  </si>
  <si>
    <t>0.2700</t>
  </si>
  <si>
    <r>
      <rPr>
        <sz val="11"/>
        <color rgb="FF000000"/>
        <rFont val="Times New Roman"/>
        <family val="1"/>
      </rPr>
      <t xml:space="preserve"> SDSS J221145.91-034944.4
</t>
    </r>
    <r>
      <rPr>
        <sz val="11"/>
        <color rgb="FF000000"/>
        <rFont val="Times New Roman"/>
        <family val="1"/>
      </rPr>
      <t>2MASX J22114596-0349438</t>
    </r>
  </si>
  <si>
    <t>ok - ACC2 cluster redshift (0.29) probably low (Planck projects says 0.4 ; galaxy pho z ~0.35 ) SO BIG REDSHIFT ISSUES HERE- cluster+BCG possibly</t>
  </si>
  <si>
    <t>MCXC_J2218.6-3853</t>
  </si>
  <si>
    <t>22:18:39.450</t>
  </si>
  <si>
    <t>-38:54:03.23</t>
  </si>
  <si>
    <t>22:18:39.38</t>
  </si>
  <si>
    <t>-38:54:01.9</t>
  </si>
  <si>
    <t>334.664093</t>
  </si>
  <si>
    <t>-38.900505</t>
  </si>
  <si>
    <t>0.14224</t>
  </si>
  <si>
    <t>0.1379</t>
  </si>
  <si>
    <r>
      <rPr>
        <sz val="11"/>
        <color rgb="FF000000"/>
        <rFont val="Times New Roman"/>
        <family val="1"/>
      </rPr>
      <t xml:space="preserve">LEDA 68547
</t>
    </r>
    <r>
      <rPr>
        <sz val="11"/>
        <color rgb="FF000000"/>
        <rFont val="Times New Roman"/>
        <family val="1"/>
      </rPr>
      <t xml:space="preserve">6dFJ2218394-385402
</t>
    </r>
    <r>
      <rPr>
        <sz val="11"/>
        <color rgb="FF000000"/>
        <rFont val="Times New Roman"/>
        <family val="1"/>
      </rPr>
      <t>2MASXJ22183938-3854018</t>
    </r>
  </si>
  <si>
    <t>http://www-wfau.roe.ac.uk/6dFGS/cgi-bin/show.cgi?release=dr3&amp;targetname=g2218394-385402&amp;tid=-1&amp;specid=108011&amp;ra=334.6640833&amp;dec=-38.9005278</t>
  </si>
  <si>
    <t>MCXC_J2228.6+2036</t>
  </si>
  <si>
    <t>22:28:34.170</t>
  </si>
  <si>
    <t>20:37:14.14</t>
  </si>
  <si>
    <t>22:28:33.71</t>
  </si>
  <si>
    <t>+20:37:16.33</t>
  </si>
  <si>
    <t>337.140496789</t>
  </si>
  <si>
    <t>20.621203016</t>
  </si>
  <si>
    <t>0.412</t>
  </si>
  <si>
    <t>0.4120</t>
  </si>
  <si>
    <r>
      <rPr>
        <sz val="11"/>
        <color rgb="FF000000"/>
        <rFont val="Times New Roman"/>
        <family val="1"/>
      </rPr>
      <t xml:space="preserve"> SDSS J222833.71+203716.3
</t>
    </r>
    <r>
      <rPr>
        <sz val="11"/>
        <color rgb="FF000000"/>
        <rFont val="Times New Roman"/>
        <family val="1"/>
      </rPr>
      <t>SDSS J222833.71+203716.3</t>
    </r>
  </si>
  <si>
    <r>
      <rPr>
        <u/>
        <sz val="11"/>
        <color rgb="FF000000"/>
        <rFont val="Times New Roman"/>
        <family val="1"/>
      </rPr>
      <t>http://skyserver.sdss.org/dr15/en/get/SpecById.ashx?id=6888336548003028992</t>
    </r>
    <r>
      <rPr>
        <sz val="11"/>
        <color rgb="FF000000"/>
        <rFont val="Times New Roman"/>
        <family val="1"/>
      </rPr>
      <t xml:space="preserve"> </t>
    </r>
  </si>
  <si>
    <t>Halpha is hard to tell</t>
  </si>
  <si>
    <t>MCXC_J2311.5+0338</t>
  </si>
  <si>
    <t>23:11:33.230</t>
  </si>
  <si>
    <t>3:38:07.25</t>
  </si>
  <si>
    <t>23:11:33.22</t>
  </si>
  <si>
    <t>+03:38:03.69</t>
  </si>
  <si>
    <t>347.888422039</t>
  </si>
  <si>
    <t>3.634360798</t>
  </si>
  <si>
    <t>0.247</t>
  </si>
  <si>
    <t>0.2998</t>
  </si>
  <si>
    <r>
      <rPr>
        <sz val="11"/>
        <color rgb="FF000000"/>
        <rFont val="Times New Roman"/>
        <family val="1"/>
      </rPr>
      <t xml:space="preserve"> SDSS J231133.22+033803.6
</t>
    </r>
    <r>
      <rPr>
        <sz val="11"/>
        <color rgb="FF000000"/>
        <rFont val="Times New Roman"/>
        <family val="1"/>
      </rPr>
      <t>2MASX J23113330+0338056</t>
    </r>
  </si>
  <si>
    <r>
      <rPr>
        <u/>
        <sz val="11"/>
        <color rgb="FF000000"/>
        <rFont val="Times New Roman"/>
        <family val="1"/>
      </rPr>
      <t>http://skyserver.sdss.org/dr15/en/get/SpecById.ashx?id=4826841294520164352</t>
    </r>
    <r>
      <rPr>
        <sz val="11"/>
        <color rgb="FF000000"/>
        <rFont val="Times New Roman"/>
        <family val="1"/>
      </rPr>
      <t xml:space="preserve"> </t>
    </r>
  </si>
  <si>
    <t>Small Halpha</t>
  </si>
  <si>
    <t>MCXC_J2344.2-0422</t>
  </si>
  <si>
    <t>23:44:18.458</t>
  </si>
  <si>
    <t>-4:22:53.78</t>
  </si>
  <si>
    <t>23:44:18.21</t>
  </si>
  <si>
    <t>-04:22:49.06</t>
  </si>
  <si>
    <t xml:space="preserve"> SDSS J234418.21-042249.0
2MASX J23441825-0422493</t>
  </si>
  <si>
    <t>MKW_03s</t>
  </si>
  <si>
    <t>15:21:51.844</t>
  </si>
  <si>
    <t>7:42:29.07</t>
  </si>
  <si>
    <t>15:21:51.85</t>
  </si>
  <si>
    <t>+07:42:31.73</t>
  </si>
  <si>
    <t>230.466041677</t>
  </si>
  <si>
    <t>7.708815434</t>
  </si>
  <si>
    <t>0.044</t>
  </si>
  <si>
    <t>0.0450</t>
  </si>
  <si>
    <r>
      <rPr>
        <sz val="11"/>
        <color rgb="FF000000"/>
        <rFont val="Times New Roman"/>
        <family val="1"/>
      </rPr>
      <t xml:space="preserve">SDSS J152151.85+074231.7
</t>
    </r>
    <r>
      <rPr>
        <sz val="11"/>
        <color rgb="FF000000"/>
        <rFont val="Times New Roman"/>
        <family val="1"/>
      </rPr>
      <t>NGC 5920</t>
    </r>
  </si>
  <si>
    <r>
      <rPr>
        <u/>
        <sz val="11"/>
        <color rgb="FF000000"/>
        <rFont val="Times New Roman"/>
        <family val="1"/>
      </rPr>
      <t>http://skyserver.sdss.org/dr15/en/get/SpecById.ashx?id=2047045261099821056</t>
    </r>
    <r>
      <rPr>
        <sz val="11"/>
        <color rgb="FF000000"/>
        <rFont val="Times New Roman"/>
        <family val="1"/>
      </rPr>
      <t xml:space="preserve"> </t>
    </r>
  </si>
  <si>
    <t>NGC_1132</t>
  </si>
  <si>
    <t>2:52:51.792</t>
  </si>
  <si>
    <t>-1:16:29.41</t>
  </si>
  <si>
    <t>02:52:51.83</t>
  </si>
  <si>
    <t>-01:16:29.14</t>
  </si>
  <si>
    <t>43.215988141</t>
  </si>
  <si>
    <t>-1.274761453</t>
  </si>
  <si>
    <t>0.0231</t>
  </si>
  <si>
    <r>
      <rPr>
        <sz val="11"/>
        <color rgb="FF000000"/>
        <rFont val="Times New Roman"/>
        <family val="1"/>
      </rPr>
      <t xml:space="preserve"> SDSS J025251.83-011629.1</t>
    </r>
  </si>
  <si>
    <r>
      <rPr>
        <sz val="11"/>
        <color rgb="FF000000"/>
        <rFont val="Times New Roman"/>
        <family val="1"/>
      </rPr>
      <t xml:space="preserve">2016-09-05
</t>
    </r>
    <r>
      <rPr>
        <u/>
        <sz val="11"/>
        <color rgb="FF000000"/>
        <rFont val="Times New Roman"/>
        <family val="1"/>
      </rPr>
      <t>http://www-wfau.roe.ac.uk/6dFGS/cgi-bin/show.cgi?release=dr3&amp;targetname=g0252518-011629&amp;tid=-1&amp;specid=16438&amp;ra=43.215875&amp;dec=-1.27466667</t>
    </r>
    <r>
      <rPr>
        <sz val="11"/>
        <color rgb="FF000000"/>
        <rFont val="Times New Roman"/>
        <family val="1"/>
      </rPr>
      <t xml:space="preserve"> </t>
    </r>
  </si>
  <si>
    <t>Collobert M. et al., 2006 (https://ui.adsabs.harvard.edu/#abs/2006MNRAS.370.1213C/abstract)
Jones, D. et al., 2009 (https://ui.adsabs.harvard.edu/#abs/2009MNRAS.399..683J/abstract)</t>
  </si>
  <si>
    <t xml:space="preserve">2006MNRAS.370.1213C
</t>
  </si>
  <si>
    <t>NGC_3402_GROUP</t>
  </si>
  <si>
    <t>10:50:26.075</t>
  </si>
  <si>
    <t>-12:50:42.01</t>
  </si>
  <si>
    <t>10:50:26.1036</t>
  </si>
  <si>
    <t>-12:50:42.263</t>
  </si>
  <si>
    <t>162.608765</t>
  </si>
  <si>
    <t>-12.845073</t>
  </si>
  <si>
    <t>0.01647</t>
  </si>
  <si>
    <t>0.0154</t>
  </si>
  <si>
    <r>
      <rPr>
        <sz val="11"/>
        <color rgb="FF000000"/>
        <rFont val="Times New Roman"/>
        <family val="1"/>
      </rPr>
      <t xml:space="preserve">LEDA 32479
</t>
    </r>
    <r>
      <rPr>
        <sz val="11"/>
        <color rgb="FF000000"/>
        <rFont val="Times New Roman"/>
        <family val="1"/>
      </rPr>
      <t xml:space="preserve">2MASX 10502610-1250422
</t>
    </r>
    <r>
      <rPr>
        <sz val="11"/>
        <color rgb="FF000000"/>
        <rFont val="Times New Roman"/>
        <family val="1"/>
      </rPr>
      <t>6dFGS g1050261-125042</t>
    </r>
  </si>
  <si>
    <r>
      <rPr>
        <u/>
        <sz val="11"/>
        <color rgb="FF000000"/>
        <rFont val="Times New Roman"/>
        <family val="1"/>
      </rPr>
      <t>http://www-wfau.roe.ac.uk/6dFGS/cgi-bin/show.cgi?release=dr3&amp;targetname=g1050261-125042&amp;tid=-1&amp;specid=51270&amp;ra=162.6087083&amp;dec=-12.8450833</t>
    </r>
  </si>
  <si>
    <t>NGC_3551</t>
  </si>
  <si>
    <t>11:09:44.445</t>
  </si>
  <si>
    <t>21:45:32.76</t>
  </si>
  <si>
    <t>11:09:44.4</t>
  </si>
  <si>
    <t>+21:45:32.18</t>
  </si>
  <si>
    <t>167.435194142</t>
  </si>
  <si>
    <t>21.758940375</t>
  </si>
  <si>
    <t>0.032</t>
  </si>
  <si>
    <t>0.0320</t>
  </si>
  <si>
    <r>
      <rPr>
        <sz val="11"/>
        <color rgb="FF000000"/>
        <rFont val="Times New Roman"/>
        <family val="1"/>
      </rPr>
      <t xml:space="preserve"> SDSS J110944.44+214532.1</t>
    </r>
  </si>
  <si>
    <r>
      <rPr>
        <u/>
        <sz val="11"/>
        <color rgb="FF000000"/>
        <rFont val="Times New Roman"/>
        <family val="1"/>
      </rPr>
      <t>http://skyserver.sdss.org/dr15/en/get/SpecById.ashx?id=2805863584226109440</t>
    </r>
  </si>
  <si>
    <t>NGC_4104_GROUP</t>
  </si>
  <si>
    <t>12:06:38.899</t>
  </si>
  <si>
    <t>28:10:26.98</t>
  </si>
  <si>
    <t>12:06:38.97</t>
  </si>
  <si>
    <t>+28:10:27.90</t>
  </si>
  <si>
    <t>181.662410062</t>
  </si>
  <si>
    <t>28.174417539</t>
  </si>
  <si>
    <t>0.028</t>
  </si>
  <si>
    <t>0.0283</t>
  </si>
  <si>
    <r>
      <rPr>
        <sz val="11"/>
        <color rgb="FF000000"/>
        <rFont val="Times New Roman"/>
        <family val="1"/>
      </rPr>
      <t>SDSS J120638.97+281027.9</t>
    </r>
  </si>
  <si>
    <r>
      <rPr>
        <u/>
        <sz val="11"/>
        <color rgb="FF000000"/>
        <rFont val="Times New Roman"/>
        <family val="1"/>
      </rPr>
      <t>http://skyserver.sdss.org/dr15/en/get/SpecById.ashx?id=2507521543383312384</t>
    </r>
  </si>
  <si>
    <t>NGC_4325_GROUP</t>
  </si>
  <si>
    <t>12:23:06.617</t>
  </si>
  <si>
    <t>10:37:16.85</t>
  </si>
  <si>
    <t>12:23:06.66</t>
  </si>
  <si>
    <t>+10:37:16.44</t>
  </si>
  <si>
    <t>185.777759564</t>
  </si>
  <si>
    <t>10.621234907</t>
  </si>
  <si>
    <t>0.0252</t>
  </si>
  <si>
    <r>
      <rPr>
        <sz val="11"/>
        <color rgb="FF000000"/>
        <rFont val="Times New Roman"/>
        <family val="1"/>
      </rPr>
      <t xml:space="preserve"> SDSS J122306.66+103716.4</t>
    </r>
  </si>
  <si>
    <r>
      <rPr>
        <u/>
        <sz val="11"/>
        <color rgb="FF000000"/>
        <rFont val="Times New Roman"/>
        <family val="1"/>
      </rPr>
      <t>http://skyserver.sdss.org/dr15/en/get/SpecById.ashx?id=1385025155524225024</t>
    </r>
  </si>
  <si>
    <t>NGC_5044</t>
  </si>
  <si>
    <t>13:15:23.920</t>
  </si>
  <si>
    <t>-16:23:07.52</t>
  </si>
  <si>
    <t>13:15:23.96853</t>
  </si>
  <si>
    <t>-16:23:07.998</t>
  </si>
  <si>
    <t>198.849869</t>
  </si>
  <si>
    <t>-16.38555</t>
  </si>
  <si>
    <t>0.00894</t>
  </si>
  <si>
    <t>0.0093</t>
  </si>
  <si>
    <r>
      <rPr>
        <sz val="11"/>
        <color rgb="FF000000"/>
        <rFont val="Times New Roman"/>
        <family val="1"/>
      </rPr>
      <t xml:space="preserve">LEDA 46115
</t>
    </r>
    <r>
      <rPr>
        <sz val="11"/>
        <color rgb="FF000000"/>
        <rFont val="Times New Roman"/>
        <family val="1"/>
      </rPr>
      <t xml:space="preserve">2MASX 13152396-1623079
</t>
    </r>
    <r>
      <rPr>
        <sz val="11"/>
        <color rgb="FF000000"/>
        <rFont val="Times New Roman"/>
        <family val="1"/>
      </rPr>
      <t xml:space="preserve">NGC5044_GROUP:[FS90]084
</t>
    </r>
    <r>
      <rPr>
        <sz val="11"/>
        <color rgb="FF000000"/>
        <rFont val="Times New Roman"/>
        <family val="1"/>
      </rPr>
      <t>LGG338:[G93]004</t>
    </r>
  </si>
  <si>
    <t>Brough+2007</t>
  </si>
  <si>
    <t>Brough+2007
Makarov+2015
Hamer+2016</t>
  </si>
  <si>
    <t>2015A&amp;A...581A..82M
2016MNRAS.460.1758H</t>
  </si>
  <si>
    <t>2007MNRAS.378.1507B</t>
  </si>
  <si>
    <t>Interesting gas dynamics according to Brough+2007</t>
  </si>
  <si>
    <t>NGC_5098_GROUP</t>
  </si>
  <si>
    <t>13:20:14.638</t>
  </si>
  <si>
    <t>33:08:35.31</t>
  </si>
  <si>
    <t>13:20:14.72</t>
  </si>
  <si>
    <t>+33:08:36.24</t>
  </si>
  <si>
    <t>200.061366254</t>
  </si>
  <si>
    <t>33.143402580</t>
  </si>
  <si>
    <t>0.036</t>
  </si>
  <si>
    <r>
      <rPr>
        <sz val="11"/>
        <color rgb="FF000000"/>
        <rFont val="Times New Roman"/>
        <family val="1"/>
      </rPr>
      <t xml:space="preserve"> SDSS J132014.72+330836.2</t>
    </r>
  </si>
  <si>
    <r>
      <rPr>
        <u/>
        <sz val="11"/>
        <color rgb="FF000000"/>
        <rFont val="Times New Roman"/>
        <family val="1"/>
      </rPr>
      <t>http://skyserver.sdss.org/dr15/en/get/SpecById.ashx?id=2356517914925885440</t>
    </r>
    <r>
      <rPr>
        <sz val="11"/>
        <color rgb="FF000000"/>
        <rFont val="Times New Roman"/>
        <family val="1"/>
      </rPr>
      <t xml:space="preserve"> </t>
    </r>
  </si>
  <si>
    <t>NGC_6269</t>
  </si>
  <si>
    <t>16:57:58.110</t>
  </si>
  <si>
    <t>27:51:15.61</t>
  </si>
  <si>
    <t>16:57:58.10</t>
  </si>
  <si>
    <t>+27:51:15.92</t>
  </si>
  <si>
    <t>254.492107429</t>
  </si>
  <si>
    <t>27.854423334</t>
  </si>
  <si>
    <t>0.0348</t>
  </si>
  <si>
    <r>
      <rPr>
        <sz val="11"/>
        <color rgb="FF000000"/>
        <rFont val="Times New Roman"/>
        <family val="1"/>
      </rPr>
      <t xml:space="preserve"> SDSS J165758.10+275115.9
</t>
    </r>
    <r>
      <rPr>
        <sz val="11"/>
        <color rgb="FF000000"/>
        <rFont val="Times New Roman"/>
        <family val="1"/>
      </rPr>
      <t>UGC 10629</t>
    </r>
  </si>
  <si>
    <t>SDSS DR15
Beers, T. et al., 1995 (https://ui.adsabs.harvard.edu/#abs/1995AJ....109..874B/abstract)</t>
  </si>
  <si>
    <t>2022ApJS..259...35A
1995AJ....109..874B</t>
  </si>
  <si>
    <t>NGC_6338</t>
  </si>
  <si>
    <t>17:15:22.885</t>
  </si>
  <si>
    <t>57:24:40.44</t>
  </si>
  <si>
    <t>17:15:22.97</t>
  </si>
  <si>
    <t>+57:24:40.29</t>
  </si>
  <si>
    <t>258.845741152</t>
  </si>
  <si>
    <t>57.411194298</t>
  </si>
  <si>
    <t>0.027</t>
  </si>
  <si>
    <t>0.0274</t>
  </si>
  <si>
    <r>
      <rPr>
        <sz val="11"/>
        <color rgb="FF000000"/>
        <rFont val="Times New Roman"/>
        <family val="1"/>
      </rPr>
      <t xml:space="preserve"> SDSS J171522.97+572440.2</t>
    </r>
  </si>
  <si>
    <r>
      <rPr>
        <u/>
        <sz val="11"/>
        <color rgb="FF000000"/>
        <rFont val="Times New Roman"/>
        <family val="1"/>
      </rPr>
      <t>http://skyserver.sdss.org/dr15/en/get/SpecById.ashx?id=399830286612850688</t>
    </r>
    <r>
      <rPr>
        <sz val="11"/>
        <color rgb="FF000000"/>
        <rFont val="Times New Roman"/>
        <family val="1"/>
      </rPr>
      <t xml:space="preserve"> </t>
    </r>
  </si>
  <si>
    <t>NSC_J084254+292723</t>
  </si>
  <si>
    <t>8:42:55.907</t>
  </si>
  <si>
    <t>29:27:27.22</t>
  </si>
  <si>
    <t>08:42:55.94</t>
  </si>
  <si>
    <t>+29:27:26.99</t>
  </si>
  <si>
    <t>130.733108759</t>
  </si>
  <si>
    <t>29.457498815</t>
  </si>
  <si>
    <t>0.1936</t>
  </si>
  <si>
    <t>0.1940</t>
  </si>
  <si>
    <r>
      <rPr>
        <sz val="11"/>
        <color rgb="FF000000"/>
        <rFont val="Times New Roman"/>
        <family val="1"/>
      </rPr>
      <t xml:space="preserve">SDSS J084255.94+292726.9
</t>
    </r>
    <r>
      <rPr>
        <sz val="11"/>
        <color rgb="FF000000"/>
        <rFont val="Times New Roman"/>
        <family val="1"/>
      </rPr>
      <t>2MASX J08425596+2927272</t>
    </r>
  </si>
  <si>
    <r>
      <rPr>
        <u/>
        <sz val="11"/>
        <color rgb="FF000000"/>
        <rFont val="Times New Roman"/>
        <family val="1"/>
      </rPr>
      <t>http://skyserver.sdss.org/dr15/en/get/SpecById.ashx?id=1428780500075440128</t>
    </r>
    <r>
      <rPr>
        <sz val="11"/>
        <color rgb="FF000000"/>
        <rFont val="Times New Roman"/>
        <family val="1"/>
      </rPr>
      <t xml:space="preserve"> </t>
    </r>
  </si>
  <si>
    <t>NSC_J092017+303027</t>
  </si>
  <si>
    <t>9:20:26.820</t>
  </si>
  <si>
    <t>30:29:33.76</t>
  </si>
  <si>
    <t>09:20:25.78</t>
  </si>
  <si>
    <t>+30:29:38.68</t>
  </si>
  <si>
    <t>140.107456048</t>
  </si>
  <si>
    <t>30.494078676</t>
  </si>
  <si>
    <t>0.299</t>
  </si>
  <si>
    <t>0.2578</t>
  </si>
  <si>
    <r>
      <rPr>
        <sz val="11"/>
        <color rgb="FF000000"/>
        <rFont val="Times New Roman"/>
        <family val="1"/>
      </rPr>
      <t xml:space="preserve"> SDSS J092025.78+302938.6
</t>
    </r>
    <r>
      <rPr>
        <sz val="11"/>
        <color rgb="FF000000"/>
        <rFont val="Times New Roman"/>
        <family val="1"/>
      </rPr>
      <t>2MASX J09202578+3029380</t>
    </r>
  </si>
  <si>
    <r>
      <rPr>
        <u/>
        <sz val="11"/>
        <color rgb="FF000000"/>
        <rFont val="Times New Roman"/>
        <family val="1"/>
      </rPr>
      <t>http://skyserver.sdss.org/dr15/en/get/SpecById.ashx?id=6534974953241944064</t>
    </r>
    <r>
      <rPr>
        <sz val="11"/>
        <color rgb="FF000000"/>
        <rFont val="Times New Roman"/>
        <family val="1"/>
      </rPr>
      <t xml:space="preserve"> </t>
    </r>
  </si>
  <si>
    <t>NSC_J121733+033929</t>
  </si>
  <si>
    <t>12:17:41.164</t>
  </si>
  <si>
    <t>3:39:19.90</t>
  </si>
  <si>
    <t>12:17:41.12</t>
  </si>
  <si>
    <t>+03:39:21.04</t>
  </si>
  <si>
    <t>184.421355250</t>
  </si>
  <si>
    <t>3.655845617</t>
  </si>
  <si>
    <t>0.077</t>
  </si>
  <si>
    <t>0.0767</t>
  </si>
  <si>
    <r>
      <rPr>
        <sz val="11"/>
        <color rgb="FF000000"/>
        <rFont val="Times New Roman"/>
        <family val="1"/>
      </rPr>
      <t xml:space="preserve">SDSS J121741.12+033921.0
</t>
    </r>
    <r>
      <rPr>
        <sz val="11"/>
        <color rgb="FF000000"/>
        <rFont val="Times New Roman"/>
        <family val="1"/>
      </rPr>
      <t>[YSS2008] 13</t>
    </r>
  </si>
  <si>
    <r>
      <rPr>
        <u/>
        <sz val="11"/>
        <color rgb="FF000000"/>
        <rFont val="Times New Roman"/>
        <family val="1"/>
      </rPr>
      <t>http://skyserver.sdss.org/dr15/en/get/SpecById.ashx?id=583370946291722240</t>
    </r>
    <r>
      <rPr>
        <sz val="11"/>
        <color rgb="FF000000"/>
        <rFont val="Times New Roman"/>
        <family val="1"/>
      </rPr>
      <t xml:space="preserve"> </t>
    </r>
  </si>
  <si>
    <t>NSC_J125947+312215</t>
  </si>
  <si>
    <t>12:59:51.960</t>
  </si>
  <si>
    <t>31:21:07.15</t>
  </si>
  <si>
    <t>12:59:51.98</t>
  </si>
  <si>
    <t>+31:21:06.24</t>
  </si>
  <si>
    <t>194.966622158</t>
  </si>
  <si>
    <t>31.351734627</t>
  </si>
  <si>
    <t>0.052</t>
  </si>
  <si>
    <t>0.0585</t>
  </si>
  <si>
    <r>
      <rPr>
        <sz val="11"/>
        <color rgb="FF000000"/>
        <rFont val="Times New Roman"/>
        <family val="1"/>
      </rPr>
      <t xml:space="preserve"> SDSS J125951.98+312106.2
</t>
    </r>
    <r>
      <rPr>
        <sz val="11"/>
        <color rgb="FF000000"/>
        <rFont val="Times New Roman"/>
        <family val="1"/>
      </rPr>
      <t>FIRST J125951.9+312105</t>
    </r>
  </si>
  <si>
    <r>
      <rPr>
        <u/>
        <sz val="11"/>
        <color rgb="FF000000"/>
        <rFont val="Times New Roman"/>
        <family val="1"/>
      </rPr>
      <t>http://skyserver.sdss.org/dr15/en/get/SpecById.ashx?id=2245048876799125504</t>
    </r>
    <r>
      <rPr>
        <sz val="11"/>
        <color rgb="FF000000"/>
        <rFont val="Times New Roman"/>
        <family val="1"/>
      </rPr>
      <t xml:space="preserve"> </t>
    </r>
  </si>
  <si>
    <t>NSC_J174715+451155</t>
  </si>
  <si>
    <t>17:47:14.723</t>
  </si>
  <si>
    <t>45:11:48.49</t>
  </si>
  <si>
    <t>17:47:14.01</t>
  </si>
  <si>
    <t>+45:11:42.91</t>
  </si>
  <si>
    <t xml:space="preserve"> SDSS J174714.01+451142.9
LEDA 2260702</t>
  </si>
  <si>
    <t>ok; Rines+2016 has spectroscopy! Z_bcg = 0.15794 (I updated the field here)</t>
  </si>
  <si>
    <t>NSCS_J000619+105206</t>
  </si>
  <si>
    <t>0:06:20.290</t>
  </si>
  <si>
    <t>10:51:51.46</t>
  </si>
  <si>
    <t>00:06:20.28</t>
  </si>
  <si>
    <t>+10:51:51.45</t>
  </si>
  <si>
    <t>1.584531975</t>
  </si>
  <si>
    <t>10.864293355</t>
  </si>
  <si>
    <t>0.1698</t>
  </si>
  <si>
    <r>
      <rPr>
        <sz val="11"/>
        <color rgb="FF000000"/>
        <rFont val="Times New Roman"/>
        <family val="1"/>
      </rPr>
      <t xml:space="preserve">RXCJ0006.3+1052
</t>
    </r>
    <r>
      <rPr>
        <sz val="11"/>
        <color rgb="FF000000"/>
        <rFont val="Times New Roman"/>
        <family val="1"/>
      </rPr>
      <t>SDSS_J000620.28+105151.4</t>
    </r>
  </si>
  <si>
    <t>https://ui.adsabs.harvard.edu/?#abs/2000ApJS..129..435B/abstract</t>
  </si>
  <si>
    <t>2000ApJS..129..435B</t>
  </si>
  <si>
    <t>NSCS_J011502+002441</t>
  </si>
  <si>
    <t>1:15:03.797</t>
  </si>
  <si>
    <t>0:24:14.76</t>
  </si>
  <si>
    <t>01:14:57.59</t>
  </si>
  <si>
    <t>00:25:50.90</t>
  </si>
  <si>
    <t>SDSS J011457.59+002550.9
UGC 797</t>
  </si>
  <si>
    <t xml:space="preserve">http://skyserver.sdss.org/dr15/en/get/SpecById.ashx?id=448215120443631616 </t>
  </si>
  <si>
    <t>BCG may be off. Recorded at Xray source location. Spectrum of other possible BCG had Halpha emission.</t>
  </si>
  <si>
    <t>NSCS_J122648+215157</t>
  </si>
  <si>
    <t>12:26:50.962</t>
  </si>
  <si>
    <t>21:49:56.36</t>
  </si>
  <si>
    <t>12:26:51.11</t>
  </si>
  <si>
    <t>+21:49:52.33</t>
  </si>
  <si>
    <t xml:space="preserve"> SDSS J122651.11+214952.3</t>
  </si>
  <si>
    <t xml:space="preserve">http://skyserver.sdss.org/dr15/en/get/SpecById.ashx?id=6735325209417457664 </t>
  </si>
  <si>
    <t>BCG redshift different from cluster redshift.</t>
  </si>
  <si>
    <t>NSCS_J135021+094042</t>
  </si>
  <si>
    <t>13:50:21.919</t>
  </si>
  <si>
    <t>9:40:11.36</t>
  </si>
  <si>
    <t>13:50:22.12</t>
  </si>
  <si>
    <t>+09:40:10.67</t>
  </si>
  <si>
    <t xml:space="preserve"> SDSS J135022.12+094010.6
ICRF J135022.1+094010</t>
  </si>
  <si>
    <t xml:space="preserve">http://skyserver.sdss.org/dr15/en/get/SpecById.ashx?id=2033484143119067136 </t>
  </si>
  <si>
    <t>BCG redshift different from cluster redshift.
Strong Halpha emission.</t>
  </si>
  <si>
    <t>NSCS_J145715+222009</t>
  </si>
  <si>
    <t>14:57:15.107</t>
  </si>
  <si>
    <t>22:20:33.14</t>
  </si>
  <si>
    <t>14:57:15.10</t>
  </si>
  <si>
    <t>+22:20:34.39</t>
  </si>
  <si>
    <t>224.312949320</t>
  </si>
  <si>
    <t>22.342887017</t>
  </si>
  <si>
    <t>0.258</t>
  </si>
  <si>
    <r>
      <rPr>
        <sz val="11"/>
        <color rgb="FF000000"/>
        <rFont val="Times New Roman"/>
        <family val="1"/>
      </rPr>
      <t xml:space="preserve"> SDSS J145715.10+222034.3
</t>
    </r>
    <r>
      <rPr>
        <sz val="11"/>
        <color rgb="FF000000"/>
        <rFont val="Times New Roman"/>
        <family val="1"/>
      </rPr>
      <t>2MASX J14571507+2220341</t>
    </r>
  </si>
  <si>
    <r>
      <rPr>
        <u/>
        <sz val="11"/>
        <color rgb="FF000000"/>
        <rFont val="Times New Roman"/>
        <family val="1"/>
      </rPr>
      <t>http://skyserver.sdss.org/dr15/en/get/SpecById.ashx?id=2420792902394341376</t>
    </r>
    <r>
      <rPr>
        <sz val="11"/>
        <color rgb="FF000000"/>
        <rFont val="Times New Roman"/>
        <family val="1"/>
      </rPr>
      <t xml:space="preserve"> </t>
    </r>
  </si>
  <si>
    <t>NSCS_J150117+422152</t>
  </si>
  <si>
    <t>15:01:22.602</t>
  </si>
  <si>
    <t>42:20:46.27</t>
  </si>
  <si>
    <t>15:01:23.05</t>
  </si>
  <si>
    <t>+42:20:40.11</t>
  </si>
  <si>
    <t>225.346068906</t>
  </si>
  <si>
    <t>42.344476787</t>
  </si>
  <si>
    <t>0.291</t>
  </si>
  <si>
    <t>0.2917</t>
  </si>
  <si>
    <r>
      <rPr>
        <sz val="11"/>
        <color rgb="FF000000"/>
        <rFont val="Times New Roman"/>
        <family val="1"/>
      </rPr>
      <t xml:space="preserve"> SDSS J150123.05+422040.1</t>
    </r>
  </si>
  <si>
    <r>
      <rPr>
        <u/>
        <sz val="11"/>
        <color rgb="FF000000"/>
        <rFont val="Times New Roman"/>
        <family val="1"/>
      </rPr>
      <t>http://skyserver.sdss.org/dr15/en/get/SpecById.ashx?id=1453628360012883968</t>
    </r>
    <r>
      <rPr>
        <sz val="11"/>
        <color rgb="FF000000"/>
        <rFont val="Times New Roman"/>
        <family val="1"/>
      </rPr>
      <t xml:space="preserve"> </t>
    </r>
  </si>
  <si>
    <t>SDSS DR15
Stott, J. P. et al., 2008 (https://ui.adsabs.harvard.edu/?#abs/2008MNRAS.384.1502S)</t>
  </si>
  <si>
    <t>2 candidates (Possible merging cluster)</t>
  </si>
  <si>
    <t>OC02_J1701+6412</t>
  </si>
  <si>
    <t>17:01:23.572</t>
  </si>
  <si>
    <t>64:14:11.57</t>
  </si>
  <si>
    <t>17:01:23.53</t>
  </si>
  <si>
    <t>+64:14:11.80</t>
  </si>
  <si>
    <t>255.348043542</t>
  </si>
  <si>
    <t>64.236613284</t>
  </si>
  <si>
    <t>0.452</t>
  </si>
  <si>
    <t>0.4530</t>
  </si>
  <si>
    <r>
      <rPr>
        <sz val="11"/>
        <color rgb="FF000000"/>
        <rFont val="Times New Roman"/>
        <family val="1"/>
      </rPr>
      <t xml:space="preserve"> SDSS J170123.53+641411.8
</t>
    </r>
    <r>
      <rPr>
        <sz val="11"/>
        <color rgb="FF000000"/>
        <rFont val="Times New Roman"/>
        <family val="1"/>
      </rPr>
      <t>[GG2005] 10</t>
    </r>
  </si>
  <si>
    <r>
      <rPr>
        <u/>
        <sz val="11"/>
        <color rgb="FF000000"/>
        <rFont val="Times New Roman"/>
        <family val="1"/>
      </rPr>
      <t>http://skyserver.sdss.org/dr15/en/get/SpecById.ashx?id=393085605916993536</t>
    </r>
    <r>
      <rPr>
        <sz val="11"/>
        <color rgb="FF000000"/>
        <rFont val="Times New Roman"/>
        <family val="1"/>
      </rPr>
      <t xml:space="preserve"> </t>
    </r>
  </si>
  <si>
    <t>Halpha out of spectra range.</t>
  </si>
  <si>
    <t>PKS_0745-19</t>
  </si>
  <si>
    <t>7:47:31.086</t>
  </si>
  <si>
    <t>-19:17:40.88</t>
  </si>
  <si>
    <t>7:47:31.29647</t>
  </si>
  <si>
    <t>-19:17:40.337</t>
  </si>
  <si>
    <t>116.8804</t>
  </si>
  <si>
    <t>-19.294538</t>
  </si>
  <si>
    <t>0.1027</t>
  </si>
  <si>
    <r>
      <rPr>
        <sz val="11"/>
        <color rgb="FF000000"/>
        <rFont val="Times New Roman"/>
        <family val="1"/>
      </rPr>
      <t xml:space="preserve">2MASX J07473129-1917403
</t>
    </r>
    <r>
      <rPr>
        <sz val="11"/>
        <color rgb="FF000000"/>
        <rFont val="Times New Roman"/>
        <family val="1"/>
      </rPr>
      <t xml:space="preserve">ZOAG236.44+03.03
</t>
    </r>
    <r>
      <rPr>
        <sz val="11"/>
        <color rgb="FF000000"/>
        <rFont val="Times New Roman"/>
        <family val="1"/>
      </rPr>
      <t>MRC0745-191</t>
    </r>
  </si>
  <si>
    <t>Makarov+2015
Wright+1990 (https://ui.adsabs.harvard.edu/?#abs/1990PKS...C......0W)</t>
  </si>
  <si>
    <t>2015A&amp;A...581A..82M
1990PKS...C......0W</t>
  </si>
  <si>
    <t>PLCKESZ_G167.65+17.64</t>
  </si>
  <si>
    <t>6:38:03.881</t>
  </si>
  <si>
    <t>47:47:54.89</t>
  </si>
  <si>
    <t>6:38:03.91487</t>
  </si>
  <si>
    <t>47:47:53.776</t>
  </si>
  <si>
    <t>99.516312</t>
  </si>
  <si>
    <t>47.798271</t>
  </si>
  <si>
    <t>0.1740</t>
  </si>
  <si>
    <r>
      <rPr>
        <sz val="11"/>
        <color rgb="FF000000"/>
        <rFont val="Times New Roman"/>
        <family val="1"/>
      </rPr>
      <t xml:space="preserve">LEDA 2304600
</t>
    </r>
    <r>
      <rPr>
        <sz val="11"/>
        <color rgb="FF000000"/>
        <rFont val="Times New Roman"/>
        <family val="1"/>
      </rPr>
      <t>2MASXJ06380391+4747537</t>
    </r>
  </si>
  <si>
    <t>Makarov+2015
Crawford+1999 (https://ui.adsabs.harvard.edu/?#abs/1999MNRAS.306..857C)</t>
  </si>
  <si>
    <t>PLCKESZ_G286.58-31.25</t>
  </si>
  <si>
    <t>5:31:28.681</t>
  </si>
  <si>
    <t>-75:10:36.64</t>
  </si>
  <si>
    <t>5:31:30.181</t>
  </si>
  <si>
    <t>-75:11:2.08</t>
  </si>
  <si>
    <t>2MASXJ05311440-7512189
LEDA 245839</t>
  </si>
  <si>
    <t>2015A&amp;A...581A..82M 2018ApJ...859...65Y</t>
  </si>
  <si>
    <t xml:space="preserve">Distended Xray source.
Not a lot of information.
</t>
  </si>
  <si>
    <t>PLCKESZ_G292.51+21.98</t>
  </si>
  <si>
    <t>12:01:05.379</t>
  </si>
  <si>
    <t>-39:52:28.11</t>
  </si>
  <si>
    <t>-39:52:25.26</t>
  </si>
  <si>
    <t>No info</t>
  </si>
  <si>
    <t>PLCKESZ_G337.09-25.97</t>
  </si>
  <si>
    <t>19:14:37.530</t>
  </si>
  <si>
    <t>-59:28:19.80</t>
  </si>
  <si>
    <t>2011A&amp;A...536A...9P</t>
  </si>
  <si>
    <t>Added BCG Info</t>
  </si>
  <si>
    <t>RBS_0653</t>
  </si>
  <si>
    <t>5:28:53.020</t>
  </si>
  <si>
    <t>-39:28:13.82</t>
  </si>
  <si>
    <t>RDCS_J0542-4100</t>
  </si>
  <si>
    <t>5:42:50.194</t>
  </si>
  <si>
    <t>-40:59:58.65</t>
  </si>
  <si>
    <t>05:42:50.05</t>
  </si>
  <si>
    <t>-41:00:00.4</t>
  </si>
  <si>
    <t xml:space="preserve"> J054250.05-410000.4</t>
  </si>
  <si>
    <t>Bayliss, M.+,2016</t>
  </si>
  <si>
    <t>Bayliss, M.+, 2016 (https://ui.adsabs.harvard.edu/?#abs/2016ApJS..227....3B)</t>
  </si>
  <si>
    <t>2016ApJS..227....3B</t>
  </si>
  <si>
    <t>Multiple BCG candidates.
small OII emission.</t>
  </si>
  <si>
    <t>RX_J0848.8+4455</t>
  </si>
  <si>
    <t>8:48:47.757</t>
  </si>
  <si>
    <t>44:56:16.06</t>
  </si>
  <si>
    <t>08:48:48.63</t>
  </si>
  <si>
    <t>+44:56:11.94</t>
  </si>
  <si>
    <t>132.202628593</t>
  </si>
  <si>
    <t>44.936651650</t>
  </si>
  <si>
    <t>0.572</t>
  </si>
  <si>
    <t>0.5430</t>
  </si>
  <si>
    <r>
      <rPr>
        <sz val="11"/>
        <color rgb="FF000000"/>
        <rFont val="Times New Roman"/>
        <family val="1"/>
      </rPr>
      <t>SDSS J084848.63+445611.9</t>
    </r>
  </si>
  <si>
    <r>
      <rPr>
        <u/>
        <sz val="11"/>
        <color rgb="FF000000"/>
        <rFont val="Times New Roman"/>
        <family val="1"/>
      </rPr>
      <t>http://skyserver.sdss.org/dr15/en/get/SpecById.ashx?id=5273896962403311616</t>
    </r>
  </si>
  <si>
    <t>Ambiguous (Possible Merger?)</t>
  </si>
  <si>
    <t>SC_1329-313</t>
  </si>
  <si>
    <t>13:31:31.388</t>
  </si>
  <si>
    <t>-31:49:28.35</t>
  </si>
  <si>
    <t>13:31:27.5</t>
  </si>
  <si>
    <t>-31:49:14.09</t>
  </si>
  <si>
    <t xml:space="preserve"> 6dFGS g1331275-314914
2MASX J13312752-3149140</t>
  </si>
  <si>
    <t>Jones+2009 (http://www-wfau.roe.ac.uk/6dFGS/cgi-bin/show.cgi?release=dr3&amp;targetname=g1331275-314914&amp;specid=67174)</t>
  </si>
  <si>
    <t>Stein+1996 (https://ui.adsabs.harvard.edu/?#abs/1996A%26AS..116..203S)
Jones+2009</t>
  </si>
  <si>
    <t xml:space="preserve">1996A&amp;AS..116..203S
</t>
  </si>
  <si>
    <t>Second possible BCG at (202.866821,-31.817622), no accompanying spectral information.</t>
  </si>
  <si>
    <t>SDSS_+137.3+11.0+0.18</t>
  </si>
  <si>
    <t>9:09:12.754</t>
  </si>
  <si>
    <t>10:58:29.33</t>
  </si>
  <si>
    <t>09:09:12.74</t>
  </si>
  <si>
    <t>+10:58:29.08</t>
  </si>
  <si>
    <t>SDSS J090912.74+105829.0
2MASX J09091273+1058286</t>
  </si>
  <si>
    <t xml:space="preserve">http://skyserver.sdss.org/dr15/en/get/SpecById.ashx?id=1958059011303565312 </t>
  </si>
  <si>
    <t xml:space="preserve">ok </t>
  </si>
  <si>
    <t>SDSS_CE_J170.688583+01.106133</t>
  </si>
  <si>
    <t>11:22:51.761</t>
  </si>
  <si>
    <t>1:06:04.82</t>
  </si>
  <si>
    <t>11:22:54.33</t>
  </si>
  <si>
    <t>+01:06:51.86</t>
  </si>
  <si>
    <t xml:space="preserve"> SDSS J112254.33+010651.8
SDSS-C4 1073</t>
  </si>
  <si>
    <t>SDSS DR15
Skrutskie, M. F. et al., 2006 (https://ui.adsabs.harvard.edu/?#abs/2006AJ....131.1163S) —BCG identification</t>
  </si>
  <si>
    <t>2022ApJS..259...35A
2006AJ....131.1163S</t>
  </si>
  <si>
    <t>photometric redshift, crowded field.  A few possible BCGs.</t>
  </si>
  <si>
    <t>SDSS_J015021.27-100530.5_GROUP</t>
  </si>
  <si>
    <t>1:50:21.247</t>
  </si>
  <si>
    <t>-10:05:29.35</t>
  </si>
  <si>
    <t>01:50:21.27</t>
  </si>
  <si>
    <t>-10:05:30.51</t>
  </si>
  <si>
    <t>27.588653838</t>
  </si>
  <si>
    <t>-10.091810910</t>
  </si>
  <si>
    <t>0.365</t>
  </si>
  <si>
    <t>0.3650</t>
  </si>
  <si>
    <r>
      <rPr>
        <sz val="11"/>
        <color rgb="FF000000"/>
        <rFont val="Times New Roman"/>
        <family val="1"/>
      </rPr>
      <t>SDSS J015021.27-100530.5</t>
    </r>
  </si>
  <si>
    <r>
      <rPr>
        <u/>
        <sz val="11"/>
        <color rgb="FF000000"/>
        <rFont val="Times New Roman"/>
        <family val="1"/>
      </rPr>
      <t>http://skyserver.sdss.org/dr15/en/get/SpecById.ashx?id=748804563405924352</t>
    </r>
    <r>
      <rPr>
        <sz val="11"/>
        <color rgb="FF000000"/>
        <rFont val="Times New Roman"/>
        <family val="1"/>
      </rPr>
      <t xml:space="preserve"> </t>
    </r>
  </si>
  <si>
    <t>SDSS_J1029+2623</t>
  </si>
  <si>
    <t>10:29:12.177</t>
  </si>
  <si>
    <t>26:23:35.11</t>
  </si>
  <si>
    <t>10:29:12.48</t>
  </si>
  <si>
    <t>+26:23:32.00</t>
  </si>
  <si>
    <t>157.302018941</t>
  </si>
  <si>
    <t>26.392223797</t>
  </si>
  <si>
    <t>0.5855</t>
  </si>
  <si>
    <t>0.5840</t>
  </si>
  <si>
    <r>
      <rPr>
        <sz val="11"/>
        <color rgb="FF000000"/>
        <rFont val="Times New Roman"/>
        <family val="1"/>
      </rPr>
      <t xml:space="preserve">SDSS J102912.48+262332.0
</t>
    </r>
    <r>
      <rPr>
        <sz val="11"/>
        <color rgb="FF000000"/>
        <rFont val="Times New Roman"/>
        <family val="1"/>
      </rPr>
      <t>[IOM2006] G2</t>
    </r>
  </si>
  <si>
    <r>
      <rPr>
        <u/>
        <sz val="11"/>
        <color rgb="FF000000"/>
        <rFont val="Times New Roman"/>
        <family val="1"/>
      </rPr>
      <t>http://skyserver.sdss.org/dr15/en/get/SpecById.ashx?id=7270059224863842304</t>
    </r>
    <r>
      <rPr>
        <sz val="11"/>
        <color rgb="FF000000"/>
        <rFont val="Times New Roman"/>
        <family val="1"/>
      </rPr>
      <t xml:space="preserve"> </t>
    </r>
  </si>
  <si>
    <t>Halpha out of spectral range.</t>
  </si>
  <si>
    <t>SDSS_J1115+5319_CLUSTER</t>
  </si>
  <si>
    <t>11:15:14.794</t>
  </si>
  <si>
    <t>53:19:59.96</t>
  </si>
  <si>
    <t>11:15:14.84</t>
  </si>
  <si>
    <t>+53:19:54.34</t>
  </si>
  <si>
    <t>168.811866047</t>
  </si>
  <si>
    <t>53.331761368</t>
  </si>
  <si>
    <t>0.466</t>
  </si>
  <si>
    <t>0.4660</t>
  </si>
  <si>
    <r>
      <rPr>
        <sz val="11"/>
        <color rgb="FF000000"/>
        <rFont val="Times New Roman"/>
        <family val="1"/>
      </rPr>
      <t>SDSS J111514.84+531954.3</t>
    </r>
  </si>
  <si>
    <r>
      <rPr>
        <u/>
        <sz val="11"/>
        <color rgb="FF000000"/>
        <rFont val="Times New Roman"/>
        <family val="1"/>
      </rPr>
      <t>http://skyserver.sdss.org/dr15/en/get/SpecById.ashx?id=1139457204533880832</t>
    </r>
  </si>
  <si>
    <t>SDSS-C4_3062</t>
  </si>
  <si>
    <t>8:10:23.354</t>
  </si>
  <si>
    <t>42:16:26.10</t>
  </si>
  <si>
    <t>08:10:23.27</t>
  </si>
  <si>
    <t>+42:16:25.87</t>
  </si>
  <si>
    <t>SDSS J081023.27+421625.8
2MASX J08102329+4216262</t>
  </si>
  <si>
    <t xml:space="preserve">http://skyserver.sdss.org/dr15/en/get/SpecById.ashx?id=614870853624031232 </t>
  </si>
  <si>
    <t>SDSS-C4_3072</t>
  </si>
  <si>
    <t>17:20:09.991</t>
  </si>
  <si>
    <t>26:37:30.29</t>
  </si>
  <si>
    <t>17:20:10.04</t>
  </si>
  <si>
    <t>+26:37:32.05</t>
  </si>
  <si>
    <t xml:space="preserve"> SDSS J172010.04+263732.0
2MASX J17201001+2637317</t>
  </si>
  <si>
    <t xml:space="preserve">http://skyserver.sdss.org/dr15/en/get/SpecById.ashx?id=1102294807302137856 </t>
  </si>
  <si>
    <t>SDSS-C4-DR3_3144</t>
  </si>
  <si>
    <t>11:59:52.201</t>
  </si>
  <si>
    <t>55:32:05.45</t>
  </si>
  <si>
    <t>11:59:52.16</t>
  </si>
  <si>
    <t xml:space="preserve"> +55:32:05.50</t>
  </si>
  <si>
    <t>179.967368955</t>
  </si>
  <si>
    <t>55.534862282</t>
  </si>
  <si>
    <t>0.081</t>
  </si>
  <si>
    <t>0.0810</t>
  </si>
  <si>
    <r>
      <rPr>
        <sz val="11"/>
        <color rgb="FF000000"/>
        <rFont val="Times New Roman"/>
        <family val="1"/>
      </rPr>
      <t xml:space="preserve"> SDSS J115952.16+553205.5
</t>
    </r>
    <r>
      <rPr>
        <sz val="11"/>
        <color rgb="FF000000"/>
        <rFont val="Times New Roman"/>
        <family val="1"/>
      </rPr>
      <t>2MASX J11595215+5532053</t>
    </r>
  </si>
  <si>
    <r>
      <rPr>
        <u/>
        <sz val="11"/>
        <color rgb="FF000000"/>
        <rFont val="Times New Roman"/>
        <family val="1"/>
      </rPr>
      <t>http://skyserver.sdss.org/dr15/en/get/SpecById.ashx?id=1146271428232898560</t>
    </r>
    <r>
      <rPr>
        <sz val="11"/>
        <color rgb="FF000000"/>
        <rFont val="Times New Roman"/>
        <family val="1"/>
      </rPr>
      <t xml:space="preserve"> </t>
    </r>
  </si>
  <si>
    <t>SDSSCGB_08842</t>
  </si>
  <si>
    <t>10:38:42.869</t>
  </si>
  <si>
    <t>48:49:20.47</t>
  </si>
  <si>
    <t>10:38:42.68</t>
  </si>
  <si>
    <t>+48:49:20.27</t>
  </si>
  <si>
    <t xml:space="preserve"> SDSS J103842.68+484920.2
CSWA 2.2</t>
  </si>
  <si>
    <t xml:space="preserve">http://skyserver.sdss.org/dr15/en/get/SpecById.ashx?id=7494221338275454976 </t>
  </si>
  <si>
    <t>Two possible BCGs, recorded one has Halpha emission.</t>
  </si>
  <si>
    <t>2 BCG system, 2nd BCG in next row</t>
  </si>
  <si>
    <t>Added 2nd BCG</t>
  </si>
  <si>
    <t>2 candidates (possible double BCG)</t>
  </si>
  <si>
    <t>2nd BCG (added)</t>
  </si>
  <si>
    <t>SpARCS_J161314+564930</t>
  </si>
  <si>
    <t>16:13:14.916</t>
  </si>
  <si>
    <t>56:49:31.09</t>
  </si>
  <si>
    <t>Szabo et al., 2011 (https://ui.adsabs.harvard.edu/?#abs/2011ApJ...736...21S)</t>
  </si>
  <si>
    <t>2011ApJ...736...21S</t>
  </si>
  <si>
    <t>BCG too ambiguous and cluster is too distant.</t>
  </si>
  <si>
    <t>SPT-CL_J0232-4421</t>
  </si>
  <si>
    <t>2:32:18.650</t>
  </si>
  <si>
    <t>-44:20:46.38</t>
  </si>
  <si>
    <t>02:32:18.552</t>
  </si>
  <si>
    <t>-44:20:48.12</t>
  </si>
  <si>
    <t>McDonald+2016</t>
  </si>
  <si>
    <t>2016ApJ...817...86M</t>
  </si>
  <si>
    <t>Need to find more info.</t>
  </si>
  <si>
    <t>ok; missing BCG z; XMM Heritage z from Yang, Tozzi+2018</t>
  </si>
  <si>
    <t>Needs z</t>
  </si>
  <si>
    <t>SPT-CL_J0234-5831</t>
  </si>
  <si>
    <t>2:34:41.932</t>
  </si>
  <si>
    <t>-58:31:25.10</t>
  </si>
  <si>
    <t>02:34:42.264</t>
  </si>
  <si>
    <t>-58:31:24.96</t>
  </si>
  <si>
    <t>38.6761</t>
  </si>
  <si>
    <t>-58.5236</t>
  </si>
  <si>
    <t>0.4146</t>
  </si>
  <si>
    <t>0.4150</t>
  </si>
  <si>
    <t>[RBB2014] J023442.26-583124.7</t>
  </si>
  <si>
    <t>Ruel+2014</t>
  </si>
  <si>
    <t>CaII H&amp;K OII</t>
  </si>
  <si>
    <t>McDonald+2016
Ruel+2014</t>
  </si>
  <si>
    <t xml:space="preserve">2016ApJ...817...86M
</t>
  </si>
  <si>
    <t>SPT-CL_J0417-4748</t>
  </si>
  <si>
    <t>4:17:23.151</t>
  </si>
  <si>
    <t>-47:48:48.40</t>
  </si>
  <si>
    <t>04:17:23.07</t>
  </si>
  <si>
    <t>-47:48:48.0</t>
  </si>
  <si>
    <t xml:space="preserve"> J041723.07-474848.0</t>
  </si>
  <si>
    <t>Bayliss, M.+2016</t>
  </si>
  <si>
    <t>Bayliss, M.+, 2016 (https://ui.adsabs.harvard.edu/?#abs/2016ApJS..227....3B)
McDonald, M+2016 (https://ui.adsabs.harvard.edu/?#abs/2016ApJ...817...86M)</t>
  </si>
  <si>
    <t>Multiple BCG candidates.
strong OII emission.</t>
  </si>
  <si>
    <t>SPT-CL_J0509-5342</t>
  </si>
  <si>
    <t>5:09:21.239</t>
  </si>
  <si>
    <t>-53:42:12.74</t>
  </si>
  <si>
    <t>05:09:21.432</t>
  </si>
  <si>
    <t>-53:42:12.6</t>
  </si>
  <si>
    <t>77.3393</t>
  </si>
  <si>
    <t xml:space="preserve">-53.7035	</t>
  </si>
  <si>
    <t>0.4616</t>
  </si>
  <si>
    <t>0.4626</t>
  </si>
  <si>
    <r>
      <rPr>
        <sz val="11"/>
        <color rgb="FF000000"/>
        <rFont val="Times New Roman"/>
        <family val="1"/>
      </rPr>
      <t>SMH J050921.3-534212.2</t>
    </r>
  </si>
  <si>
    <t>SPT-CL_J0551-5709</t>
  </si>
  <si>
    <t>5:51:33.017</t>
  </si>
  <si>
    <t>-57:08:56.76</t>
  </si>
  <si>
    <t>5:51:34.344</t>
  </si>
  <si>
    <t>-57:08:42.36</t>
  </si>
  <si>
    <t>87.8931</t>
  </si>
  <si>
    <t>-57.1451</t>
  </si>
  <si>
    <t>0.4265</t>
  </si>
  <si>
    <t>0.4230</t>
  </si>
  <si>
    <t>CaII H&amp;K</t>
  </si>
  <si>
    <t>SPT-CL_J0559-5249</t>
  </si>
  <si>
    <t>5:59:42.783</t>
  </si>
  <si>
    <t>-52:49:51.37</t>
  </si>
  <si>
    <t>05:59:43.224</t>
  </si>
  <si>
    <t>-52:49:27.12</t>
  </si>
  <si>
    <t>89.9301</t>
  </si>
  <si>
    <t>-52.8242</t>
  </si>
  <si>
    <t>0.6104</t>
  </si>
  <si>
    <t>0.6112</t>
  </si>
  <si>
    <t>SPT-CL_J2023-5535</t>
  </si>
  <si>
    <t>20:23:21.324</t>
  </si>
  <si>
    <t>-55:35:48.28</t>
  </si>
  <si>
    <t xml:space="preserve">2018ApJ...859...65Y </t>
  </si>
  <si>
    <t>SPT-CL_J2331-5051</t>
  </si>
  <si>
    <t>23:31:51.180</t>
  </si>
  <si>
    <t>-50:51:53.52</t>
  </si>
  <si>
    <t>23:31:51.12</t>
  </si>
  <si>
    <t>-50:51:54.0</t>
  </si>
  <si>
    <t>352.9630</t>
  </si>
  <si>
    <t>-50.8650</t>
  </si>
  <si>
    <t>0.5876</t>
  </si>
  <si>
    <t>0.5707</t>
  </si>
  <si>
    <r>
      <rPr>
        <sz val="11"/>
        <color rgb="FF000000"/>
        <rFont val="Times New Roman"/>
        <family val="1"/>
      </rPr>
      <t xml:space="preserve"> [RBB2014] J233151.13-505154.1</t>
    </r>
  </si>
  <si>
    <t>SPT-CL_J2337-5942</t>
  </si>
  <si>
    <t>23:37:24.770</t>
  </si>
  <si>
    <t>-59:42:23.05</t>
  </si>
  <si>
    <t>[RBB2014] J233727.52-594204.8</t>
  </si>
  <si>
    <t>23:37:27.6</t>
  </si>
  <si>
    <t>-59:42:04.68</t>
  </si>
  <si>
    <t>Double core?  Fainter Xray source.</t>
  </si>
  <si>
    <t>SPT-CL_J2341-5119</t>
  </si>
  <si>
    <t>23:41:12.489</t>
  </si>
  <si>
    <t>-51:19:43.20</t>
  </si>
  <si>
    <t>23:41:12.24</t>
  </si>
  <si>
    <t>-51:19:44.76</t>
  </si>
  <si>
    <t>355.3010</t>
  </si>
  <si>
    <t>-51.3291</t>
  </si>
  <si>
    <t>1.0050</t>
  </si>
  <si>
    <t>0.9983</t>
  </si>
  <si>
    <t>[RBB2014] J234112.34-511944.9</t>
  </si>
  <si>
    <t>SPT-CL_J2344-4243</t>
  </si>
  <si>
    <t>23:44:44.003</t>
  </si>
  <si>
    <t>-42:43:12.51</t>
  </si>
  <si>
    <t>23:44:43.92</t>
  </si>
  <si>
    <t>-42:43:12.36</t>
  </si>
  <si>
    <t>2MASX J23444387-4243124
6dFGS gJ234443.9-424312</t>
  </si>
  <si>
    <t>Ruel+2014
Jones+2009</t>
  </si>
  <si>
    <t>Incorrect ACCEPT2 redshift at z=0.62.
Updated to z=0.596(McDonald+2016).</t>
  </si>
  <si>
    <t>SPT-CL_J2355-5056</t>
  </si>
  <si>
    <t>23:55:47.456</t>
  </si>
  <si>
    <t>-50:55:41.04</t>
  </si>
  <si>
    <t xml:space="preserve">2012ApJ...761...22S </t>
  </si>
  <si>
    <t>SPT-CL_J2359-5009</t>
  </si>
  <si>
    <t>23:59:42.801</t>
  </si>
  <si>
    <t>-50:10:07.68</t>
  </si>
  <si>
    <t>23:59:42.72</t>
  </si>
  <si>
    <t>-50:10:01.92</t>
  </si>
  <si>
    <t>359.928</t>
  </si>
  <si>
    <t>-50.1672</t>
  </si>
  <si>
    <t>0.7709</t>
  </si>
  <si>
    <t>0.7600</t>
  </si>
  <si>
    <t>[RBB2014] J235942.81-501001.7</t>
  </si>
  <si>
    <t>SPT-CLJ0058-6145</t>
  </si>
  <si>
    <t>0:58:21.126</t>
  </si>
  <si>
    <t>-61:46:04.27</t>
  </si>
  <si>
    <t>00:58:20.208</t>
  </si>
  <si>
    <t>-61:46:00.84</t>
  </si>
  <si>
    <t>McDonald+2016 (https://ui.adsabs.harvard.edu/?#abs/2016ApJ...817...86M)
Song+2012 (https://ui.adsabs.harvard.edu/?#abs/2012ApJ...761...22S)</t>
  </si>
  <si>
    <t>2016ApJ...817...86M
2012ApJ...761...22S</t>
  </si>
  <si>
    <t>Very difficult to determine BCG.</t>
  </si>
  <si>
    <t>SPT-CLJ0106-5943</t>
  </si>
  <si>
    <t>1:06:28.195</t>
  </si>
  <si>
    <t>-59:43:13.41</t>
  </si>
  <si>
    <t>Multiple BCG candidates.
Strong Hdelta emission.</t>
  </si>
  <si>
    <t>SPT-CLJ0123-4821</t>
  </si>
  <si>
    <t>1:23:11.807</t>
  </si>
  <si>
    <t>-48:21:23.77</t>
  </si>
  <si>
    <t>01:23:10.923360</t>
  </si>
  <si>
    <t>-48:21:22.10400</t>
  </si>
  <si>
    <t xml:space="preserve"> J012310.92-482122.1</t>
  </si>
  <si>
    <t>Multiple BCG candidates.
weak Hdelta emission.</t>
  </si>
  <si>
    <t>SPT-CLJ0156-5541</t>
  </si>
  <si>
    <t>1:56:10.144</t>
  </si>
  <si>
    <t>-55:41:55.49</t>
  </si>
  <si>
    <t>Needs ino</t>
  </si>
  <si>
    <t>SPT-CLJ0243-5930</t>
  </si>
  <si>
    <t>2:43:27.119</t>
  </si>
  <si>
    <t>-59:31:02.08</t>
  </si>
  <si>
    <t>02:43:27.078720</t>
  </si>
  <si>
    <t>-59:31:00.59520</t>
  </si>
  <si>
    <t xml:space="preserve">J024327.08-593100.6	</t>
  </si>
  <si>
    <t>Multiple BCG candidates.</t>
  </si>
  <si>
    <t>SPT-CLJ0252-4824</t>
  </si>
  <si>
    <t>2:52:49.814</t>
  </si>
  <si>
    <t>-48:24:58.80</t>
  </si>
  <si>
    <t>02:52:49.985</t>
  </si>
  <si>
    <t>-48:24:58.40</t>
  </si>
  <si>
    <t xml:space="preserve"> J025253.72-482508.9</t>
  </si>
  <si>
    <t>SPT-CLJ0307-5042</t>
  </si>
  <si>
    <t>3:07:50.567</t>
  </si>
  <si>
    <t>-50:42:06.70</t>
  </si>
  <si>
    <t>3:07:50.564</t>
  </si>
  <si>
    <t>-50:42:4.28</t>
  </si>
  <si>
    <t xml:space="preserve"> J030716.77-622647.3</t>
  </si>
  <si>
    <t>Multiple BCG candidates.
weak OIIemission.</t>
  </si>
  <si>
    <t>SPT-CLJ0307-6225</t>
  </si>
  <si>
    <t>3:07:16.878</t>
  </si>
  <si>
    <t>-62:26:44.89</t>
  </si>
  <si>
    <t>Needs info</t>
  </si>
  <si>
    <t>SPT-CLJ0310-4647</t>
  </si>
  <si>
    <t>3:10:32.366</t>
  </si>
  <si>
    <t>-46:47:10.19</t>
  </si>
  <si>
    <t>3:10:32.502720</t>
  </si>
  <si>
    <t>-46:47:08.00880</t>
  </si>
  <si>
    <t xml:space="preserve"> J031032.50-464708.0</t>
  </si>
  <si>
    <t>SPT-CLJ0324-6236</t>
  </si>
  <si>
    <t>3:24:12.421</t>
  </si>
  <si>
    <t>-62:35:55.62</t>
  </si>
  <si>
    <t>3:24:12.264</t>
  </si>
  <si>
    <t>-62:35:55.68</t>
  </si>
  <si>
    <t xml:space="preserve"> J032348.48-623553.3</t>
  </si>
  <si>
    <t>SPT-CLJ0352-5647</t>
  </si>
  <si>
    <t>3:52:57.981</t>
  </si>
  <si>
    <t>-56:47:43.91</t>
  </si>
  <si>
    <t>03:52:57.55</t>
  </si>
  <si>
    <t>-56:47:51.6</t>
  </si>
  <si>
    <t>J035257.55-564751.6</t>
  </si>
  <si>
    <t>SPT-CLJ0426-5455</t>
  </si>
  <si>
    <t>4:26:04.584</t>
  </si>
  <si>
    <t>-54:54:41.90</t>
  </si>
  <si>
    <t>4:26:04.104</t>
  </si>
  <si>
    <t>-54:55:31.08</t>
  </si>
  <si>
    <t>Needs more info</t>
  </si>
  <si>
    <t>SPT-CLJ0456-5116</t>
  </si>
  <si>
    <t>4:56:27.587</t>
  </si>
  <si>
    <t>-51:16:44.18</t>
  </si>
  <si>
    <t>04:56:28.11</t>
  </si>
  <si>
    <t>-51:16:35.0</t>
  </si>
  <si>
    <t>J045628.11-511635.0</t>
  </si>
  <si>
    <t>SPT-CLJ2043-5035</t>
  </si>
  <si>
    <t>20:43:17.535</t>
  </si>
  <si>
    <t>-50:35:32.32</t>
  </si>
  <si>
    <t>20:43:17.5248</t>
  </si>
  <si>
    <t>-50:35:31.222</t>
  </si>
  <si>
    <t>310.82302</t>
  </si>
  <si>
    <t>-50.592006</t>
  </si>
  <si>
    <t>0.7225</t>
  </si>
  <si>
    <t>0.7230</t>
  </si>
  <si>
    <r>
      <rPr>
        <sz val="11"/>
        <color rgb="FF000000"/>
        <rFont val="Times New Roman"/>
        <family val="1"/>
      </rPr>
      <t xml:space="preserve">GALEXASC J204317.62-503533.2
</t>
    </r>
    <r>
      <rPr>
        <sz val="11"/>
        <color rgb="FF000000"/>
        <rFont val="Times New Roman"/>
        <family val="1"/>
      </rPr>
      <t>[RBB2014] J204317.52-503531.2</t>
    </r>
  </si>
  <si>
    <t>SPT-CLJ2135-5726</t>
  </si>
  <si>
    <t>21:35:38.247</t>
  </si>
  <si>
    <t>-57:26:27.55</t>
  </si>
  <si>
    <t>21:35:37.44</t>
  </si>
  <si>
    <t>-57:26:30.48</t>
  </si>
  <si>
    <t>323.9060</t>
  </si>
  <si>
    <t>-57.4418</t>
  </si>
  <si>
    <t>0.4305</t>
  </si>
  <si>
    <t>0.4270</t>
  </si>
  <si>
    <r>
      <rPr>
        <sz val="11"/>
        <color rgb="FF000000"/>
        <rFont val="Times New Roman"/>
        <family val="1"/>
      </rPr>
      <t>[RBB2014] J213537.41-572630.7</t>
    </r>
  </si>
  <si>
    <t>SPT-CLJ2145-5644</t>
  </si>
  <si>
    <t>21:45:52.056</t>
  </si>
  <si>
    <t>-56:44:51.88</t>
  </si>
  <si>
    <t>21:45:51.84</t>
  </si>
  <si>
    <t>-56:44:53.52</t>
  </si>
  <si>
    <t>326.4660</t>
  </si>
  <si>
    <t>-56.7482</t>
  </si>
  <si>
    <t>0.4813</t>
  </si>
  <si>
    <t>0.4800</t>
  </si>
  <si>
    <r>
      <rPr>
        <sz val="11"/>
        <color rgb="FF000000"/>
        <rFont val="Times New Roman"/>
        <family val="1"/>
      </rPr>
      <t>[RBB2014] J214551.96-564453.5</t>
    </r>
  </si>
  <si>
    <t>SPT-CLJ2146-4633</t>
  </si>
  <si>
    <t>21:46:34.719</t>
  </si>
  <si>
    <t>-46:32:57.02</t>
  </si>
  <si>
    <t>21:46:35.28</t>
  </si>
  <si>
    <t>-46:33:01.8</t>
  </si>
  <si>
    <t>326.6470</t>
  </si>
  <si>
    <t>-46.5505</t>
  </si>
  <si>
    <t>0.9282</t>
  </si>
  <si>
    <t>0.9330</t>
  </si>
  <si>
    <r>
      <rPr>
        <sz val="11"/>
        <color rgb="FF000000"/>
        <rFont val="Times New Roman"/>
        <family val="1"/>
      </rPr>
      <t>[RBB2014] J214635.34-463301.7</t>
    </r>
  </si>
  <si>
    <t>SPT-CLJ2148-6116</t>
  </si>
  <si>
    <t>21:48:44.230</t>
  </si>
  <si>
    <t>-61:16:42.12</t>
  </si>
  <si>
    <t>21:48:42.72</t>
  </si>
  <si>
    <t>-61:16:46.2</t>
  </si>
  <si>
    <t>327.1780</t>
  </si>
  <si>
    <t>-61.2795</t>
  </si>
  <si>
    <t>0.5733</t>
  </si>
  <si>
    <t>0.5710</t>
  </si>
  <si>
    <t>[RBB2014] J214842.81-611646.1</t>
  </si>
  <si>
    <t>SPT-CLJ2232-5959</t>
  </si>
  <si>
    <t>22:32:33.712</t>
  </si>
  <si>
    <t>-59:59:52.90</t>
  </si>
  <si>
    <t>22:32:33.83</t>
  </si>
  <si>
    <t>-59:59:53.1</t>
  </si>
  <si>
    <t>J223233.83-595953.1</t>
  </si>
  <si>
    <t>SPT-CLJ2233-5339</t>
  </si>
  <si>
    <t>22:33:15.136</t>
  </si>
  <si>
    <t>-53:39:18.71</t>
  </si>
  <si>
    <t>22:33:15.62</t>
  </si>
  <si>
    <t>-53:39:09.2</t>
  </si>
  <si>
    <t>J223315.62-533909.2</t>
  </si>
  <si>
    <t>SPT-CLJ2259-6057</t>
  </si>
  <si>
    <t>22:59:00.974</t>
  </si>
  <si>
    <t>-60:57:36.96</t>
  </si>
  <si>
    <t>22:59:00.96</t>
  </si>
  <si>
    <t>-60:57:34.2</t>
  </si>
  <si>
    <t>SSGC_081</t>
  </si>
  <si>
    <t>13:29:47.763</t>
  </si>
  <si>
    <t>-31:36:24.86</t>
  </si>
  <si>
    <t>13:29:47.754</t>
  </si>
  <si>
    <t>-31:36:25.092</t>
  </si>
  <si>
    <t>202.448975</t>
  </si>
  <si>
    <t>-31.606970</t>
  </si>
  <si>
    <t>0.05014</t>
  </si>
  <si>
    <t>0.0495</t>
  </si>
  <si>
    <r>
      <rPr>
        <sz val="11"/>
        <color rgb="FF000000"/>
        <rFont val="Times New Roman"/>
        <family val="1"/>
      </rPr>
      <t xml:space="preserve">2MASX 13294775-3136250
</t>
    </r>
    <r>
      <rPr>
        <sz val="11"/>
        <color rgb="FF000000"/>
        <rFont val="Times New Roman"/>
        <family val="1"/>
      </rPr>
      <t>6dFGS g1329478-313625</t>
    </r>
  </si>
  <si>
    <r>
      <rPr>
        <u/>
        <sz val="11"/>
        <color rgb="FF000000"/>
        <rFont val="Times New Roman"/>
        <family val="1"/>
      </rPr>
      <t>http://www-wfau.roe.ac.uk/6dFGS/cgi-bin/show.cgi?release=dr3&amp;targetname=g1329478-313625&amp;tid=-1&amp;specid=68212&amp;ra=202.4489583&amp;dec=-31.6069444</t>
    </r>
  </si>
  <si>
    <t>Jones+2009
Tully+2016 (https://ui.adsabs.harvard.edu/?#abs/2016AJ....152...50T)</t>
  </si>
  <si>
    <t>2016AJ....152...50T</t>
  </si>
  <si>
    <t>UGC_00842</t>
  </si>
  <si>
    <t>1:18:53.635</t>
  </si>
  <si>
    <t>-1:00:07.39</t>
  </si>
  <si>
    <t>01:18:53.62</t>
  </si>
  <si>
    <t>-01:00:07.23</t>
  </si>
  <si>
    <t>19.723429850</t>
  </si>
  <si>
    <t>-1.002009565</t>
  </si>
  <si>
    <t>0.045</t>
  </si>
  <si>
    <t>0.0452</t>
  </si>
  <si>
    <r>
      <rPr>
        <sz val="11"/>
        <color rgb="FF000000"/>
        <rFont val="Times New Roman"/>
        <family val="1"/>
      </rPr>
      <t xml:space="preserve"> SDSS J011853.62-010007.2</t>
    </r>
  </si>
  <si>
    <r>
      <rPr>
        <u/>
        <sz val="11"/>
        <color rgb="FF000000"/>
        <rFont val="Times New Roman"/>
        <family val="1"/>
      </rPr>
      <t>http://skyserver.sdss.org/dr15/en/get/SpecById.ashx?id=448146126088988672</t>
    </r>
    <r>
      <rPr>
        <sz val="11"/>
        <color rgb="FF000000"/>
        <rFont val="Times New Roman"/>
        <family val="1"/>
      </rPr>
      <t xml:space="preserve"> </t>
    </r>
  </si>
  <si>
    <t>UGC_02748</t>
  </si>
  <si>
    <t>3:27:54.168</t>
  </si>
  <si>
    <t>2:33:41.76</t>
  </si>
  <si>
    <t>03:27:54.2148</t>
  </si>
  <si>
    <t>02:33:41.954</t>
  </si>
  <si>
    <t>51.975895</t>
  </si>
  <si>
    <t>2.561654</t>
  </si>
  <si>
    <t>0.0302</t>
  </si>
  <si>
    <r>
      <rPr>
        <sz val="11"/>
        <color rgb="FF000000"/>
        <rFont val="Times New Roman"/>
        <family val="1"/>
      </rPr>
      <t xml:space="preserve">2MASX 03275421+0233419
</t>
    </r>
    <r>
      <rPr>
        <sz val="11"/>
        <color rgb="FF000000"/>
        <rFont val="Times New Roman"/>
        <family val="1"/>
      </rPr>
      <t>3C 88</t>
    </r>
  </si>
  <si>
    <t>Tully 2015 (http://simbad.u-strasbg.fr/simbad/sim-ref?bibcode=2015AJ....149..171T)</t>
  </si>
  <si>
    <t>QSO</t>
  </si>
  <si>
    <t>UGC_05088_GROUP</t>
  </si>
  <si>
    <t>9:33:25.755</t>
  </si>
  <si>
    <t>34:02:53.22</t>
  </si>
  <si>
    <t>09:33:25.71</t>
  </si>
  <si>
    <t>+34:02:53.11</t>
  </si>
  <si>
    <t>143.357126695</t>
  </si>
  <si>
    <t>34.048088622</t>
  </si>
  <si>
    <r>
      <rPr>
        <sz val="11"/>
        <color rgb="FF000000"/>
        <rFont val="Times New Roman"/>
        <family val="1"/>
      </rPr>
      <t xml:space="preserve"> SDSS J093325.71+340253.1</t>
    </r>
  </si>
  <si>
    <r>
      <rPr>
        <u/>
        <sz val="11"/>
        <color rgb="FF000000"/>
        <rFont val="Times New Roman"/>
        <family val="1"/>
      </rPr>
      <t>http://skyserver.sdss.org/dr15/en/get/SpecById.ashx?id=1793722978769332224</t>
    </r>
  </si>
  <si>
    <t>UGCl_120</t>
  </si>
  <si>
    <t>8:23:21.642</t>
  </si>
  <si>
    <t>4:22:21.33</t>
  </si>
  <si>
    <t>08:23:21.66</t>
  </si>
  <si>
    <t>+04:22:20.92</t>
  </si>
  <si>
    <t>125.840271998</t>
  </si>
  <si>
    <t>4.372479410</t>
  </si>
  <si>
    <t>0.031</t>
  </si>
  <si>
    <t>0.0293</t>
  </si>
  <si>
    <r>
      <rPr>
        <sz val="11"/>
        <color rgb="FF000000"/>
        <rFont val="Times New Roman"/>
        <family val="1"/>
      </rPr>
      <t xml:space="preserve"> SDSS J082321.66+042220.9
</t>
    </r>
    <r>
      <rPr>
        <sz val="11"/>
        <color rgb="FF000000"/>
        <rFont val="Times New Roman"/>
        <family val="1"/>
      </rPr>
      <t>SDSS-C4-DR3 1356</t>
    </r>
  </si>
  <si>
    <r>
      <rPr>
        <u/>
        <sz val="11"/>
        <color rgb="FF000000"/>
        <rFont val="Times New Roman"/>
        <family val="1"/>
      </rPr>
      <t>http://skyserver.sdss.org/dr15/en/get/SpecById.ashx?id=1334320076794390528</t>
    </r>
    <r>
      <rPr>
        <sz val="11"/>
        <color rgb="FF000000"/>
        <rFont val="Times New Roman"/>
        <family val="1"/>
      </rPr>
      <t xml:space="preserve"> </t>
    </r>
  </si>
  <si>
    <t>WARP_J0030.5+2618</t>
  </si>
  <si>
    <t>0:30:34.257</t>
  </si>
  <si>
    <t>26:18:09.58</t>
  </si>
  <si>
    <t>00:30:34.03</t>
  </si>
  <si>
    <t>+26:18:09.14</t>
  </si>
  <si>
    <t>7.641800059</t>
  </si>
  <si>
    <t>26.302540727</t>
  </si>
  <si>
    <t>0.498</t>
  </si>
  <si>
    <t>0.5000</t>
  </si>
  <si>
    <r>
      <rPr>
        <sz val="11"/>
        <color rgb="FF000000"/>
        <rFont val="Times New Roman"/>
        <family val="1"/>
      </rPr>
      <t xml:space="preserve">SDSS J003034.03+261809.1
</t>
    </r>
    <r>
      <rPr>
        <sz val="11"/>
        <color rgb="FF000000"/>
        <rFont val="Times New Roman"/>
        <family val="1"/>
      </rPr>
      <t>[BWE97] J003034.0+261808</t>
    </r>
  </si>
  <si>
    <r>
      <rPr>
        <u/>
        <sz val="11"/>
        <color rgb="FF000000"/>
        <rFont val="Times New Roman"/>
        <family val="1"/>
      </rPr>
      <t>http://skyserver.sdss.org/dr15/en/get/SpecById.ashx?id=7070652899588546560</t>
    </r>
    <r>
      <rPr>
        <sz val="11"/>
        <color rgb="FF000000"/>
        <rFont val="Times New Roman"/>
        <family val="1"/>
      </rPr>
      <t xml:space="preserve"> </t>
    </r>
  </si>
  <si>
    <t>Strong OII, Halpha is noisy.</t>
  </si>
  <si>
    <t>WARP_J1113.0-2615</t>
  </si>
  <si>
    <t>11:13:05.198</t>
  </si>
  <si>
    <t>-26:15:39.44</t>
  </si>
  <si>
    <t>11:13:05.043</t>
  </si>
  <si>
    <t>-26:15:38.4</t>
  </si>
  <si>
    <t>2002ApJS..140..265P 2018ApJ...859...65Y</t>
  </si>
  <si>
    <t>2002ApJS..140..265P</t>
  </si>
  <si>
    <t>Could not find more info on what appears to be BCG.  Very hard to tell.</t>
  </si>
  <si>
    <t>WARP_J1120.1+4318</t>
  </si>
  <si>
    <t>11:20:07.104</t>
  </si>
  <si>
    <t>43:18:07.84</t>
  </si>
  <si>
    <t>11:20:05.61</t>
  </si>
  <si>
    <t>+43:18:08.99</t>
  </si>
  <si>
    <t>170.023378015</t>
  </si>
  <si>
    <t>43.302499836</t>
  </si>
  <si>
    <t>0.611</t>
  </si>
  <si>
    <t>0.6000</t>
  </si>
  <si>
    <r>
      <rPr>
        <sz val="11"/>
        <color rgb="FF000000"/>
        <rFont val="Times New Roman"/>
        <family val="1"/>
      </rPr>
      <t xml:space="preserve"> SDSS J112005.61+431808.9
</t>
    </r>
    <r>
      <rPr>
        <sz val="11"/>
        <color rgb="FF000000"/>
        <rFont val="Times New Roman"/>
        <family val="1"/>
      </rPr>
      <t>SDSS J112005.61+431809.0</t>
    </r>
  </si>
  <si>
    <r>
      <rPr>
        <u/>
        <sz val="11"/>
        <color rgb="FF000000"/>
        <rFont val="Times New Roman"/>
        <family val="1"/>
      </rPr>
      <t>http://skyserver.sdss.org/dr15/en/get/SpecById.ashx?id=5276166350829494272</t>
    </r>
  </si>
  <si>
    <t>WARP_J1226.9+3332</t>
  </si>
  <si>
    <t>12:26:58.157</t>
  </si>
  <si>
    <t>33:32:46.63</t>
  </si>
  <si>
    <t>12:26:58.24</t>
  </si>
  <si>
    <t>+33:32:48.57</t>
  </si>
  <si>
    <t>186.742670130</t>
  </si>
  <si>
    <t>33.546826514</t>
  </si>
  <si>
    <t>0.89</t>
  </si>
  <si>
    <t>0.8900</t>
  </si>
  <si>
    <r>
      <rPr>
        <sz val="11"/>
        <color rgb="FF000000"/>
        <rFont val="Times New Roman"/>
        <family val="1"/>
      </rPr>
      <t xml:space="preserve"> SDSS J122658.24+333248.5
</t>
    </r>
    <r>
      <rPr>
        <sz val="11"/>
        <color rgb="FF000000"/>
        <rFont val="Times New Roman"/>
        <family val="1"/>
      </rPr>
      <t>Cl J1226.9+3332</t>
    </r>
  </si>
  <si>
    <t>SDSS DR15
Ebeling, H. et al., 2001 (https://ui.adsabs.harvard.edu/#abs/2001ApJ...548L..23E/abstract)</t>
  </si>
  <si>
    <t>2022ApJS..259...35A
2001ApJ...548L..23E</t>
  </si>
  <si>
    <t>WBL_088</t>
  </si>
  <si>
    <t>2:54:27.509</t>
  </si>
  <si>
    <t>41:34:45.89</t>
  </si>
  <si>
    <t>2:54:27.376</t>
  </si>
  <si>
    <t>41:34:46.52</t>
  </si>
  <si>
    <t>43.614068</t>
  </si>
  <si>
    <t>41.579590</t>
  </si>
  <si>
    <t>0.01732</t>
  </si>
  <si>
    <t>0.0172</t>
  </si>
  <si>
    <r>
      <rPr>
        <sz val="11"/>
        <color rgb="FF000000"/>
        <rFont val="Times New Roman"/>
        <family val="1"/>
      </rPr>
      <t xml:space="preserve"> NGC 1129
</t>
    </r>
    <r>
      <rPr>
        <sz val="11"/>
        <color rgb="FF000000"/>
        <rFont val="Times New Roman"/>
        <family val="1"/>
      </rPr>
      <t>UGC 02373</t>
    </r>
  </si>
  <si>
    <t>SDSS DR15
Hart, Q. et al., 2011 (https://ui.adsabs.harvard.edu/#abs/2011ApJ...740...59H/abstract) —redshift</t>
  </si>
  <si>
    <t>2022ApJS..259...35A
2011ApJ...740...59H</t>
  </si>
  <si>
    <t>WBL_518</t>
  </si>
  <si>
    <t>14:40:39.584</t>
  </si>
  <si>
    <t>3:28:15.44</t>
  </si>
  <si>
    <t>4:40:42.83</t>
  </si>
  <si>
    <t>+03:27:55.52</t>
  </si>
  <si>
    <t>SDSS J144042.83+032755.5
SDSS-C4-DR3 1014</t>
  </si>
  <si>
    <t xml:space="preserve">http://skyserver.sdss.org/dr15/en/get/SpecById.ashx?id=659793872024528896 </t>
  </si>
  <si>
    <t>Two possible, recorded BCG is larger Xray source has small Halpha emission in spectrum.</t>
  </si>
  <si>
    <t>WBL_671</t>
  </si>
  <si>
    <t>21:37:08.378</t>
  </si>
  <si>
    <t>0:26:47.06</t>
  </si>
  <si>
    <t>21:37:08.37</t>
  </si>
  <si>
    <t>+00:26:47.13</t>
  </si>
  <si>
    <t>324.284881592</t>
  </si>
  <si>
    <t>0.446427434</t>
  </si>
  <si>
    <t>0.0507</t>
  </si>
  <si>
    <r>
      <rPr>
        <sz val="11"/>
        <color rgb="FF000000"/>
        <rFont val="Times New Roman"/>
        <family val="1"/>
      </rPr>
      <t xml:space="preserve">SDSS J213708.37+002647.1
</t>
    </r>
    <r>
      <rPr>
        <sz val="11"/>
        <color rgb="FF000000"/>
        <rFont val="Times New Roman"/>
        <family val="1"/>
      </rPr>
      <t>SN 2007fr</t>
    </r>
  </si>
  <si>
    <r>
      <rPr>
        <u/>
        <sz val="11"/>
        <color rgb="FF000000"/>
        <rFont val="Times New Roman"/>
        <family val="1"/>
      </rPr>
      <t>http://skyserver.sdss.org/dr15/en/get/SpecById.ashx?id=4723332719605424128</t>
    </r>
    <r>
      <rPr>
        <sz val="11"/>
        <color rgb="FF000000"/>
        <rFont val="Times New Roman"/>
        <family val="1"/>
      </rPr>
      <t xml:space="preserve"> </t>
    </r>
  </si>
  <si>
    <t>Waiting for second opinon</t>
  </si>
  <si>
    <t>WEIN_051</t>
  </si>
  <si>
    <t>4:50:06.509</t>
  </si>
  <si>
    <t>45:03:06.43</t>
  </si>
  <si>
    <t>4:50:06.6852</t>
  </si>
  <si>
    <t>45:03:05.738</t>
  </si>
  <si>
    <t>72.527855</t>
  </si>
  <si>
    <t>45.051594</t>
  </si>
  <si>
    <t>0.0222</t>
  </si>
  <si>
    <r>
      <rPr>
        <sz val="11"/>
        <color rgb="FF000000"/>
        <rFont val="Times New Roman"/>
        <family val="1"/>
      </rPr>
      <t xml:space="preserve">ZOAG160.50+00.30
</t>
    </r>
    <r>
      <rPr>
        <sz val="11"/>
        <color rgb="FF000000"/>
        <rFont val="Times New Roman"/>
        <family val="1"/>
      </rPr>
      <t xml:space="preserve">2MASXJ04500668+4503057	</t>
    </r>
  </si>
  <si>
    <t>Very diffuse Xray emission.  Selected BCG also radio source.</t>
  </si>
  <si>
    <t>WHL_J022825.9+003202</t>
  </si>
  <si>
    <t>2:28:25.736</t>
  </si>
  <si>
    <t>0:31:58.14</t>
  </si>
  <si>
    <t>02:28:25.85</t>
  </si>
  <si>
    <t>+00:32:02.55</t>
  </si>
  <si>
    <t xml:space="preserve"> SDSS J022825.85+003202.5
FIRST J022825.8+003202</t>
  </si>
  <si>
    <t xml:space="preserve">http://skyserver.sdss.org/dr15/en/get/SpecById.ashx?id=2968038249177573376 </t>
  </si>
  <si>
    <t>slightly ambiguous BCG. Recorded is Xray source. Halpha hard to tell.</t>
  </si>
  <si>
    <t>WHL_J091834.3+295318</t>
  </si>
  <si>
    <t>9:18:36.039</t>
  </si>
  <si>
    <t>29:53:30.93</t>
  </si>
  <si>
    <t>09:18:36.05</t>
  </si>
  <si>
    <t>+29:53:07.77</t>
  </si>
  <si>
    <t>SDSS J091836.05+295307.7</t>
  </si>
  <si>
    <t xml:space="preserve">http://skyserver.sdss.org/dr15/en/get/SpecById.ashx?id=2182053449779144704 </t>
  </si>
  <si>
    <t>SDSS DR15
Hao, J. et al., 2010 (https://ui.adsabs.harvard.edu/?#abs/2010ApJS..191..254H)</t>
  </si>
  <si>
    <t>2010ApJS..191..254H</t>
  </si>
  <si>
    <t>slightly ambiguous BCG.</t>
  </si>
  <si>
    <t>WHL_J093820.9+520243</t>
  </si>
  <si>
    <t>9:38:20.332</t>
  </si>
  <si>
    <t>52:02:54.39</t>
  </si>
  <si>
    <t>09:38:19.66</t>
  </si>
  <si>
    <t>+52:03:04.10</t>
  </si>
  <si>
    <t xml:space="preserve"> SDSS J093819.66+520304.1
</t>
  </si>
  <si>
    <t xml:space="preserve">http://skyserver.sdss.org/dr15/en/get/SpecById.ashx?id=864750815229798400 </t>
  </si>
  <si>
    <t>Strong Halpha in selected BCG.  2 possible, but other galaxy has no Halpha.  Other possible BCG at RA,dec=(09:38:20.36, +52:03:04.47)</t>
  </si>
  <si>
    <t>WHL_J102339.9+490838</t>
  </si>
  <si>
    <t>10:23:39.889</t>
  </si>
  <si>
    <t>49:08:40.17</t>
  </si>
  <si>
    <t>10:23:39.91</t>
  </si>
  <si>
    <t>+49:08:38.39</t>
  </si>
  <si>
    <t>155.916315126</t>
  </si>
  <si>
    <t>49.143998533</t>
  </si>
  <si>
    <t>0.142</t>
  </si>
  <si>
    <t>0.1440</t>
  </si>
  <si>
    <r>
      <rPr>
        <sz val="11"/>
        <color rgb="FF000000"/>
        <rFont val="Times New Roman"/>
        <family val="1"/>
      </rPr>
      <t xml:space="preserve"> SDSS J102339.91+490838.3
</t>
    </r>
    <r>
      <rPr>
        <sz val="11"/>
        <color rgb="FF000000"/>
        <rFont val="Times New Roman"/>
        <family val="1"/>
      </rPr>
      <t>[CEF95] 102034.2+492351</t>
    </r>
  </si>
  <si>
    <r>
      <rPr>
        <u/>
        <sz val="11"/>
        <color rgb="FF000000"/>
        <rFont val="Times New Roman"/>
        <family val="1"/>
      </rPr>
      <t>http://skyserver.sdss.org/dr15/en/get/SpecById.ashx?id=983077514425427968</t>
    </r>
    <r>
      <rPr>
        <sz val="11"/>
        <color rgb="FF000000"/>
        <rFont val="Times New Roman"/>
        <family val="1"/>
      </rPr>
      <t xml:space="preserve"> </t>
    </r>
  </si>
  <si>
    <t>WHL_J114224.8+583205</t>
  </si>
  <si>
    <t>11:42:23.512</t>
  </si>
  <si>
    <t>58:31:12.99</t>
  </si>
  <si>
    <t>SDSS DR15
Szabo, T., et al., 2011 (https://ui.adsabs.harvard.edu/?#abs/2011ApJ...736...21S)</t>
  </si>
  <si>
    <t>BCG ambiguous.  Recorded BCG candidate chosen in Szabo, T., et al., 2011.
Other candidates at RA,dec=(11:42:24.77, +58:32:05.33) and (11:42:23.16, +58:30:54.61)</t>
  </si>
  <si>
    <t>BCG seems wrong, 2MASX J11422472+5832048 seems like the BCG</t>
  </si>
  <si>
    <t xml:space="preserve">(HST Imaging available) 2MASX J11422472+5832048 seems like the BCG and is IDed as the BCG here: https://iopscience.iop.org/article/10.1088/0004-637X/704/1/L54 </t>
  </si>
  <si>
    <t>WHL_J125933.4+600409</t>
  </si>
  <si>
    <t>12:59:33.039</t>
  </si>
  <si>
    <t>60:04:14.14</t>
  </si>
  <si>
    <t>12:59:33.03</t>
  </si>
  <si>
    <t>+60:04:11.92</t>
  </si>
  <si>
    <t>194.887638572</t>
  </si>
  <si>
    <t>0.346</t>
  </si>
  <si>
    <t>0.3300</t>
  </si>
  <si>
    <r>
      <rPr>
        <sz val="11"/>
        <color rgb="FF000000"/>
        <rFont val="Times New Roman"/>
        <family val="1"/>
      </rPr>
      <t xml:space="preserve"> SDSS J125933.03+600411.9
</t>
    </r>
    <r>
      <rPr>
        <sz val="11"/>
        <color rgb="FF000000"/>
        <rFont val="Times New Roman"/>
        <family val="1"/>
      </rPr>
      <t>1RXS J125930.7+600405</t>
    </r>
  </si>
  <si>
    <r>
      <rPr>
        <u/>
        <sz val="11"/>
        <color rgb="FF000000"/>
        <rFont val="Times New Roman"/>
        <family val="1"/>
      </rPr>
      <t>http://skyserver.sdss.org/dr15/en/get/SpecById.ashx?id=1077636609295280128</t>
    </r>
    <r>
      <rPr>
        <sz val="11"/>
        <color rgb="FF000000"/>
        <rFont val="Times New Roman"/>
        <family val="1"/>
      </rPr>
      <t xml:space="preserve"> </t>
    </r>
  </si>
  <si>
    <t>WHL_J130558.9+263048</t>
  </si>
  <si>
    <t>13:05:59.588</t>
  </si>
  <si>
    <t>26:30:56.39</t>
  </si>
  <si>
    <t>13:05:58.89</t>
  </si>
  <si>
    <t>+26:30:48.43</t>
  </si>
  <si>
    <t>196.495413654</t>
  </si>
  <si>
    <t>26.513453315</t>
  </si>
  <si>
    <t>0.308</t>
  </si>
  <si>
    <t>0.3047</t>
  </si>
  <si>
    <t xml:space="preserve"> SDSS J130558.89+263048.4
</t>
  </si>
  <si>
    <r>
      <rPr>
        <u/>
        <sz val="11"/>
        <color rgb="FF000000"/>
        <rFont val="Times New Roman"/>
        <family val="1"/>
      </rPr>
      <t>http://skyserver.sdss.org/dr15/en/get/SpecById.ashx?id=2524307792991381504</t>
    </r>
    <r>
      <rPr>
        <sz val="11"/>
        <color rgb="FF000000"/>
        <rFont val="Times New Roman"/>
        <family val="1"/>
      </rPr>
      <t xml:space="preserve"> </t>
    </r>
  </si>
  <si>
    <t>Halpha hard to tell.</t>
  </si>
  <si>
    <t>WHL_J131505.2+514902</t>
  </si>
  <si>
    <t>13:15:04.365</t>
  </si>
  <si>
    <t>51:49:12.34</t>
  </si>
  <si>
    <t>13:15:05.23</t>
  </si>
  <si>
    <t>+51:49:02.64</t>
  </si>
  <si>
    <t>198.771822423</t>
  </si>
  <si>
    <t>51.817401787</t>
  </si>
  <si>
    <t>0.282</t>
  </si>
  <si>
    <t>0.2911</t>
  </si>
  <si>
    <r>
      <rPr>
        <sz val="11"/>
        <color rgb="FF000000"/>
        <rFont val="Times New Roman"/>
        <family val="1"/>
      </rPr>
      <t xml:space="preserve"> SDSS J131505.23+514902.6
</t>
    </r>
    <r>
      <rPr>
        <sz val="11"/>
        <color rgb="FF000000"/>
        <rFont val="Times New Roman"/>
        <family val="1"/>
      </rPr>
      <t>2MASX J13150513+5149022</t>
    </r>
  </si>
  <si>
    <r>
      <rPr>
        <u/>
        <sz val="11"/>
        <color rgb="FF000000"/>
        <rFont val="Times New Roman"/>
        <family val="1"/>
      </rPr>
      <t>http://skyserver.sdss.org/dr15/en/get/SpecById.ashx?id=7604503450529800192</t>
    </r>
    <r>
      <rPr>
        <sz val="11"/>
        <color rgb="FF000000"/>
        <rFont val="Times New Roman"/>
        <family val="1"/>
      </rPr>
      <t xml:space="preserve"> </t>
    </r>
  </si>
  <si>
    <t>WHL_J134850.2+491801</t>
  </si>
  <si>
    <t>13:49:00.625</t>
  </si>
  <si>
    <t>49:18:41.44</t>
  </si>
  <si>
    <t>13:49:00.50</t>
  </si>
  <si>
    <t>+49:18:40.26</t>
  </si>
  <si>
    <t>207.252092254</t>
  </si>
  <si>
    <t>49.311183658</t>
  </si>
  <si>
    <t>0.1615</t>
  </si>
  <si>
    <r>
      <rPr>
        <sz val="11"/>
        <color rgb="FF000000"/>
        <rFont val="Times New Roman"/>
        <family val="1"/>
      </rPr>
      <t xml:space="preserve"> SDSS J134900.50+491840.2
</t>
    </r>
    <r>
      <rPr>
        <sz val="11"/>
        <color rgb="FF000000"/>
        <rFont val="Times New Roman"/>
        <family val="1"/>
      </rPr>
      <t>LEDA 2339390</t>
    </r>
  </si>
  <si>
    <r>
      <rPr>
        <u/>
        <sz val="11"/>
        <color rgb="FF000000"/>
        <rFont val="Times New Roman"/>
        <family val="1"/>
      </rPr>
      <t>http://skyserver.sdss.org/dr15/en/get/SpecById.ashx?id=1880336483697584128</t>
    </r>
    <r>
      <rPr>
        <sz val="11"/>
        <color rgb="FF000000"/>
        <rFont val="Times New Roman"/>
        <family val="1"/>
      </rPr>
      <t xml:space="preserve"> </t>
    </r>
  </si>
  <si>
    <t>WHL_J135716.8+623249</t>
  </si>
  <si>
    <t>13:57:16.674</t>
  </si>
  <si>
    <t>62:32:49.95</t>
  </si>
  <si>
    <t>13:57:16.79</t>
  </si>
  <si>
    <t>+62:32:49.54</t>
  </si>
  <si>
    <t>209.319961238</t>
  </si>
  <si>
    <t>62.547094626</t>
  </si>
  <si>
    <t>0.527</t>
  </si>
  <si>
    <t>0.5628</t>
  </si>
  <si>
    <r>
      <rPr>
        <sz val="11"/>
        <color rgb="FF000000"/>
        <rFont val="Times New Roman"/>
        <family val="1"/>
      </rPr>
      <t xml:space="preserve"> SDSS J135716.79+623249.5
</t>
    </r>
    <r>
      <rPr>
        <sz val="11"/>
        <color rgb="FF000000"/>
        <rFont val="Times New Roman"/>
        <family val="1"/>
      </rPr>
      <t>SDSS J135716.79+623249.6</t>
    </r>
  </si>
  <si>
    <r>
      <rPr>
        <u/>
        <sz val="11"/>
        <color rgb="FF000000"/>
        <rFont val="Times New Roman"/>
        <family val="1"/>
      </rPr>
      <t>http://skyserver.sdss.org/dr15/en/get/SpecById.ashx?id=7673183070053179392</t>
    </r>
    <r>
      <rPr>
        <sz val="11"/>
        <color rgb="FF000000"/>
        <rFont val="Times New Roman"/>
        <family val="1"/>
      </rPr>
      <t xml:space="preserve"> </t>
    </r>
  </si>
  <si>
    <t>Halpha hard to tell, noisy spectrum.</t>
  </si>
  <si>
    <t>WHL_J135949.5+623047</t>
  </si>
  <si>
    <t>13:59:50.624</t>
  </si>
  <si>
    <t>62:31:04.84</t>
  </si>
  <si>
    <t>13:59:50.57</t>
  </si>
  <si>
    <t>+62:31:05.15</t>
  </si>
  <si>
    <t>209.960711504</t>
  </si>
  <si>
    <t>62.518099495</t>
  </si>
  <si>
    <t>0.327</t>
  </si>
  <si>
    <t>0.3216</t>
  </si>
  <si>
    <r>
      <rPr>
        <sz val="11"/>
        <color rgb="FF000000"/>
        <rFont val="Times New Roman"/>
        <family val="1"/>
      </rPr>
      <t xml:space="preserve"> SDSS J135950.57+623105.1
</t>
    </r>
    <r>
      <rPr>
        <sz val="11"/>
        <color rgb="FF000000"/>
        <rFont val="Times New Roman"/>
        <family val="1"/>
      </rPr>
      <t>[FFV2000] 810</t>
    </r>
  </si>
  <si>
    <r>
      <rPr>
        <u/>
        <sz val="11"/>
        <color rgb="FF000000"/>
        <rFont val="Times New Roman"/>
        <family val="1"/>
      </rPr>
      <t>http://skyserver.sdss.org/dr15/en/get/SpecById.ashx?id=681216762116597760</t>
    </r>
    <r>
      <rPr>
        <sz val="11"/>
        <color rgb="FF000000"/>
        <rFont val="Times New Roman"/>
        <family val="1"/>
      </rPr>
      <t xml:space="preserve"> </t>
    </r>
  </si>
  <si>
    <t>WHL_J142716.1+440730</t>
  </si>
  <si>
    <t>14:27:16.133</t>
  </si>
  <si>
    <t>44:07:30.61</t>
  </si>
  <si>
    <t>14:27:16.12</t>
  </si>
  <si>
    <t>+44:07:30.58</t>
  </si>
  <si>
    <t xml:space="preserve"> SDSS J142716.12+440730.5</t>
  </si>
  <si>
    <t xml:space="preserve">http://skyserver.sdss.org/dr15/en/get/SpecById.ashx?id=6819713002146603008 </t>
  </si>
  <si>
    <t>Double core BCG? Both galaxies near position have Halpha emission. Recorded BCG appears larger.</t>
  </si>
  <si>
    <t>WHL_J150407.5-024816</t>
  </si>
  <si>
    <t>15:04:07.465</t>
  </si>
  <si>
    <t>-2:48:16.34</t>
  </si>
  <si>
    <t>15:04:07.51</t>
  </si>
  <si>
    <t>-02:48:16.56</t>
  </si>
  <si>
    <t>226.031294985</t>
  </si>
  <si>
    <t>-2.804601010</t>
  </si>
  <si>
    <t>0.2153</t>
  </si>
  <si>
    <r>
      <rPr>
        <sz val="11"/>
        <color rgb="FF000000"/>
        <rFont val="Times New Roman"/>
        <family val="1"/>
      </rPr>
      <t xml:space="preserve"> SDSS J150407.51-024816.5
</t>
    </r>
    <r>
      <rPr>
        <sz val="11"/>
        <color rgb="FF000000"/>
        <rFont val="Times New Roman"/>
        <family val="1"/>
      </rPr>
      <t>2MASX J15040752-0248161</t>
    </r>
  </si>
  <si>
    <r>
      <rPr>
        <u/>
        <sz val="11"/>
        <color rgb="FF000000"/>
        <rFont val="Times New Roman"/>
        <family val="1"/>
      </rPr>
      <t>http://skyserver.sdss.org/dr15/en/get/SpecById.ashx?id=1038114664304633856</t>
    </r>
    <r>
      <rPr>
        <sz val="11"/>
        <color rgb="FF000000"/>
        <rFont val="Times New Roman"/>
        <family val="1"/>
      </rPr>
      <t xml:space="preserve"> </t>
    </r>
  </si>
  <si>
    <t>strong emission line galaxy.</t>
  </si>
  <si>
    <t>WHL_J224319.8-093530</t>
  </si>
  <si>
    <t>22:43:21.088</t>
  </si>
  <si>
    <t>-9:35:36.68</t>
  </si>
  <si>
    <t>22:43:19.79</t>
  </si>
  <si>
    <t>-09:35:30.91</t>
  </si>
  <si>
    <t xml:space="preserve"> SDSS J224319.79-093530.9</t>
  </si>
  <si>
    <t xml:space="preserve">http://skyserver.sdss.org/dr15/en/get/SpecById.ashx?id=812919561262229504 </t>
  </si>
  <si>
    <t>SDSS DR15
Hao, J. et al., 2010 (https://ui.adsabs.harvard.edu/?#abs/2010ApJS..191..254H)
Szabo, T., et al., 2011</t>
  </si>
  <si>
    <t>2010ApJS..191..254H
2011ApJ...736...21S</t>
  </si>
  <si>
    <t>Hao+ 2010 and Szabo+2011 have two different BCGs. Hao+ puts BCG at RA,dec=(22:43:20.71,-09:35:18.90)
Reported BCG Halpha out of seectral range, but has redshift better matched to that of the cluster.</t>
  </si>
  <si>
    <t>ok; Bayliss+2011 confirms BCG (lots of z's but not BCG itself) BCG=WISEA J224319.80-093530.3; ACC2 redshift is a little (but not bad). Bayliss+2011 measures z=0.447, sig_v=966 pm ^100_200 km/s</t>
  </si>
  <si>
    <t>ZwCl_0008.8+5215</t>
  </si>
  <si>
    <t>0:11:27.538</t>
  </si>
  <si>
    <t>52:31:35.38</t>
  </si>
  <si>
    <t>00:11:21.71593</t>
  </si>
  <si>
    <t>52:31:43.712</t>
  </si>
  <si>
    <t>2.840483</t>
  </si>
  <si>
    <t>52.528809</t>
  </si>
  <si>
    <t>0.1040</t>
  </si>
  <si>
    <r>
      <rPr>
        <sz val="11"/>
        <color rgb="FF000000"/>
        <rFont val="Times New Roman"/>
        <family val="1"/>
      </rPr>
      <t>2MASXJ00112171+5231437</t>
    </r>
  </si>
  <si>
    <t>Makarov+2015
van Velzen+2012 (https://ui.adsabs.harvard.edu/?#abs/2012A%26A...544A..18V)</t>
  </si>
  <si>
    <t>2015A&amp;A...581A..82M
2012A&amp;A...544A..18V</t>
  </si>
  <si>
    <t>Radio source.</t>
  </si>
  <si>
    <t>ZwCl_0024.0+1652</t>
  </si>
  <si>
    <t>0:26:35.974</t>
  </si>
  <si>
    <t>17:09:45.31</t>
  </si>
  <si>
    <t>00:26:35.66</t>
  </si>
  <si>
    <t>+17:09:43.09</t>
  </si>
  <si>
    <t xml:space="preserve"> SDSS J002635.66+170943.0
[MET2005] 06.648750+17.162001</t>
  </si>
  <si>
    <t>SDSS DR15
Gu+ 2013 (https://ui.adsabs.harvard.edu/?#abs/2013ApJ...767..157G)</t>
  </si>
  <si>
    <t>2022ApJS..259...35A
2013ApJ...767..157G</t>
  </si>
  <si>
    <t>Gu+ 2013 for BCG location.
slightly ambiguous BCG because of crowded core region.
photometric z.</t>
  </si>
  <si>
    <t>ZwCl_0040.8+2404</t>
  </si>
  <si>
    <t>0:43:52.269</t>
  </si>
  <si>
    <t>24:24:21.24</t>
  </si>
  <si>
    <t>00:43:52.17</t>
  </si>
  <si>
    <t>+24:24:21.36</t>
  </si>
  <si>
    <t>10.967388110</t>
  </si>
  <si>
    <t>24.405934706</t>
  </si>
  <si>
    <t>0.0830</t>
  </si>
  <si>
    <r>
      <rPr>
        <sz val="11"/>
        <color rgb="FF000000"/>
        <rFont val="Times New Roman"/>
        <family val="1"/>
      </rPr>
      <t xml:space="preserve"> SDSS J004352.17+242421.3
</t>
    </r>
    <r>
      <rPr>
        <sz val="11"/>
        <color rgb="FF000000"/>
        <rFont val="Times New Roman"/>
        <family val="1"/>
      </rPr>
      <t>NVSS J004352+242421</t>
    </r>
  </si>
  <si>
    <t>ZwCl_0735.7+7421</t>
  </si>
  <si>
    <t>7:41:44.300</t>
  </si>
  <si>
    <t>74:14:38.54</t>
  </si>
  <si>
    <t>7:41:44.44893</t>
  </si>
  <si>
    <t>74:14:39.592</t>
  </si>
  <si>
    <t>115.435204</t>
  </si>
  <si>
    <t>74.244331</t>
  </si>
  <si>
    <t>0.2159</t>
  </si>
  <si>
    <t>0.2160</t>
  </si>
  <si>
    <r>
      <rPr>
        <sz val="11"/>
        <color rgb="FF000000"/>
        <rFont val="Times New Roman"/>
        <family val="1"/>
      </rPr>
      <t xml:space="preserve">2MASX 07414444+7414395
</t>
    </r>
    <r>
      <rPr>
        <sz val="11"/>
        <color rgb="FF000000"/>
        <rFont val="Times New Roman"/>
        <family val="1"/>
      </rPr>
      <t>4C+74.13</t>
    </r>
  </si>
  <si>
    <t>ZwCl_0823.2+0425</t>
  </si>
  <si>
    <t>8:25:57.915</t>
  </si>
  <si>
    <t>4:14:48.04</t>
  </si>
  <si>
    <t>08:25:57.82</t>
  </si>
  <si>
    <t>+04:14:48.26</t>
  </si>
  <si>
    <t>126.490943980</t>
  </si>
  <si>
    <t>4.246739415</t>
  </si>
  <si>
    <t>0.2248</t>
  </si>
  <si>
    <r>
      <rPr>
        <sz val="11"/>
        <color rgb="FF000000"/>
        <rFont val="Times New Roman"/>
        <family val="1"/>
      </rPr>
      <t xml:space="preserve"> SDSS J082557.82+041448.2
</t>
    </r>
    <r>
      <rPr>
        <sz val="11"/>
        <color rgb="FF000000"/>
        <rFont val="Times New Roman"/>
        <family val="1"/>
      </rPr>
      <t>RX J0825.9+0415</t>
    </r>
  </si>
  <si>
    <r>
      <rPr>
        <u/>
        <sz val="11"/>
        <color rgb="FF000000"/>
        <rFont val="Times New Roman"/>
        <family val="1"/>
      </rPr>
      <t>http://skyserver.sdss.org/dr15/en/get/SpecById.ashx?id=1334342341904852992</t>
    </r>
    <r>
      <rPr>
        <sz val="11"/>
        <color rgb="FF000000"/>
        <rFont val="Times New Roman"/>
        <family val="1"/>
      </rPr>
      <t xml:space="preserve"> </t>
    </r>
  </si>
  <si>
    <t>Halpha difficult to tell because of error in spectrum.</t>
  </si>
  <si>
    <t>ZwCl_0848.5+3341</t>
  </si>
  <si>
    <t>8:51:38.894</t>
  </si>
  <si>
    <t>33:31:07.75</t>
  </si>
  <si>
    <t>08:51:38.86</t>
  </si>
  <si>
    <t>+33:31:06.15</t>
  </si>
  <si>
    <t>0.371</t>
  </si>
  <si>
    <t xml:space="preserve"> SDSS J085138.86+333106.1
</t>
  </si>
  <si>
    <t>2022ApJS..259...35A
2011ApJ...736...21S</t>
  </si>
  <si>
    <t>two possible.  selected BCG appears larger.
photometric redshift.</t>
  </si>
  <si>
    <t>ZwCl_0857.9+2107</t>
  </si>
  <si>
    <t>9:00:36.850</t>
  </si>
  <si>
    <t>20:53:39.67</t>
  </si>
  <si>
    <t>09:00:36.85</t>
  </si>
  <si>
    <t>+20:53:40.38</t>
  </si>
  <si>
    <t>135.153551505</t>
  </si>
  <si>
    <t>20.894550128</t>
  </si>
  <si>
    <t>0.236</t>
  </si>
  <si>
    <r>
      <rPr>
        <sz val="11"/>
        <color rgb="FF000000"/>
        <rFont val="Times New Roman"/>
        <family val="1"/>
      </rPr>
      <t xml:space="preserve"> SDSS J090036.85+205340.3
</t>
    </r>
    <r>
      <rPr>
        <sz val="11"/>
        <color rgb="FF000000"/>
        <rFont val="Times New Roman"/>
        <family val="1"/>
      </rPr>
      <t>2MASX J09003684+2053402</t>
    </r>
  </si>
  <si>
    <r>
      <rPr>
        <u/>
        <sz val="11"/>
        <color rgb="FF000000"/>
        <rFont val="Times New Roman"/>
        <family val="1"/>
      </rPr>
      <t>http://skyserver.sdss.org/dr15/en/get/SpecById.ashx?id=2569331961629796352</t>
    </r>
    <r>
      <rPr>
        <sz val="11"/>
        <color rgb="FF000000"/>
        <rFont val="Times New Roman"/>
        <family val="1"/>
      </rPr>
      <t xml:space="preserve"> </t>
    </r>
  </si>
  <si>
    <t>ZwCl_0949.6+5207</t>
  </si>
  <si>
    <t>9:52:49.332</t>
  </si>
  <si>
    <t>51:53:03.22</t>
  </si>
  <si>
    <t>09:52:49.16</t>
  </si>
  <si>
    <t>+51:53:05.04</t>
  </si>
  <si>
    <t>148.204847739</t>
  </si>
  <si>
    <t>51.884734053</t>
  </si>
  <si>
    <t>0.215</t>
  </si>
  <si>
    <t>0.2140</t>
  </si>
  <si>
    <r>
      <rPr>
        <sz val="11"/>
        <color rgb="FF000000"/>
        <rFont val="Times New Roman"/>
        <family val="1"/>
      </rPr>
      <t xml:space="preserve">SDSS J095249.16+515305.0
</t>
    </r>
    <r>
      <rPr>
        <sz val="11"/>
        <color rgb="FF000000"/>
        <rFont val="Times New Roman"/>
        <family val="1"/>
      </rPr>
      <t>7C 094929.89+520718.00</t>
    </r>
  </si>
  <si>
    <r>
      <rPr>
        <u/>
        <sz val="11"/>
        <color rgb="FF000000"/>
        <rFont val="Times New Roman"/>
        <family val="1"/>
      </rPr>
      <t>http://skyserver.sdss.org/dr15/en/get/SpecById.ashx?id=1015720086062786560</t>
    </r>
    <r>
      <rPr>
        <sz val="11"/>
        <color rgb="FF000000"/>
        <rFont val="Times New Roman"/>
        <family val="1"/>
      </rPr>
      <t xml:space="preserve"> </t>
    </r>
  </si>
  <si>
    <t>strong Halpha.</t>
  </si>
  <si>
    <t>ZwCl_1006.1+1201</t>
  </si>
  <si>
    <t>10:08:47.546</t>
  </si>
  <si>
    <t>11:47:27.00</t>
  </si>
  <si>
    <t>10:08:47.717</t>
  </si>
  <si>
    <t>11:47:37.96</t>
  </si>
  <si>
    <t>152.19882083</t>
  </si>
  <si>
    <t>11.79387778</t>
  </si>
  <si>
    <t>0.2210</t>
  </si>
  <si>
    <t xml:space="preserve"> 2MASX J10084771+1147379
SDSS J100847.69+114738.2</t>
  </si>
  <si>
    <t>Quintana, H., Ramirez, A., 1995 (https://ui.adsabs.harvard.edu/?#abs/1995ApJS...96..343Q) —redshift</t>
  </si>
  <si>
    <t>1995ApJS...96..343Q</t>
  </si>
  <si>
    <t>ZwCl_1742.1+3306</t>
  </si>
  <si>
    <t>17:44:14.355</t>
  </si>
  <si>
    <t>32:59:28.08</t>
  </si>
  <si>
    <t>17:44:14.502</t>
  </si>
  <si>
    <t>32:59:29.209</t>
  </si>
  <si>
    <t>266.060425</t>
  </si>
  <si>
    <t>32.991447</t>
  </si>
  <si>
    <t>0.0756</t>
  </si>
  <si>
    <t>0.0757</t>
  </si>
  <si>
    <t>2MASXJ17441450+3259292</t>
  </si>
  <si>
    <t>Alternate names</t>
  </si>
  <si>
    <t>1RXS_J111039.6+284316</t>
  </si>
  <si>
    <t>11:10:42.950</t>
  </si>
  <si>
    <t>28:43:23.07</t>
  </si>
  <si>
    <t>11:10:38.76</t>
  </si>
  <si>
    <t>+28:46:07.99</t>
  </si>
  <si>
    <t>0.0220</t>
  </si>
  <si>
    <r>
      <rPr>
        <sz val="11"/>
        <color rgb="FF000000"/>
        <rFont val="Times New Roman"/>
        <family val="1"/>
      </rPr>
      <t xml:space="preserve">2MASXI J1110387+284607 
</t>
    </r>
    <r>
      <rPr>
        <sz val="11"/>
        <color rgb="FF000000"/>
        <rFont val="Times New Roman"/>
        <family val="1"/>
      </rPr>
      <t xml:space="preserve">NGC 3550
</t>
    </r>
    <r>
      <rPr>
        <sz val="11"/>
        <color rgb="FF000000"/>
        <rFont val="Times New Roman"/>
        <family val="1"/>
      </rPr>
      <t>SDSS J111038.76+284607.9</t>
    </r>
  </si>
  <si>
    <r>
      <rPr>
        <u/>
        <sz val="11"/>
        <color rgb="FF000000"/>
        <rFont val="Times New Roman"/>
        <family val="1"/>
      </rPr>
      <t>http://skyserver.sdss.org/dr14/en/get/SpecById.ashx?id=7252031907663159296</t>
    </r>
  </si>
  <si>
    <r>
      <rPr>
        <u/>
        <sz val="11"/>
        <color rgb="FF000000"/>
        <rFont val="Times New Roman"/>
        <family val="1"/>
      </rPr>
      <t>https://ui.adsabs.harvard.edu/#abs/2014ApJ...797...82L</t>
    </r>
    <r>
      <rPr>
        <sz val="11"/>
        <color rgb="FF000000"/>
        <rFont val="Times New Roman"/>
        <family val="1"/>
      </rPr>
      <t xml:space="preserve">
</t>
    </r>
    <r>
      <rPr>
        <u/>
        <sz val="11"/>
        <color rgb="FF000000"/>
        <rFont val="Times New Roman"/>
        <family val="1"/>
      </rPr>
      <t>http://adsabs.harvard.edu/abs/1999MNRAS.306..857C</t>
    </r>
  </si>
  <si>
    <t>Check if Alessandro’s aperture’s match with this BCG.</t>
  </si>
  <si>
    <r>
      <rPr>
        <u/>
        <sz val="11"/>
        <color rgb="FF000000"/>
        <rFont val="Times New Roman"/>
        <family val="1"/>
      </rPr>
      <t>https://ui.adsabs.harvard.edu/#abs/2012MNRAS.424.2971O</t>
    </r>
    <r>
      <rPr>
        <sz val="11"/>
        <color rgb="FF000000"/>
        <rFont val="Times New Roman"/>
        <family val="1"/>
      </rPr>
      <t xml:space="preserve">
</t>
    </r>
    <r>
      <rPr>
        <u/>
        <sz val="11"/>
        <color rgb="FF000000"/>
        <rFont val="Times New Roman"/>
        <family val="1"/>
      </rPr>
      <t>https://ui.adsabs.harvard.edu/#abs/2008MNRAS.389.1637B</t>
    </r>
  </si>
  <si>
    <r>
      <rPr>
        <u/>
        <sz val="11"/>
        <color rgb="FF000000"/>
        <rFont val="Times New Roman"/>
        <family val="1"/>
      </rPr>
      <t>https://ui.adsabs.harvard.edu/#abs/2013A&amp;A...558A..75T</t>
    </r>
  </si>
  <si>
    <r>
      <rPr>
        <u/>
        <sz val="11"/>
        <color rgb="FF000000"/>
        <rFont val="Times New Roman"/>
        <family val="1"/>
      </rPr>
      <t>https://ui.adsabs.harvard.edu/#abs/2013A&amp;A...558A..75T</t>
    </r>
    <r>
      <rPr>
        <sz val="11"/>
        <color rgb="FF000000"/>
        <rFont val="Times New Roman"/>
        <family val="1"/>
      </rPr>
      <t xml:space="preserve">
</t>
    </r>
    <r>
      <rPr>
        <u/>
        <sz val="11"/>
        <color rgb="FF000000"/>
        <rFont val="Times New Roman"/>
        <family val="1"/>
      </rPr>
      <t>http://adsabs.harvard.edu/abs/2010ApJS..191..254H</t>
    </r>
  </si>
  <si>
    <t>3C_028</t>
  </si>
  <si>
    <t>0:55:51.251</t>
  </si>
  <si>
    <t>26:24:27.03</t>
  </si>
  <si>
    <t>00:55:50.61</t>
  </si>
  <si>
    <t xml:space="preserve"> +26:24:37.27</t>
  </si>
  <si>
    <t>13.960875810</t>
  </si>
  <si>
    <t>26.410353120</t>
  </si>
  <si>
    <t>0.195</t>
  </si>
  <si>
    <t>0.1953</t>
  </si>
  <si>
    <r>
      <rPr>
        <sz val="11"/>
        <color rgb="FF000000"/>
        <rFont val="Times New Roman"/>
        <family val="1"/>
      </rPr>
      <t xml:space="preserve">SDSS J005550.61+262437.2
</t>
    </r>
    <r>
      <rPr>
        <sz val="11"/>
        <color rgb="FF000000"/>
        <rFont val="Times New Roman"/>
        <family val="1"/>
      </rPr>
      <t xml:space="preserve">87GB 005314.6+260945
</t>
    </r>
  </si>
  <si>
    <r>
      <rPr>
        <u/>
        <sz val="11"/>
        <color rgb="FF000000"/>
        <rFont val="Times New Roman"/>
        <family val="1"/>
      </rPr>
      <t>http://skyserver.sdss.org/dr14/en/get/SpecById.ashx?id=7068613575296655360</t>
    </r>
  </si>
  <si>
    <r>
      <rPr>
        <u/>
        <sz val="11"/>
        <color rgb="FF000000"/>
        <rFont val="Times New Roman"/>
        <family val="1"/>
      </rPr>
      <t>http://adsabs.harvard.edu/abs/1999MNRAS.306..857C</t>
    </r>
    <r>
      <rPr>
        <sz val="11"/>
        <color rgb="FF000000"/>
        <rFont val="Times New Roman"/>
        <family val="1"/>
      </rPr>
      <t xml:space="preserve">
</t>
    </r>
    <r>
      <rPr>
        <u/>
        <sz val="11"/>
        <color rgb="FF000000"/>
        <rFont val="Times New Roman"/>
        <family val="1"/>
      </rPr>
      <t>http://adsabs.harvard.edu/abs/2018ApJS..235...42A</t>
    </r>
  </si>
  <si>
    <t>1999 publication saw no Halpha.</t>
  </si>
  <si>
    <r>
      <rPr>
        <u/>
        <sz val="11"/>
        <color rgb="FF000000"/>
        <rFont val="Times New Roman"/>
        <family val="1"/>
      </rPr>
      <t>https://ui.adsabs.harvard.edu/#abs/1985PASP...97..932S</t>
    </r>
    <r>
      <rPr>
        <sz val="11"/>
        <color rgb="FF000000"/>
        <rFont val="Times New Roman"/>
        <family val="1"/>
      </rPr>
      <t xml:space="preserve">
</t>
    </r>
    <r>
      <rPr>
        <u/>
        <sz val="11"/>
        <color rgb="FF000000"/>
        <rFont val="Times New Roman"/>
        <family val="1"/>
      </rPr>
      <t>https://ui.adsabs.harvard.edu/#abs/2007AJ....133..313A</t>
    </r>
  </si>
  <si>
    <r>
      <rPr>
        <u/>
        <sz val="11"/>
        <color rgb="FF000000"/>
        <rFont val="Times New Roman"/>
        <family val="1"/>
      </rPr>
      <t>https://ui.adsabs.harvard.edu/#abs/2017MNRAS.466.2054V</t>
    </r>
  </si>
  <si>
    <r>
      <rPr>
        <u/>
        <sz val="11"/>
        <color rgb="FF000000"/>
        <rFont val="Times New Roman"/>
        <family val="1"/>
      </rPr>
      <t>https://ui.adsabs.harvard.edu/#abs/2007ApJS..172..561B</t>
    </r>
    <r>
      <rPr>
        <sz val="11"/>
        <color rgb="FF000000"/>
        <rFont val="Times New Roman"/>
        <family val="1"/>
      </rPr>
      <t xml:space="preserve">
</t>
    </r>
    <r>
      <rPr>
        <u/>
        <sz val="11"/>
        <color rgb="FF000000"/>
        <rFont val="Times New Roman"/>
        <family val="1"/>
      </rPr>
      <t>https://ui.adsabs.harvard.edu/#abs/1990A&amp;A...234...60N</t>
    </r>
    <r>
      <rPr>
        <sz val="11"/>
        <color rgb="FF000000"/>
        <rFont val="Times New Roman"/>
        <family val="1"/>
      </rPr>
      <t xml:space="preserve">
</t>
    </r>
    <r>
      <rPr>
        <u/>
        <sz val="11"/>
        <color rgb="FF000000"/>
        <rFont val="Times New Roman"/>
        <family val="1"/>
      </rPr>
      <t>https://ui.adsabs.harvard.edu/#abs/2006AJ....131.1163S</t>
    </r>
  </si>
  <si>
    <r>
      <rPr>
        <sz val="11"/>
        <color rgb="FF000000"/>
        <rFont val="Times New Roman"/>
        <family val="1"/>
      </rPr>
      <t>SSDS DR14</t>
    </r>
  </si>
  <si>
    <r>
      <rPr>
        <sz val="11"/>
        <color rgb="FF000000"/>
        <rFont val="Times New Roman"/>
        <family val="1"/>
      </rPr>
      <t>SDSS DR14</t>
    </r>
  </si>
  <si>
    <t>400d_J2220-5228</t>
  </si>
  <si>
    <t>22:20:08.610</t>
  </si>
  <si>
    <t>-52:27:50.17</t>
  </si>
  <si>
    <t>22:20:08.53</t>
  </si>
  <si>
    <t>-52:27:48.91</t>
  </si>
  <si>
    <t>335.035553</t>
  </si>
  <si>
    <t>-52.463585</t>
  </si>
  <si>
    <t>0.102</t>
  </si>
  <si>
    <t>0.1020</t>
  </si>
  <si>
    <r>
      <rPr>
        <sz val="11"/>
        <color rgb="FF000000"/>
        <rFont val="Times New Roman"/>
        <family val="1"/>
      </rPr>
      <t>2MASX J22200853-5227489</t>
    </r>
  </si>
  <si>
    <r>
      <rPr>
        <u/>
        <sz val="11"/>
        <color rgb="FF000000"/>
        <rFont val="Times New Roman"/>
        <family val="1"/>
      </rPr>
      <t>https://ui.adsabs.harvard.edu/#abs/1998A&amp;AS..129..399K</t>
    </r>
    <r>
      <rPr>
        <sz val="11"/>
        <color rgb="FF000000"/>
        <rFont val="Times New Roman"/>
        <family val="1"/>
      </rPr>
      <t xml:space="preserve">
</t>
    </r>
    <r>
      <rPr>
        <u/>
        <sz val="11"/>
        <color rgb="FF000000"/>
        <rFont val="Times New Roman"/>
        <family val="1"/>
      </rPr>
      <t>http://adsabs.harvard.edu/abs/2015ApJS..216...28L</t>
    </r>
  </si>
  <si>
    <t>400d_J2247+0337</t>
  </si>
  <si>
    <t>22:47:27.852</t>
  </si>
  <si>
    <t>3:37:00.87</t>
  </si>
  <si>
    <t>22:47:27.87</t>
  </si>
  <si>
    <t>+03:36:59.61</t>
  </si>
  <si>
    <t>341.866135399</t>
  </si>
  <si>
    <t>3.616560396</t>
  </si>
  <si>
    <t>0.19982</t>
  </si>
  <si>
    <r>
      <rPr>
        <sz val="11"/>
        <color rgb="FF000000"/>
        <rFont val="Times New Roman"/>
        <family val="1"/>
      </rPr>
      <t>SDSS J224727.87+033659.6</t>
    </r>
  </si>
  <si>
    <r>
      <rPr>
        <u/>
        <sz val="11"/>
        <color rgb="FF000000"/>
        <rFont val="Times New Roman"/>
        <family val="1"/>
      </rPr>
      <t>http://skyserver.sdss.org/dr14/en/get/SpecById.ashx?id=4832403174911352832</t>
    </r>
  </si>
  <si>
    <t>A1882b</t>
  </si>
  <si>
    <t>14:14:57.693</t>
  </si>
  <si>
    <t>-0:20:58.46</t>
  </si>
  <si>
    <t>14:14:57.72</t>
  </si>
  <si>
    <t>-00:20:58.62</t>
  </si>
  <si>
    <t>213.740537868</t>
  </si>
  <si>
    <t>-0.349619366</t>
  </si>
  <si>
    <t>0.13888</t>
  </si>
  <si>
    <r>
      <rPr>
        <sz val="11"/>
        <color rgb="FF000000"/>
        <rFont val="Times New Roman"/>
        <family val="1"/>
      </rPr>
      <t>SDSS J141457.72-002058.6</t>
    </r>
  </si>
  <si>
    <t>http://skyserver.sdss.org/dr14/en/get/SpecById.ashx?id=341196077380167680</t>
  </si>
  <si>
    <r>
      <rPr>
        <sz val="11"/>
        <color rgb="FF000000"/>
        <rFont val="Times New Roman"/>
        <family val="1"/>
      </rPr>
      <t xml:space="preserve">SDSS DR14
</t>
    </r>
    <r>
      <rPr>
        <u/>
        <sz val="11"/>
        <color rgb="FF000000"/>
        <rFont val="Times New Roman"/>
        <family val="1"/>
      </rPr>
      <t>http://adsabs.harvard.edu/abs/2018MNRAS.477..335L</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</si>
  <si>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https://ui.adsabs.harvard.edu/#abs/1985ApJS...59..447H</t>
    </r>
  </si>
  <si>
    <r>
      <rPr>
        <sz val="11"/>
        <color rgb="FF000000"/>
        <rFont val="Times New Roman"/>
        <family val="1"/>
      </rPr>
      <t xml:space="preserve">SDSS DR14
</t>
    </r>
    <r>
      <rPr>
        <u/>
        <sz val="11"/>
        <color rgb="FF000000"/>
        <rFont val="Times New Roman"/>
        <family val="1"/>
      </rPr>
      <t>https://ui.adsabs.harvard.edu/#abs/2004ApJ...617..879L</t>
    </r>
  </si>
  <si>
    <r>
      <rPr>
        <u/>
        <sz val="11"/>
        <color rgb="FF000000"/>
        <rFont val="Times New Roman"/>
        <family val="1"/>
      </rPr>
      <t>https://ui.adsabs.harvard.edu/#abs/2009AJ....137.4795C</t>
    </r>
    <r>
      <rPr>
        <sz val="11"/>
        <color rgb="FF000000"/>
        <rFont val="Times New Roman"/>
        <family val="1"/>
      </rPr>
      <t xml:space="preserve">
</t>
    </r>
    <r>
      <rPr>
        <u/>
        <sz val="11"/>
        <color rgb="FF000000"/>
        <rFont val="Times New Roman"/>
        <family val="1"/>
      </rPr>
      <t>http://adsabs.harvard.edu/abs/1995ApJS...96..343Q</t>
    </r>
    <r>
      <rPr>
        <sz val="11"/>
        <color rgb="FF000000"/>
        <rFont val="Times New Roman"/>
        <family val="1"/>
      </rPr>
      <t xml:space="preserve">
</t>
    </r>
    <r>
      <rPr>
        <u/>
        <sz val="11"/>
        <color rgb="FF000000"/>
        <rFont val="Times New Roman"/>
        <family val="1"/>
      </rPr>
      <t>http://adsabs.harvard.edu/abs/2009MNRAS.399..683J</t>
    </r>
  </si>
  <si>
    <t>ABELL_0133</t>
  </si>
  <si>
    <t>1:02:41.683</t>
  </si>
  <si>
    <t>-21:52:54.38</t>
  </si>
  <si>
    <t>01:02:41.77107</t>
  </si>
  <si>
    <t>-21:52:55.7540</t>
  </si>
  <si>
    <t>15.674046</t>
  </si>
  <si>
    <t>-21.882154</t>
  </si>
  <si>
    <t>0.0570</t>
  </si>
  <si>
    <t>0.0566</t>
  </si>
  <si>
    <r>
      <rPr>
        <sz val="11"/>
        <color rgb="FF000000"/>
        <rFont val="Times New Roman"/>
        <family val="1"/>
      </rPr>
      <t>2MASX J010241772152557</t>
    </r>
  </si>
  <si>
    <r>
      <rPr>
        <sz val="11"/>
        <color rgb="FF000000"/>
        <rFont val="Times New Roman"/>
        <family val="1"/>
      </rPr>
      <t xml:space="preserve">SOAR 2016-09-05
</t>
    </r>
    <r>
      <rPr>
        <u/>
        <sz val="11"/>
        <color rgb="FF000000"/>
        <rFont val="Times New Roman"/>
        <family val="1"/>
      </rPr>
      <t>http://articles.adsabs.harvard.edu/pdf/1985ApJS...59..447H</t>
    </r>
  </si>
  <si>
    <r>
      <rPr>
        <u/>
        <sz val="11"/>
        <color rgb="FF000000"/>
        <rFont val="Times New Roman"/>
        <family val="1"/>
      </rPr>
      <t>https://ui.adsabs.harvard.edu/#abs/1985ApJS...59..447H</t>
    </r>
    <r>
      <rPr>
        <sz val="11"/>
        <color rgb="FF000000"/>
        <rFont val="Times New Roman"/>
        <family val="1"/>
      </rPr>
      <t xml:space="preserve">
</t>
    </r>
    <r>
      <rPr>
        <u/>
        <sz val="11"/>
        <color rgb="FF000000"/>
        <rFont val="Times New Roman"/>
        <family val="1"/>
      </rPr>
      <t>https://ui.adsabs.harvard.edu/#abs/2004ApJ...617..879L</t>
    </r>
  </si>
  <si>
    <t>0.049121</t>
  </si>
  <si>
    <r>
      <rPr>
        <sz val="11"/>
        <color rgb="FF000000"/>
        <rFont val="Times New Roman"/>
        <family val="1"/>
      </rPr>
      <t xml:space="preserve">SDSS DR14
</t>
    </r>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http://adsabs.harvard.edu/abs/2009A%26A...495..707C</t>
    </r>
  </si>
  <si>
    <r>
      <rPr>
        <u/>
        <sz val="11"/>
        <color rgb="FF000000"/>
        <rFont val="Times New Roman"/>
        <family val="1"/>
      </rPr>
      <t>https://ui.adsabs.harvard.edu/#abs/2015A&amp;A...581A..23K</t>
    </r>
  </si>
  <si>
    <t>ABELL_0262</t>
  </si>
  <si>
    <t>1:52:46.173</t>
  </si>
  <si>
    <t>36:09:07.14</t>
  </si>
  <si>
    <t>01:52:46.48227</t>
  </si>
  <si>
    <t>+36 09 06.5300</t>
  </si>
  <si>
    <t>28.193676</t>
  </si>
  <si>
    <t>+36.151814</t>
  </si>
  <si>
    <t>0.016195</t>
  </si>
  <si>
    <t>0.0174</t>
  </si>
  <si>
    <r>
      <rPr>
        <sz val="11"/>
        <color rgb="FF000000"/>
        <rFont val="Times New Roman"/>
        <family val="1"/>
      </rPr>
      <t xml:space="preserve">2MASX J01524648+3609065
</t>
    </r>
    <r>
      <rPr>
        <sz val="11"/>
        <color rgb="FF000000"/>
        <rFont val="Times New Roman"/>
        <family val="1"/>
      </rPr>
      <t>NGC 0708</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</si>
  <si>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http://adsabs.harvard.edu/abs/1999ApJS..121..287H</t>
    </r>
  </si>
  <si>
    <r>
      <rPr>
        <sz val="11"/>
        <color rgb="FF000000"/>
        <rFont val="Times New Roman"/>
        <family val="1"/>
      </rPr>
      <t xml:space="preserve">SDSS DR14
</t>
    </r>
    <r>
      <rPr>
        <u/>
        <sz val="11"/>
        <color rgb="FF000000"/>
        <rFont val="Times New Roman"/>
        <family val="1"/>
      </rPr>
      <t>https://ui.adsabs.harvard.edu/#abs/2010RMxAA..46...61T</t>
    </r>
  </si>
  <si>
    <r>
      <rPr>
        <u/>
        <sz val="11"/>
        <color rgb="FF000000"/>
        <rFont val="Times New Roman"/>
        <family val="1"/>
      </rPr>
      <t>https://ui.adsabs.harvard.edu/#abs/2009A&amp;A...499..357G</t>
    </r>
    <r>
      <rPr>
        <sz val="11"/>
        <color rgb="FF000000"/>
        <rFont val="Times New Roman"/>
        <family val="1"/>
      </rPr>
      <t xml:space="preserve">
</t>
    </r>
    <r>
      <rPr>
        <u/>
        <sz val="11"/>
        <color rgb="FF000000"/>
        <rFont val="Times New Roman"/>
        <family val="1"/>
      </rPr>
      <t>https://ui.adsabs.harvard.edu/?#abs/2015MNRAS.446.2709E</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</si>
  <si>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https://ui.adsabs.harvard.edu/#abs/2009AJ....137.4795C</t>
    </r>
    <r>
      <rPr>
        <sz val="11"/>
        <color rgb="FF000000"/>
        <rFont val="Times New Roman"/>
        <family val="1"/>
      </rPr>
      <t xml:space="preserve">
</t>
    </r>
    <r>
      <rPr>
        <u/>
        <sz val="11"/>
        <color rgb="FF000000"/>
        <rFont val="Times New Roman"/>
        <family val="1"/>
      </rPr>
      <t>http://adsabs.harvard.edu/abs/2003A%26A...407...31P</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</si>
  <si>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http://adsabs.harvard.edu/abs/1993AJ....106..831H</t>
    </r>
  </si>
  <si>
    <t>0.074301</t>
  </si>
  <si>
    <r>
      <rPr>
        <u/>
        <sz val="11"/>
        <color rgb="FF000000"/>
        <rFont val="Times New Roman"/>
        <family val="1"/>
      </rPr>
      <t>https://ui.adsabs.harvard.edu/?#abs/2008MNRAS.384.1502S</t>
    </r>
    <r>
      <rPr>
        <sz val="11"/>
        <color rgb="FF000000"/>
        <rFont val="Times New Roman"/>
        <family val="1"/>
      </rPr>
      <t xml:space="preserve">
</t>
    </r>
    <r>
      <rPr>
        <u/>
        <sz val="11"/>
        <color rgb="FF000000"/>
        <rFont val="Times New Roman"/>
        <family val="1"/>
      </rPr>
      <t>http://adsabs.harvard.edu/abs/1993AJ....106..831H</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</si>
  <si>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https://ui.adsabs.harvard.edu/?#abs/1990ApJS...74....1Z</t>
    </r>
  </si>
  <si>
    <t>ABELL_0496</t>
  </si>
  <si>
    <t>4:33:38.016</t>
  </si>
  <si>
    <t>-13:15:39.36</t>
  </si>
  <si>
    <t>04:33:37.83</t>
  </si>
  <si>
    <t>-13:15:43.7</t>
  </si>
  <si>
    <t>68.407669</t>
  </si>
  <si>
    <t>-13.261956</t>
  </si>
  <si>
    <t>0.032806</t>
  </si>
  <si>
    <t>0.0329</t>
  </si>
  <si>
    <r>
      <rPr>
        <sz val="11"/>
        <color rgb="FF000000"/>
        <rFont val="Times New Roman"/>
        <family val="1"/>
      </rPr>
      <t>2MASX J043337841315430</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</si>
  <si>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https://ui.adsabs.harvard.edu/?#abs/1999MNRAS.305..259W</t>
    </r>
  </si>
  <si>
    <t>ABELL_0521</t>
  </si>
  <si>
    <t>4:54:06.660</t>
  </si>
  <si>
    <t>-10:13:15.09</t>
  </si>
  <si>
    <t>04:54:06.87</t>
  </si>
  <si>
    <t>-10 13 24.7870</t>
  </si>
  <si>
    <t>73.528625</t>
  </si>
  <si>
    <t>-10.223552</t>
  </si>
  <si>
    <t>0.248085</t>
  </si>
  <si>
    <t>0.2533</t>
  </si>
  <si>
    <r>
      <rPr>
        <sz val="11"/>
        <color rgb="FF000000"/>
        <rFont val="Times New Roman"/>
        <family val="1"/>
      </rPr>
      <t>2MASX J04540687-1013247</t>
    </r>
  </si>
  <si>
    <r>
      <rPr>
        <u/>
        <sz val="11"/>
        <color rgb="FF000000"/>
        <rFont val="Times New Roman"/>
        <family val="1"/>
      </rPr>
      <t>https://ui.adsabs.harvard.edu/?#abs/2008MNRAS.384.1502S</t>
    </r>
    <r>
      <rPr>
        <sz val="11"/>
        <color rgb="FF000000"/>
        <rFont val="Times New Roman"/>
        <family val="1"/>
      </rPr>
      <t xml:space="preserve">
</t>
    </r>
    <r>
      <rPr>
        <u/>
        <sz val="11"/>
        <color rgb="FF000000"/>
        <rFont val="Times New Roman"/>
        <family val="1"/>
      </rPr>
      <t>https://ui.adsabs.harvard.edu/?#abs/2000A&amp;A...355..848M</t>
    </r>
  </si>
  <si>
    <r>
      <rPr>
        <u/>
        <sz val="11"/>
        <color rgb="FF000000"/>
        <rFont val="Times New Roman"/>
        <family val="1"/>
      </rPr>
      <t>https://ui.adsabs.harvard.edu/#abs/2004ApJ...617..879L</t>
    </r>
    <r>
      <rPr>
        <sz val="11"/>
        <color rgb="FF000000"/>
        <rFont val="Times New Roman"/>
        <family val="1"/>
      </rPr>
      <t xml:space="preserve">
</t>
    </r>
    <r>
      <rPr>
        <u/>
        <sz val="11"/>
        <color rgb="FF000000"/>
        <rFont val="Times New Roman"/>
        <family val="1"/>
      </rPr>
      <t>https://ui.adsabs.harvard.edu/?#abs/2014ApJ...797...82L</t>
    </r>
  </si>
  <si>
    <t>Salinas+2011</t>
  </si>
  <si>
    <r>
      <rPr>
        <sz val="11"/>
        <color rgb="FF000000"/>
        <rFont val="Times New Roman"/>
        <family val="1"/>
      </rPr>
      <t>Salinas+2011 (</t>
    </r>
    <r>
      <rPr>
        <u/>
        <sz val="11"/>
        <color rgb="FF000000"/>
        <rFont val="Times New Roman"/>
        <family val="1"/>
      </rPr>
      <t>https://ui.adsabs.harvard.edu/abs/2011A%26A...528A..61S/abstract</t>
    </r>
    <r>
      <rPr>
        <sz val="11"/>
        <color rgb="FF000000"/>
        <rFont val="Times New Roman"/>
        <family val="1"/>
      </rPr>
      <t xml:space="preserve">)
</t>
    </r>
    <r>
      <rPr>
        <sz val="11"/>
        <color rgb="FF000000"/>
        <rFont val="Times New Roman"/>
        <family val="1"/>
      </rPr>
      <t>Salinas+2007</t>
    </r>
  </si>
  <si>
    <r>
      <rPr>
        <u/>
        <sz val="11"/>
        <color rgb="FF000000"/>
        <rFont val="Times New Roman"/>
        <family val="1"/>
      </rPr>
      <t>https://ui.adsabs.harvard.edu/?#abs/2008MNRAS.391.1009L</t>
    </r>
    <r>
      <rPr>
        <sz val="11"/>
        <color rgb="FF000000"/>
        <rFont val="Times New Roman"/>
        <family val="1"/>
      </rPr>
      <t xml:space="preserve">
</t>
    </r>
    <r>
      <rPr>
        <u/>
        <sz val="11"/>
        <color rgb="FF000000"/>
        <rFont val="Times New Roman"/>
        <family val="1"/>
      </rPr>
      <t>https://ui.adsabs.harvard.edu/?#abs/1999MNRAS.305..259W</t>
    </r>
  </si>
  <si>
    <r>
      <rPr>
        <u/>
        <sz val="11"/>
        <color rgb="FF000000"/>
        <rFont val="Times New Roman"/>
        <family val="1"/>
      </rPr>
      <t>https://ui.adsabs.harvard.edu/#abs/2009AJ....137.4795C</t>
    </r>
    <r>
      <rPr>
        <sz val="11"/>
        <color rgb="FF000000"/>
        <rFont val="Times New Roman"/>
        <family val="1"/>
      </rPr>
      <t xml:space="preserve">
</t>
    </r>
    <r>
      <rPr>
        <u/>
        <sz val="11"/>
        <color rgb="FF000000"/>
        <rFont val="Times New Roman"/>
        <family val="1"/>
      </rPr>
      <t>http://adsabs.harvard.edu/abs/2009MNRAS.399..683J</t>
    </r>
  </si>
  <si>
    <t>ABELL_0576</t>
  </si>
  <si>
    <t>7:21:30.365</t>
  </si>
  <si>
    <t>55:45:43.18</t>
  </si>
  <si>
    <t>07:21:30.23973</t>
  </si>
  <si>
    <t>+55:45:41.6920</t>
  </si>
  <si>
    <t>110.375999</t>
  </si>
  <si>
    <t>+55.761581</t>
  </si>
  <si>
    <t>0.039380</t>
  </si>
  <si>
    <t>0.0389</t>
  </si>
  <si>
    <r>
      <rPr>
        <sz val="11"/>
        <color rgb="FF000000"/>
        <rFont val="Times New Roman"/>
        <family val="1"/>
      </rPr>
      <t>2MASX J07213023+5545416</t>
    </r>
  </si>
  <si>
    <r>
      <rPr>
        <u/>
        <sz val="11"/>
        <color rgb="FF000000"/>
        <rFont val="Times New Roman"/>
        <family val="1"/>
      </rPr>
      <t>https://ui.adsabs.harvard.edu/?#abs/1999AJ....118.2014W</t>
    </r>
    <r>
      <rPr>
        <sz val="11"/>
        <color rgb="FF000000"/>
        <rFont val="Times New Roman"/>
        <family val="1"/>
      </rPr>
      <t xml:space="preserve">
</t>
    </r>
    <r>
      <rPr>
        <u/>
        <sz val="11"/>
        <color rgb="FF000000"/>
        <rFont val="Times New Roman"/>
        <family val="1"/>
      </rPr>
      <t>https://ui.adsabs.harvard.edu/#abs/2004ApJ...617..879L</t>
    </r>
  </si>
  <si>
    <t>0.07</t>
  </si>
  <si>
    <r>
      <rPr>
        <sz val="11"/>
        <color rgb="FF000000"/>
        <rFont val="Times New Roman"/>
        <family val="1"/>
      </rPr>
      <t>SDSS J072454.11+665910.2</t>
    </r>
  </si>
  <si>
    <t>0.109</t>
  </si>
  <si>
    <r>
      <rPr>
        <sz val="11"/>
        <color rgb="FF000000"/>
        <rFont val="Times New Roman"/>
        <family val="1"/>
      </rPr>
      <t xml:space="preserve">SDSS J081725.62-073045.6
</t>
    </r>
    <r>
      <rPr>
        <sz val="11"/>
        <color rgb="FF000000"/>
        <rFont val="Times New Roman"/>
        <family val="1"/>
      </rPr>
      <t>2MASX J08172559-0730455</t>
    </r>
  </si>
  <si>
    <r>
      <rPr>
        <sz val="11"/>
        <color rgb="FF000000"/>
        <rFont val="Times New Roman"/>
        <family val="1"/>
      </rPr>
      <t xml:space="preserve">SDSS J083057.29+655030.6
</t>
    </r>
    <r>
      <rPr>
        <sz val="11"/>
        <color rgb="FF000000"/>
        <rFont val="Times New Roman"/>
        <family val="1"/>
      </rPr>
      <t>2MASX J08305736+6550299</t>
    </r>
  </si>
  <si>
    <t>0.312</t>
  </si>
  <si>
    <t>ABELL_0754</t>
  </si>
  <si>
    <t>9:09:18.549</t>
  </si>
  <si>
    <t>-9:41:09.18</t>
  </si>
  <si>
    <t>09:09:19.233</t>
  </si>
  <si>
    <t>-09:41:59.1320</t>
  </si>
  <si>
    <t>137.330139</t>
  </si>
  <si>
    <t>-09.699759</t>
  </si>
  <si>
    <t>0.054</t>
  </si>
  <si>
    <t>0.0542</t>
  </si>
  <si>
    <r>
      <rPr>
        <sz val="11"/>
        <color rgb="FF000000"/>
        <rFont val="Times New Roman"/>
        <family val="1"/>
      </rPr>
      <t xml:space="preserve">2MASX 09091923-0941591
</t>
    </r>
    <r>
      <rPr>
        <sz val="11"/>
        <color rgb="FF000000"/>
        <rFont val="Times New Roman"/>
        <family val="1"/>
      </rPr>
      <t>6dFGS g0909192-094159</t>
    </r>
  </si>
  <si>
    <r>
      <rPr>
        <sz val="11"/>
        <color rgb="FF000000"/>
        <rFont val="Times New Roman"/>
        <family val="1"/>
      </rPr>
      <t>Skrutskie, M.F., et al., 2006 (</t>
    </r>
    <r>
      <rPr>
        <u/>
        <sz val="11"/>
        <color rgb="FF000000"/>
        <rFont val="Times New Roman"/>
        <family val="1"/>
      </rPr>
      <t>http://simbad.u-strasbg.fr/simbad/sim-ref?bibcode=2006AJ....131.1163S</t>
    </r>
    <r>
      <rPr>
        <sz val="11"/>
        <color rgb="FF000000"/>
        <rFont val="Times New Roman"/>
        <family val="1"/>
      </rPr>
      <t xml:space="preserve">)
</t>
    </r>
    <r>
      <rPr>
        <sz val="11"/>
        <color rgb="FF000000"/>
        <rFont val="Times New Roman"/>
        <family val="1"/>
      </rPr>
      <t>Jones+,2009 (</t>
    </r>
    <r>
      <rPr>
        <u/>
        <sz val="11"/>
        <color rgb="FF000000"/>
        <rFont val="Times New Roman"/>
        <family val="1"/>
      </rPr>
      <t>https://ui.adsabs.harvard.edu/?#abs/2009MNRAS.399..683J</t>
    </r>
    <r>
      <rPr>
        <sz val="11"/>
        <color rgb="FF000000"/>
        <rFont val="Times New Roman"/>
        <family val="1"/>
      </rPr>
      <t>)</t>
    </r>
  </si>
  <si>
    <t>photometric redshift?</t>
  </si>
  <si>
    <t>ABELL_0781</t>
  </si>
  <si>
    <t>9:20:26.535</t>
  </si>
  <si>
    <t>30:29:34.99</t>
  </si>
  <si>
    <t>0.2980</t>
  </si>
  <si>
    <r>
      <rPr>
        <sz val="11"/>
        <color rgb="FF000000"/>
        <rFont val="Times New Roman"/>
        <family val="1"/>
      </rPr>
      <t xml:space="preserve">SDSS J092025.78+302938.6
</t>
    </r>
    <r>
      <rPr>
        <sz val="11"/>
        <color rgb="FF000000"/>
        <rFont val="Times New Roman"/>
        <family val="1"/>
      </rPr>
      <t>2MASX J09202578+3029380</t>
    </r>
  </si>
  <si>
    <t>http://skyserver.sdss.org/dr14/en/get/SpecById.ashx?id=6534974953241944064</t>
  </si>
  <si>
    <r>
      <rPr>
        <sz val="11"/>
        <color rgb="FF000000"/>
        <rFont val="Times New Roman"/>
        <family val="1"/>
      </rPr>
      <t>2MASX J09452638-0839070</t>
    </r>
  </si>
  <si>
    <r>
      <rPr>
        <sz val="11"/>
        <color rgb="FF000000"/>
        <rFont val="Times New Roman"/>
        <family val="1"/>
      </rPr>
      <t>Kristian+1978 (</t>
    </r>
    <r>
      <rPr>
        <u/>
        <sz val="11"/>
        <color rgb="FF000000"/>
        <rFont val="Times New Roman"/>
        <family val="1"/>
      </rPr>
      <t>https://ui.adsabs.harvard.edu/?#abs/1978ApJ...221..383K</t>
    </r>
    <r>
      <rPr>
        <sz val="11"/>
        <color rgb="FF000000"/>
        <rFont val="Times New Roman"/>
        <family val="1"/>
      </rPr>
      <t xml:space="preserve">)—BCG redshift.
</t>
    </r>
    <r>
      <rPr>
        <sz val="11"/>
        <color rgb="FF000000"/>
        <rFont val="Times New Roman"/>
        <family val="1"/>
      </rPr>
      <t>Rawle+2012 (</t>
    </r>
    <r>
      <rPr>
        <u/>
        <sz val="11"/>
        <color rgb="FF000000"/>
        <rFont val="Times New Roman"/>
        <family val="1"/>
      </rPr>
      <t>https://ui.adsabs.harvard.edu/?#abs/2012ApJ...747...29R</t>
    </r>
    <r>
      <rPr>
        <sz val="11"/>
        <color rgb="FF000000"/>
        <rFont val="Times New Roman"/>
        <family val="1"/>
      </rPr>
      <t>)—BCG identification.</t>
    </r>
  </si>
  <si>
    <r>
      <rPr>
        <sz val="11"/>
        <color rgb="FF000000"/>
        <rFont val="Times New Roman"/>
        <family val="1"/>
      </rPr>
      <t>Cava+2009 (</t>
    </r>
    <r>
      <rPr>
        <u/>
        <sz val="11"/>
        <color rgb="FF000000"/>
        <rFont val="Times New Roman"/>
        <family val="1"/>
      </rPr>
      <t>https://ui.adsabs.harvard.edu/?#abs/2009A%26A...495..707C</t>
    </r>
    <r>
      <rPr>
        <sz val="11"/>
        <color rgb="FF000000"/>
        <rFont val="Times New Roman"/>
        <family val="1"/>
      </rPr>
      <t>)</t>
    </r>
  </si>
  <si>
    <t>0.163</t>
  </si>
  <si>
    <r>
      <rPr>
        <sz val="11"/>
        <color rgb="FF000000"/>
        <rFont val="Times New Roman"/>
        <family val="1"/>
      </rPr>
      <t xml:space="preserve">SDSS J102228.43+500619.8
</t>
    </r>
    <r>
      <rPr>
        <sz val="11"/>
        <color rgb="FF000000"/>
        <rFont val="Times New Roman"/>
        <family val="1"/>
      </rPr>
      <t>2MASX J10222849+5006200</t>
    </r>
  </si>
  <si>
    <t>0.135</t>
  </si>
  <si>
    <r>
      <rPr>
        <sz val="11"/>
        <color rgb="FF000000"/>
        <rFont val="Times New Roman"/>
        <family val="1"/>
      </rPr>
      <t xml:space="preserve">SDSS J110045.34+103311.4
</t>
    </r>
    <r>
      <rPr>
        <sz val="11"/>
        <color rgb="FF000000"/>
        <rFont val="Times New Roman"/>
        <family val="1"/>
      </rPr>
      <t>SDSS-C4-DR3 1166</t>
    </r>
  </si>
  <si>
    <r>
      <rPr>
        <sz val="11"/>
        <color rgb="FF000000"/>
        <rFont val="Times New Roman"/>
        <family val="1"/>
      </rPr>
      <t>Jones, D. et al., 2009 (https://ui.adsabs.harvard.edu/#abs/2009MNRAS.399..683J/abstract)</t>
    </r>
  </si>
  <si>
    <r>
      <rPr>
        <sz val="11"/>
        <color rgb="FF000000"/>
        <rFont val="Times New Roman"/>
        <family val="1"/>
      </rPr>
      <t>Pierre+1997 (</t>
    </r>
    <r>
      <rPr>
        <u/>
        <sz val="11"/>
        <color rgb="FF000000"/>
        <rFont val="Times New Roman"/>
        <family val="1"/>
      </rPr>
      <t>https://ui.adsabs.harvard.edu/?#abs/1997A%26AS..124..283P</t>
    </r>
    <r>
      <rPr>
        <sz val="11"/>
        <color rgb="FF000000"/>
        <rFont val="Times New Roman"/>
        <family val="1"/>
      </rPr>
      <t xml:space="preserve"> ) </t>
    </r>
  </si>
  <si>
    <t>ABELL_1361</t>
  </si>
  <si>
    <t>11:43:39.700</t>
  </si>
  <si>
    <t>46:21:20.69</t>
  </si>
  <si>
    <t>11:43:39.59</t>
  </si>
  <si>
    <t>+46:21:20.44</t>
  </si>
  <si>
    <t>175.914998989</t>
  </si>
  <si>
    <t>46.355677858</t>
  </si>
  <si>
    <r>
      <rPr>
        <sz val="11"/>
        <color rgb="FF000000"/>
        <rFont val="Times New Roman"/>
        <family val="1"/>
      </rPr>
      <t xml:space="preserve">SDSS J114339.59+462120.4
</t>
    </r>
    <r>
      <rPr>
        <sz val="11"/>
        <color rgb="FF000000"/>
        <rFont val="Times New Roman"/>
        <family val="1"/>
      </rPr>
      <t>7C 114100.50+463758.00</t>
    </r>
  </si>
  <si>
    <t>http://skyserver.sdss.org/dr14/en/get/SpecById.ashx?id=1625825904997459968</t>
  </si>
  <si>
    <r>
      <rPr>
        <sz val="11"/>
        <color rgb="FF000000"/>
        <rFont val="Times New Roman"/>
        <family val="1"/>
      </rPr>
      <t xml:space="preserve"> SDSS J115518.00+232417.8
</t>
    </r>
    <r>
      <rPr>
        <sz val="11"/>
        <color rgb="FF000000"/>
        <rFont val="Times New Roman"/>
        <family val="1"/>
      </rPr>
      <t>MCG+04-28-097</t>
    </r>
  </si>
  <si>
    <r>
      <rPr>
        <sz val="11"/>
        <color rgb="FF000000"/>
        <rFont val="Times New Roman"/>
        <family val="1"/>
      </rPr>
      <t xml:space="preserve">SDSS DR14
</t>
    </r>
    <r>
      <rPr>
        <u/>
        <sz val="11"/>
        <color rgb="FF000000"/>
        <rFont val="Times New Roman"/>
        <family val="1"/>
      </rPr>
      <t>https://ui.adsabs.harvard.edu/?#abs/2008ApJS..176..414Y</t>
    </r>
  </si>
  <si>
    <r>
      <rPr>
        <sz val="11"/>
        <color rgb="FF000000"/>
        <rFont val="Times New Roman"/>
        <family val="1"/>
      </rPr>
      <t xml:space="preserve">SDSS DR14
</t>
    </r>
    <r>
      <rPr>
        <u/>
        <sz val="11"/>
        <color rgb="FF000000"/>
        <rFont val="Times New Roman"/>
        <family val="1"/>
      </rPr>
      <t>https://ui.adsabs.harvard.edu/?#abs/2006AJ....131.1163S</t>
    </r>
  </si>
  <si>
    <r>
      <rPr>
        <sz val="11"/>
        <color rgb="FF000000"/>
        <rFont val="Times New Roman"/>
        <family val="1"/>
      </rPr>
      <t>Jones+2009 (</t>
    </r>
    <r>
      <rPr>
        <u/>
        <sz val="11"/>
        <color rgb="FF000000"/>
        <rFont val="Times New Roman"/>
        <family val="1"/>
      </rPr>
      <t>https://ui.adsabs.harvard.edu/?#abs/2009MNRAS.399..683J</t>
    </r>
    <r>
      <rPr>
        <sz val="11"/>
        <color rgb="FF000000"/>
        <rFont val="Times New Roman"/>
        <family val="1"/>
      </rPr>
      <t xml:space="preserve">)
</t>
    </r>
    <r>
      <rPr>
        <sz val="11"/>
        <color rgb="FF000000"/>
        <rFont val="Times New Roman"/>
        <family val="1"/>
      </rPr>
      <t>Pimbblet+2006 (</t>
    </r>
    <r>
      <rPr>
        <u/>
        <sz val="11"/>
        <color rgb="FF000000"/>
        <rFont val="Times New Roman"/>
        <family val="1"/>
      </rPr>
      <t>https://ui.adsabs.harvard.edu/?#abs/2006MNRAS.366..645P</t>
    </r>
    <r>
      <rPr>
        <sz val="11"/>
        <color rgb="FF000000"/>
        <rFont val="Times New Roman"/>
        <family val="1"/>
      </rPr>
      <t>)</t>
    </r>
  </si>
  <si>
    <r>
      <rPr>
        <sz val="11"/>
        <color rgb="FF000000"/>
        <rFont val="Times New Roman"/>
        <family val="1"/>
      </rPr>
      <t>Jones+2009 (</t>
    </r>
    <r>
      <rPr>
        <u/>
        <sz val="11"/>
        <color rgb="FF000000"/>
        <rFont val="Times New Roman"/>
        <family val="1"/>
      </rPr>
      <t>https://ui.adsabs.harvard.edu/?#abs/2009MNRAS.399..683J</t>
    </r>
    <r>
      <rPr>
        <sz val="11"/>
        <color rgb="FF000000"/>
        <rFont val="Times New Roman"/>
        <family val="1"/>
      </rPr>
      <t>)</t>
    </r>
  </si>
  <si>
    <r>
      <rPr>
        <sz val="11"/>
        <color rgb="FF000000"/>
        <rFont val="Times New Roman"/>
        <family val="1"/>
      </rPr>
      <t xml:space="preserve">Jones+2009 (https://ui.adsabs.harvard.edu/abs/2009MNRAS.399..683J/abstract)
</t>
    </r>
    <r>
      <rPr>
        <sz val="11"/>
        <color rgb="FF000000"/>
        <rFont val="Times New Roman"/>
        <family val="1"/>
      </rPr>
      <t>Owen+1993 (</t>
    </r>
    <r>
      <rPr>
        <u/>
        <sz val="11"/>
        <color rgb="FF000000"/>
        <rFont val="Times New Roman"/>
        <family val="1"/>
      </rPr>
      <t>https://ui.adsabs.harvard.edu/abs/1993ApJS...87..135O/abstract</t>
    </r>
    <r>
      <rPr>
        <sz val="11"/>
        <color rgb="FF000000"/>
        <rFont val="Times New Roman"/>
        <family val="1"/>
      </rPr>
      <t>)</t>
    </r>
  </si>
  <si>
    <t>ABELL_1758</t>
  </si>
  <si>
    <t>13:32:38.895</t>
  </si>
  <si>
    <t>50:33:46.80</t>
  </si>
  <si>
    <t>13:32:38.41</t>
  </si>
  <si>
    <t>+50:33:35.74</t>
  </si>
  <si>
    <t>203.160049455</t>
  </si>
  <si>
    <t>50.559929794</t>
  </si>
  <si>
    <t>0.279</t>
  </si>
  <si>
    <r>
      <rPr>
        <sz val="11"/>
        <color rgb="FF000000"/>
        <rFont val="Times New Roman"/>
        <family val="1"/>
      </rPr>
      <t xml:space="preserve">SDSS J133238.41+503335.7
</t>
    </r>
    <r>
      <rPr>
        <sz val="11"/>
        <color rgb="FF000000"/>
        <rFont val="Times New Roman"/>
        <family val="1"/>
      </rPr>
      <t>2MASX J13323845+5033351</t>
    </r>
  </si>
  <si>
    <r>
      <rPr>
        <u/>
        <sz val="11"/>
        <color rgb="FF000000"/>
        <rFont val="Times New Roman"/>
        <family val="1"/>
      </rPr>
      <t>http://skyserver.sdss.org/dr14/en/get/SpecById.ashx?id=7586391745409032192</t>
    </r>
  </si>
  <si>
    <t>ABELL_1795</t>
  </si>
  <si>
    <t>13:48:52.518</t>
  </si>
  <si>
    <t>26:35:33.56</t>
  </si>
  <si>
    <t>13:48:52.500</t>
  </si>
  <si>
    <t>+26:35:34.01</t>
  </si>
  <si>
    <t>207.2191</t>
  </si>
  <si>
    <t>26.5927</t>
  </si>
  <si>
    <t>0.0630</t>
  </si>
  <si>
    <t>0.0625</t>
  </si>
  <si>
    <r>
      <rPr>
        <sz val="11"/>
        <color rgb="FF000000"/>
        <rFont val="Times New Roman"/>
        <family val="1"/>
      </rPr>
      <t>[GMV2014] A 1795 S1</t>
    </r>
  </si>
  <si>
    <r>
      <rPr>
        <sz val="11"/>
        <color rgb="FF000000"/>
        <rFont val="Times New Roman"/>
        <family val="1"/>
      </rPr>
      <t>Lauer, T.+2014 (</t>
    </r>
    <r>
      <rPr>
        <u/>
        <sz val="11"/>
        <color rgb="FF000000"/>
        <rFont val="Times New Roman"/>
        <family val="1"/>
      </rPr>
      <t>https://ui.adsabs.harvard.edu/?#abs/2014ApJ...797...82L</t>
    </r>
    <r>
      <rPr>
        <sz val="11"/>
        <color rgb="FF000000"/>
        <rFont val="Times New Roman"/>
        <family val="1"/>
      </rPr>
      <t xml:space="preserve">)
</t>
    </r>
    <r>
      <rPr>
        <sz val="11"/>
        <color rgb="FF000000"/>
        <rFont val="Times New Roman"/>
        <family val="1"/>
      </rPr>
      <t>Rines+2016 (</t>
    </r>
    <r>
      <rPr>
        <u/>
        <sz val="11"/>
        <color rgb="FF000000"/>
        <rFont val="Times New Roman"/>
        <family val="1"/>
      </rPr>
      <t>https://ui.adsabs.harvard.edu/?#abs/2016ApJ...819...63R</t>
    </r>
    <r>
      <rPr>
        <sz val="11"/>
        <color rgb="FF000000"/>
        <rFont val="Times New Roman"/>
        <family val="1"/>
      </rPr>
      <t>)</t>
    </r>
  </si>
  <si>
    <t>ABELL_1836</t>
  </si>
  <si>
    <t>14:01:41.853</t>
  </si>
  <si>
    <t>-11:36:25.39</t>
  </si>
  <si>
    <t>14:01:41.84</t>
  </si>
  <si>
    <t>-11:36:24.82</t>
  </si>
  <si>
    <t>210.424335194</t>
  </si>
  <si>
    <t>-11.606894697</t>
  </si>
  <si>
    <t>0.0363</t>
  </si>
  <si>
    <r>
      <rPr>
        <sz val="11"/>
        <color rgb="FF000000"/>
        <rFont val="Times New Roman"/>
        <family val="1"/>
      </rPr>
      <t xml:space="preserve">SDSS J140141.84-113624.8
</t>
    </r>
    <r>
      <rPr>
        <sz val="11"/>
        <color rgb="FF000000"/>
        <rFont val="Times New Roman"/>
        <family val="1"/>
      </rPr>
      <t>MCG-02-36-002</t>
    </r>
  </si>
  <si>
    <r>
      <rPr>
        <sz val="11"/>
        <color rgb="FF000000"/>
        <rFont val="Times New Roman"/>
        <family val="1"/>
      </rPr>
      <t xml:space="preserve">SDSS DR14
</t>
    </r>
    <r>
      <rPr>
        <u/>
        <sz val="11"/>
        <color rgb="FF000000"/>
        <rFont val="Times New Roman"/>
        <family val="1"/>
      </rPr>
      <t>https://ui.adsabs.harvard.edu/?#abs/2009AJ....137.4795C</t>
    </r>
    <r>
      <rPr>
        <sz val="11"/>
        <color rgb="FF000000"/>
        <rFont val="Times New Roman"/>
        <family val="1"/>
      </rPr>
      <t xml:space="preserve">
</t>
    </r>
    <r>
      <rPr>
        <u/>
        <sz val="11"/>
        <color rgb="FF000000"/>
        <rFont val="Times New Roman"/>
        <family val="1"/>
      </rPr>
      <t>https://ui.adsabs.harvard.edu/?#abs/1992AJ....103...11F</t>
    </r>
  </si>
  <si>
    <r>
      <rPr>
        <u/>
        <sz val="11"/>
        <color rgb="FF000000"/>
        <rFont val="Times New Roman"/>
        <family val="1"/>
      </rPr>
      <t>https://ui.adsabs.harvard.edu/?#abs/2008MNRAS.384.1502S</t>
    </r>
  </si>
  <si>
    <t>ABELL_1995</t>
  </si>
  <si>
    <t>14:52:57.313</t>
  </si>
  <si>
    <t>58:02:53.57</t>
  </si>
  <si>
    <t>14:52:57.49</t>
  </si>
  <si>
    <t>+58:02:55.21</t>
  </si>
  <si>
    <t>223.239547416</t>
  </si>
  <si>
    <t>58.048671821</t>
  </si>
  <si>
    <t>0.321</t>
  </si>
  <si>
    <t>0.3186</t>
  </si>
  <si>
    <r>
      <rPr>
        <sz val="11"/>
        <color rgb="FF000000"/>
        <rFont val="Times New Roman"/>
        <family val="1"/>
      </rPr>
      <t xml:space="preserve">SDSS J145257.49+580255.2
</t>
    </r>
    <r>
      <rPr>
        <sz val="11"/>
        <color rgb="FF000000"/>
        <rFont val="Times New Roman"/>
        <family val="1"/>
      </rPr>
      <t>2MASX J14525739+5802543</t>
    </r>
  </si>
  <si>
    <t>http://skyserver.sdss.org/dr14/en/get/SpecById.ashx?id=686873194702858240</t>
  </si>
  <si>
    <r>
      <rPr>
        <sz val="11"/>
        <color rgb="FF000000"/>
        <rFont val="Times New Roman"/>
        <family val="1"/>
      </rPr>
      <t xml:space="preserve">SDSS DR14
</t>
    </r>
    <r>
      <rPr>
        <u/>
        <sz val="11"/>
        <color rgb="FF000000"/>
        <rFont val="Times New Roman"/>
        <family val="1"/>
      </rPr>
      <t>https://ui.adsabs.harvard.edu/?#abs/1991ApJS...77..363S/abstract</t>
    </r>
  </si>
  <si>
    <t>ABELL_2029</t>
  </si>
  <si>
    <t>15:10:56.082</t>
  </si>
  <si>
    <t>5:44:41.29</t>
  </si>
  <si>
    <t>15:10:56.10</t>
  </si>
  <si>
    <t>+05:44:41.18</t>
  </si>
  <si>
    <t>227.733750855</t>
  </si>
  <si>
    <t>5.744774714</t>
  </si>
  <si>
    <t xml:space="preserve">.0768 </t>
  </si>
  <si>
    <t>0.0773</t>
  </si>
  <si>
    <r>
      <rPr>
        <sz val="11"/>
        <color rgb="FF000000"/>
        <rFont val="Times New Roman"/>
        <family val="1"/>
      </rPr>
      <t xml:space="preserve">SDSS J151056.10+054441.1
</t>
    </r>
    <r>
      <rPr>
        <sz val="11"/>
        <color rgb="FF000000"/>
        <rFont val="Times New Roman"/>
        <family val="1"/>
      </rPr>
      <t>IC 1101</t>
    </r>
  </si>
  <si>
    <t>ABELL_2052</t>
  </si>
  <si>
    <t>15:16:43.518</t>
  </si>
  <si>
    <t>7:01:20.09</t>
  </si>
  <si>
    <t>15:16:44.48</t>
  </si>
  <si>
    <t>+07:01:17.83</t>
  </si>
  <si>
    <t>229.185364756</t>
  </si>
  <si>
    <t>7.021621699</t>
  </si>
  <si>
    <t>0.0355</t>
  </si>
  <si>
    <r>
      <rPr>
        <sz val="11"/>
        <color rgb="FF000000"/>
        <rFont val="Times New Roman"/>
        <family val="1"/>
      </rPr>
      <t xml:space="preserve">SDSS J151644.48+070117.8
</t>
    </r>
    <r>
      <rPr>
        <sz val="11"/>
        <color rgb="FF000000"/>
        <rFont val="Times New Roman"/>
        <family val="1"/>
      </rPr>
      <t>UGC 9799</t>
    </r>
  </si>
  <si>
    <t>http://skyserver.sdss.org/dr14/en/get/SpecById.ashx?id=5492383383202799616</t>
  </si>
  <si>
    <t>ABELL_2063</t>
  </si>
  <si>
    <t>15:23:05.218</t>
  </si>
  <si>
    <t>8:36:34.14</t>
  </si>
  <si>
    <t>15:23:05.30</t>
  </si>
  <si>
    <t>+08:36:33.18</t>
  </si>
  <si>
    <t>230.772090352</t>
  </si>
  <si>
    <t>8.609218118</t>
  </si>
  <si>
    <t>0.034</t>
  </si>
  <si>
    <r>
      <rPr>
        <sz val="11"/>
        <color rgb="FF000000"/>
        <rFont val="Times New Roman"/>
        <family val="1"/>
      </rPr>
      <t xml:space="preserve">SDSS J152305.30+083633.1
</t>
    </r>
    <r>
      <rPr>
        <sz val="11"/>
        <color rgb="FF000000"/>
        <rFont val="Times New Roman"/>
        <family val="1"/>
      </rPr>
      <t>MCG+02-39-020</t>
    </r>
  </si>
  <si>
    <r>
      <rPr>
        <u/>
        <sz val="11"/>
        <color rgb="FF000000"/>
        <rFont val="Times New Roman"/>
        <family val="1"/>
      </rPr>
      <t>http://skyserver.sdss.org/dr14/en/get/SpecById.ashx?id=6181241166815535104</t>
    </r>
  </si>
  <si>
    <r>
      <rPr>
        <sz val="11"/>
        <color rgb="FF000000"/>
        <rFont val="Times New Roman"/>
        <family val="1"/>
      </rPr>
      <t>Allen, S.W.+1992 (</t>
    </r>
    <r>
      <rPr>
        <u/>
        <sz val="11"/>
        <color rgb="FF000000"/>
        <rFont val="Times New Roman"/>
        <family val="1"/>
      </rPr>
      <t>https://ui.adsabs.harvard.edu/?#abs/1992MNRAS.259...67A</t>
    </r>
    <r>
      <rPr>
        <sz val="11"/>
        <color rgb="FF000000"/>
        <rFont val="Times New Roman"/>
        <family val="1"/>
      </rPr>
      <t xml:space="preserve">)
</t>
    </r>
    <r>
      <rPr>
        <sz val="11"/>
        <color rgb="FF000000"/>
        <rFont val="Times New Roman"/>
        <family val="1"/>
      </rPr>
      <t>Liang, H.+2000 (</t>
    </r>
    <r>
      <rPr>
        <u/>
        <sz val="11"/>
        <color rgb="FF000000"/>
        <rFont val="Times New Roman"/>
        <family val="1"/>
      </rPr>
      <t>https://ui.adsabs.harvard.edu/?#abs/2000A%26A...363..440L</t>
    </r>
    <r>
      <rPr>
        <sz val="11"/>
        <color rgb="FF000000"/>
        <rFont val="Times New Roman"/>
        <family val="1"/>
      </rPr>
      <t>)</t>
    </r>
  </si>
  <si>
    <t>ABELL_2199</t>
  </si>
  <si>
    <t>16:28:38.304</t>
  </si>
  <si>
    <t>39:33:02.97</t>
  </si>
  <si>
    <t>16:28:38.20</t>
  </si>
  <si>
    <t>+39:33:02.82</t>
  </si>
  <si>
    <t>247.159187561</t>
  </si>
  <si>
    <t>39.550785076</t>
  </si>
  <si>
    <t>0.0301</t>
  </si>
  <si>
    <r>
      <rPr>
        <u/>
        <sz val="11"/>
        <color rgb="FF000000"/>
        <rFont val="Times New Roman"/>
        <family val="1"/>
      </rPr>
      <t>https://ui.adsabs.harvard.edu/?#abs/1999MNRAS.306..857C/abstract</t>
    </r>
    <r>
      <rPr>
        <sz val="11"/>
        <color rgb="FF000000"/>
        <rFont val="Times New Roman"/>
        <family val="1"/>
      </rPr>
      <t xml:space="preserve"> </t>
    </r>
  </si>
  <si>
    <r>
      <rPr>
        <u/>
        <sz val="11"/>
        <color rgb="FF000000"/>
        <rFont val="Times New Roman"/>
        <family val="1"/>
      </rPr>
      <t>https://academic.oup.com/mnras/article/306/4/857/963324#16526710</t>
    </r>
    <r>
      <rPr>
        <sz val="11"/>
        <color rgb="FF000000"/>
        <rFont val="Times New Roman"/>
        <family val="1"/>
      </rPr>
      <t xml:space="preserve"> </t>
    </r>
  </si>
  <si>
    <r>
      <rPr>
        <sz val="11"/>
        <color rgb="FF000000"/>
        <rFont val="Times New Roman"/>
        <family val="1"/>
      </rPr>
      <t xml:space="preserve"> LPS 391</t>
    </r>
  </si>
  <si>
    <r>
      <rPr>
        <sz val="11"/>
        <color rgb="FF000000"/>
        <rFont val="Times New Roman"/>
        <family val="1"/>
      </rPr>
      <t>Le Borgne+1992 (</t>
    </r>
    <r>
      <rPr>
        <u/>
        <sz val="11"/>
        <color rgb="FF000000"/>
        <rFont val="Times New Roman"/>
        <family val="1"/>
      </rPr>
      <t>https://ui.adsabs.harvard.edu/?#abs/1992A%26AS...95...87L</t>
    </r>
    <r>
      <rPr>
        <sz val="11"/>
        <color rgb="FF000000"/>
        <rFont val="Times New Roman"/>
        <family val="1"/>
      </rPr>
      <t>)</t>
    </r>
  </si>
  <si>
    <r>
      <rPr>
        <sz val="11"/>
        <color rgb="FF000000"/>
        <rFont val="Times New Roman"/>
        <family val="1"/>
      </rPr>
      <t xml:space="preserve">SDSS DR14
</t>
    </r>
    <r>
      <rPr>
        <u/>
        <sz val="11"/>
        <color rgb="FF000000"/>
        <rFont val="Times New Roman"/>
        <family val="1"/>
      </rPr>
      <t>https://ui.adsabs.harvard.edu/?#abs/1999MNRAS.306..857C/abstract</t>
    </r>
    <r>
      <rPr>
        <sz val="11"/>
        <color rgb="FF000000"/>
        <rFont val="Times New Roman"/>
        <family val="1"/>
      </rPr>
      <t xml:space="preserve"> </t>
    </r>
  </si>
  <si>
    <r>
      <rPr>
        <sz val="11"/>
        <color rgb="FF000000"/>
        <rFont val="Times New Roman"/>
        <family val="1"/>
      </rPr>
      <t xml:space="preserve"> Tully, 2015 (</t>
    </r>
    <r>
      <rPr>
        <u/>
        <sz val="11"/>
        <color rgb="FF000000"/>
        <rFont val="Times New Roman"/>
        <family val="1"/>
      </rPr>
      <t>https://ui.adsabs.harvard.edu/?#abs/2015AJ....149..171T</t>
    </r>
    <r>
      <rPr>
        <sz val="11"/>
        <color rgb="FF000000"/>
        <rFont val="Times New Roman"/>
        <family val="1"/>
      </rPr>
      <t>)</t>
    </r>
  </si>
  <si>
    <t>ABELL_2345</t>
  </si>
  <si>
    <t>21:27:13.286</t>
  </si>
  <si>
    <t>-12:10:11.70</t>
  </si>
  <si>
    <t>21:27:13.700</t>
  </si>
  <si>
    <t>-12:09:46.10</t>
  </si>
  <si>
    <t>321.807167</t>
  </si>
  <si>
    <t>-12.162833</t>
  </si>
  <si>
    <t>0.1804</t>
  </si>
  <si>
    <t>0.1765</t>
  </si>
  <si>
    <r>
      <rPr>
        <sz val="11"/>
        <color rgb="FF000000"/>
        <rFont val="Times New Roman"/>
        <family val="1"/>
      </rPr>
      <t xml:space="preserve"> 2MASX J21271372-1209462</t>
    </r>
  </si>
  <si>
    <r>
      <rPr>
        <sz val="11"/>
        <color rgb="FF000000"/>
        <rFont val="Times New Roman"/>
        <family val="1"/>
      </rPr>
      <t xml:space="preserve"> Boschin+2010 (</t>
    </r>
    <r>
      <rPr>
        <u/>
        <sz val="11"/>
        <color rgb="FF000000"/>
        <rFont val="Times New Roman"/>
        <family val="1"/>
      </rPr>
      <t>https://ui.adsabs.harvard.edu/?#abs/2010A&amp;A...521A..78B</t>
    </r>
    <r>
      <rPr>
        <sz val="11"/>
        <color rgb="FF000000"/>
        <rFont val="Times New Roman"/>
        <family val="1"/>
      </rPr>
      <t>)</t>
    </r>
  </si>
  <si>
    <t>0.0783</t>
  </si>
  <si>
    <t>2016-09-05</t>
  </si>
  <si>
    <r>
      <rPr>
        <sz val="11"/>
        <color rgb="FF000000"/>
        <rFont val="Times New Roman"/>
        <family val="1"/>
      </rPr>
      <t xml:space="preserve"> Alam+2015 (</t>
    </r>
    <r>
      <rPr>
        <u/>
        <sz val="11"/>
        <color rgb="FF000000"/>
        <rFont val="Times New Roman"/>
        <family val="1"/>
      </rPr>
      <t>https://ui.adsabs.harvard.edu/?#abs/2015ApJS..219...12A</t>
    </r>
    <r>
      <rPr>
        <sz val="11"/>
        <color rgb="FF000000"/>
        <rFont val="Times New Roman"/>
        <family val="1"/>
      </rPr>
      <t>)</t>
    </r>
  </si>
  <si>
    <r>
      <rPr>
        <sz val="11"/>
        <color rgb="FF000000"/>
        <rFont val="Times New Roman"/>
        <family val="1"/>
      </rPr>
      <t xml:space="preserve"> Jones+2009 (</t>
    </r>
    <r>
      <rPr>
        <u/>
        <sz val="11"/>
        <color rgb="FF000000"/>
        <rFont val="Times New Roman"/>
        <family val="1"/>
      </rPr>
      <t>https://ui.adsabs.harvard.edu/?#abs/2009MNRAS.399..683J</t>
    </r>
    <r>
      <rPr>
        <sz val="11"/>
        <color rgb="FF000000"/>
        <rFont val="Times New Roman"/>
        <family val="1"/>
      </rPr>
      <t>)</t>
    </r>
  </si>
  <si>
    <r>
      <rPr>
        <sz val="11"/>
        <color rgb="FF000000"/>
        <rFont val="Times New Roman"/>
        <family val="1"/>
      </rPr>
      <t xml:space="preserve"> SDSS DR9</t>
    </r>
  </si>
  <si>
    <t>0.0865</t>
  </si>
  <si>
    <r>
      <rPr>
        <sz val="11"/>
        <color rgb="FF000000"/>
        <rFont val="Times New Roman"/>
        <family val="1"/>
      </rPr>
      <t>Struble, Rood 1991</t>
    </r>
  </si>
  <si>
    <t>ABELL_2589</t>
  </si>
  <si>
    <t>23:23:57.453</t>
  </si>
  <si>
    <t>16:46:38.07</t>
  </si>
  <si>
    <t>23:23:57.44</t>
  </si>
  <si>
    <t xml:space="preserve"> +16:46:38.06</t>
  </si>
  <si>
    <t>350.989338292</t>
  </si>
  <si>
    <t>16.777240180</t>
  </si>
  <si>
    <t>0.0407</t>
  </si>
  <si>
    <t>0.0414</t>
  </si>
  <si>
    <r>
      <rPr>
        <sz val="11"/>
        <color rgb="FF000000"/>
        <rFont val="Times New Roman"/>
        <family val="1"/>
      </rPr>
      <t xml:space="preserve"> SDSS J232357.44+164638.0
</t>
    </r>
    <r>
      <rPr>
        <sz val="11"/>
        <color rgb="FF000000"/>
        <rFont val="Times New Roman"/>
        <family val="1"/>
      </rPr>
      <t>SN 2009hi</t>
    </r>
  </si>
  <si>
    <r>
      <rPr>
        <u/>
        <sz val="11"/>
        <color rgb="FF000000"/>
        <rFont val="Times New Roman"/>
        <family val="1"/>
      </rPr>
      <t>http://skyserver.sdss.org/dr14/en/get/SpecById.ashx?id=6908722043623022592</t>
    </r>
    <r>
      <rPr>
        <sz val="11"/>
        <color rgb="FF000000"/>
        <rFont val="Times New Roman"/>
        <family val="1"/>
      </rPr>
      <t xml:space="preserve">
</t>
    </r>
    <r>
      <rPr>
        <u/>
        <sz val="11"/>
        <color rgb="FF000000"/>
        <rFont val="Times New Roman"/>
        <family val="1"/>
      </rPr>
      <t>https://ui.adsabs.harvard.edu/?#abs/1999MNRAS.306..857C/abstract</t>
    </r>
  </si>
  <si>
    <r>
      <rPr>
        <sz val="11"/>
        <color rgb="FF000000"/>
        <rFont val="Times New Roman"/>
        <family val="1"/>
      </rPr>
      <t xml:space="preserve">SDSS DR14
</t>
    </r>
    <r>
      <rPr>
        <sz val="11"/>
        <color rgb="FF000000"/>
        <rFont val="Times New Roman"/>
        <family val="1"/>
      </rPr>
      <t>Crawford, C.S. et al. 1999</t>
    </r>
  </si>
  <si>
    <r>
      <rPr>
        <sz val="11"/>
        <color rgb="FF000000"/>
        <rFont val="Times New Roman"/>
        <family val="1"/>
      </rPr>
      <t xml:space="preserve"> Colless+2001 (</t>
    </r>
    <r>
      <rPr>
        <u/>
        <sz val="11"/>
        <color rgb="FF000000"/>
        <rFont val="Times New Roman"/>
        <family val="1"/>
      </rPr>
      <t>https://ui.adsabs.harvard.edu/?#abs/2001MNRAS.328.1039C</t>
    </r>
    <r>
      <rPr>
        <sz val="11"/>
        <color rgb="FF000000"/>
        <rFont val="Times New Roman"/>
        <family val="1"/>
      </rPr>
      <t>)</t>
    </r>
  </si>
  <si>
    <r>
      <rPr>
        <sz val="11"/>
        <color rgb="FF000000"/>
        <rFont val="Times New Roman"/>
        <family val="1"/>
      </rPr>
      <t xml:space="preserve">SDSS DR14 (bad photometric redshift)
</t>
    </r>
    <r>
      <rPr>
        <sz val="11"/>
        <color rgb="FF000000"/>
        <rFont val="Times New Roman"/>
        <family val="1"/>
      </rPr>
      <t>Stott, J.P. et al. 2008</t>
    </r>
  </si>
  <si>
    <r>
      <rPr>
        <sz val="11"/>
        <color rgb="FF000000"/>
        <rFont val="Times New Roman"/>
        <family val="1"/>
      </rPr>
      <t>SDSS DR15</t>
    </r>
  </si>
  <si>
    <r>
      <rPr>
        <sz val="11"/>
        <color rgb="FF000000"/>
        <rFont val="Times New Roman"/>
        <family val="1"/>
      </rPr>
      <t xml:space="preserve">Crawford, C.S. et al. 1999
</t>
    </r>
    <r>
      <rPr>
        <sz val="11"/>
        <color rgb="FF000000"/>
        <rFont val="Times New Roman"/>
        <family val="1"/>
      </rPr>
      <t>SDSS DR14</t>
    </r>
  </si>
  <si>
    <r>
      <rPr>
        <sz val="11"/>
        <color rgb="FF000000"/>
        <rFont val="Times New Roman"/>
        <family val="1"/>
      </rPr>
      <t xml:space="preserve"> Flesch, Eric 2015 (</t>
    </r>
    <r>
      <rPr>
        <u/>
        <sz val="11"/>
        <color rgb="FF000000"/>
        <rFont val="Times New Roman"/>
        <family val="1"/>
      </rPr>
      <t>https://ui.adsabs.harvard.edu/?#abs/2015PASA...32...10F</t>
    </r>
    <r>
      <rPr>
        <sz val="11"/>
        <color rgb="FF000000"/>
        <rFont val="Times New Roman"/>
        <family val="1"/>
      </rPr>
      <t xml:space="preserve">)
</t>
    </r>
    <r>
      <rPr>
        <sz val="11"/>
        <color rgb="FF000000"/>
        <rFont val="Times New Roman"/>
        <family val="1"/>
      </rPr>
      <t>Colless+2001 (</t>
    </r>
    <r>
      <rPr>
        <u/>
        <sz val="11"/>
        <color rgb="FF000000"/>
        <rFont val="Times New Roman"/>
        <family val="1"/>
      </rPr>
      <t>https://ui.adsabs.harvard.edu/?#abs/2001MNRAS.328.1039C</t>
    </r>
    <r>
      <rPr>
        <sz val="11"/>
        <color rgb="FF000000"/>
        <rFont val="Times New Roman"/>
        <family val="1"/>
      </rPr>
      <t>)</t>
    </r>
  </si>
  <si>
    <t>ABELL_2717</t>
  </si>
  <si>
    <t>0:03:12.941</t>
  </si>
  <si>
    <t>-35:56:12.64</t>
  </si>
  <si>
    <t>00:03:12.98</t>
  </si>
  <si>
    <t>-35:56:13.5</t>
  </si>
  <si>
    <t>0.80408333</t>
  </si>
  <si>
    <t>-35.93708333</t>
  </si>
  <si>
    <t>0.04976</t>
  </si>
  <si>
    <r>
      <rPr>
        <sz val="11"/>
        <color rgb="FF000000"/>
        <rFont val="Times New Roman"/>
        <family val="1"/>
      </rPr>
      <t xml:space="preserve">6dFGS g0003130-355614
</t>
    </r>
    <r>
      <rPr>
        <sz val="11"/>
        <color rgb="FF000000"/>
        <rFont val="Times New Roman"/>
        <family val="1"/>
      </rPr>
      <t>ESO 349-22</t>
    </r>
  </si>
  <si>
    <r>
      <rPr>
        <sz val="11"/>
        <color rgb="FF000000"/>
        <rFont val="Times New Roman"/>
        <family val="1"/>
      </rPr>
      <t xml:space="preserve">2016-09-05
</t>
    </r>
    <r>
      <rPr>
        <u/>
        <sz val="11"/>
        <color rgb="FF000000"/>
        <rFont val="Times New Roman"/>
        <family val="1"/>
      </rPr>
      <t>http://www-wfau.roe.ac.uk/6dFGS/cgi-bin/show.cgi?release=dr3&amp;targetname=g0003130-355614&amp;specid=914</t>
    </r>
  </si>
  <si>
    <r>
      <rPr>
        <sz val="11"/>
        <color rgb="FF000000"/>
        <rFont val="Times New Roman"/>
        <family val="1"/>
      </rPr>
      <t xml:space="preserve"> Foex+2017 (</t>
    </r>
    <r>
      <rPr>
        <u/>
        <sz val="11"/>
        <color rgb="FF000000"/>
        <rFont val="Times New Roman"/>
        <family val="1"/>
      </rPr>
      <t>https://ui.adsabs.harvard.edu/?#abs/2017A%26A...601A.145F</t>
    </r>
    <r>
      <rPr>
        <sz val="11"/>
        <color rgb="FF000000"/>
        <rFont val="Times New Roman"/>
        <family val="1"/>
      </rPr>
      <t>)</t>
    </r>
  </si>
  <si>
    <r>
      <rPr>
        <sz val="11"/>
        <color rgb="FF000000"/>
        <rFont val="Times New Roman"/>
        <family val="1"/>
      </rPr>
      <t xml:space="preserve">  Jones+2009 (</t>
    </r>
    <r>
      <rPr>
        <u/>
        <sz val="11"/>
        <color rgb="FF000000"/>
        <rFont val="Times New Roman"/>
        <family val="1"/>
      </rPr>
      <t>https://ui.adsabs.harvard.edu/?#abs/2009MNRAS.399..683J</t>
    </r>
    <r>
      <rPr>
        <sz val="11"/>
        <color rgb="FF000000"/>
        <rFont val="Times New Roman"/>
        <family val="1"/>
      </rPr>
      <t>)</t>
    </r>
  </si>
  <si>
    <r>
      <rPr>
        <sz val="11"/>
        <color rgb="FF000000"/>
        <rFont val="Times New Roman"/>
        <family val="1"/>
      </rPr>
      <t>Jones+2009 (https://ui.adsabs.harvard.edu/?#abs/2009MNRAS.399..683J)</t>
    </r>
  </si>
  <si>
    <t>0.0643733</t>
  </si>
  <si>
    <r>
      <rPr>
        <sz val="11"/>
        <color rgb="FF000000"/>
        <rFont val="Times New Roman"/>
        <family val="1"/>
      </rPr>
      <t xml:space="preserve"> Dálya+2018 (</t>
    </r>
    <r>
      <rPr>
        <u/>
        <sz val="11"/>
        <color rgb="FF000000"/>
        <rFont val="Times New Roman"/>
        <family val="1"/>
      </rPr>
      <t>https://ui.adsabs.harvard.edu/?#abs/2018MNRAS.479.2374D</t>
    </r>
    <r>
      <rPr>
        <sz val="11"/>
        <color rgb="FF000000"/>
        <rFont val="Times New Roman"/>
        <family val="1"/>
      </rPr>
      <t xml:space="preserve">)
</t>
    </r>
    <r>
      <rPr>
        <sz val="11"/>
        <color rgb="FF000000"/>
        <rFont val="Times New Roman"/>
        <family val="1"/>
      </rPr>
      <t>Makarov+2014 (</t>
    </r>
    <r>
      <rPr>
        <u/>
        <sz val="11"/>
        <color rgb="FF000000"/>
        <rFont val="Times New Roman"/>
        <family val="1"/>
      </rPr>
      <t>https://ui.adsabs.harvard.edu/?#abs/2014A&amp;A...570A..13M</t>
    </r>
    <r>
      <rPr>
        <sz val="11"/>
        <color rgb="FF000000"/>
        <rFont val="Times New Roman"/>
        <family val="1"/>
      </rPr>
      <t>)</t>
    </r>
  </si>
  <si>
    <r>
      <rPr>
        <sz val="11"/>
        <color rgb="FF000000"/>
        <rFont val="Times New Roman"/>
        <family val="1"/>
      </rPr>
      <t xml:space="preserve">Makarov+2015
</t>
    </r>
    <r>
      <rPr>
        <sz val="11"/>
        <color rgb="FF000000"/>
        <rFont val="Times New Roman"/>
        <family val="1"/>
      </rPr>
      <t>Dálya+2018</t>
    </r>
  </si>
  <si>
    <r>
      <rPr>
        <sz val="11"/>
        <color rgb="FF000000"/>
        <rFont val="Times New Roman"/>
        <family val="1"/>
      </rPr>
      <t xml:space="preserve">Dálya+2018
</t>
    </r>
    <r>
      <rPr>
        <sz val="11"/>
        <color rgb="FF000000"/>
        <rFont val="Times New Roman"/>
        <family val="1"/>
      </rPr>
      <t>Makarov+2015</t>
    </r>
  </si>
  <si>
    <t>0.09174</t>
  </si>
  <si>
    <r>
      <rPr>
        <sz val="11"/>
        <color rgb="FF000000"/>
        <rFont val="Times New Roman"/>
        <family val="1"/>
      </rPr>
      <t>Lavaux and Hudson 2011 (</t>
    </r>
    <r>
      <rPr>
        <u/>
        <sz val="11"/>
        <color rgb="FF000000"/>
        <rFont val="Times New Roman"/>
        <family val="1"/>
      </rPr>
      <t>https://ui.adsabs.harvard.edu/?#abs/2011MNRAS.416.2840L</t>
    </r>
    <r>
      <rPr>
        <sz val="11"/>
        <color rgb="FF000000"/>
        <rFont val="Times New Roman"/>
        <family val="1"/>
      </rPr>
      <t xml:space="preserve">)
</t>
    </r>
    <r>
      <rPr>
        <sz val="11"/>
        <color rgb="FF000000"/>
        <rFont val="Times New Roman"/>
        <family val="1"/>
      </rPr>
      <t>Bettoni+2006 (</t>
    </r>
    <r>
      <rPr>
        <u/>
        <sz val="11"/>
        <color rgb="FF000000"/>
        <rFont val="Times New Roman"/>
        <family val="1"/>
      </rPr>
      <t>https://ui.adsabs.harvard.edu/?#abs/2006A%26A...452..811B</t>
    </r>
    <r>
      <rPr>
        <sz val="11"/>
        <color rgb="FF000000"/>
        <rFont val="Times New Roman"/>
        <family val="1"/>
      </rPr>
      <t xml:space="preserve">)
</t>
    </r>
    <r>
      <rPr>
        <sz val="11"/>
        <color rgb="FF000000"/>
        <rFont val="Times New Roman"/>
        <family val="1"/>
      </rPr>
      <t>van Velzin+2012 (</t>
    </r>
    <r>
      <rPr>
        <u/>
        <sz val="11"/>
        <color rgb="FF000000"/>
        <rFont val="Times New Roman"/>
        <family val="1"/>
      </rPr>
      <t>https://ui.adsabs.harvard.edu/?#abs/2012A%26A...544A..18V</t>
    </r>
    <r>
      <rPr>
        <sz val="11"/>
        <color rgb="FF000000"/>
        <rFont val="Times New Roman"/>
        <family val="1"/>
      </rPr>
      <t>)</t>
    </r>
  </si>
  <si>
    <t>0.04579</t>
  </si>
  <si>
    <r>
      <rPr>
        <sz val="11"/>
        <color rgb="FF000000"/>
        <rFont val="Times New Roman"/>
        <family val="1"/>
      </rPr>
      <t xml:space="preserve">Lavaux and Hudson 2011
</t>
    </r>
    <r>
      <rPr>
        <sz val="11"/>
        <color rgb="FF000000"/>
        <rFont val="Times New Roman"/>
        <family val="1"/>
      </rPr>
      <t>Makarov+2015</t>
    </r>
  </si>
  <si>
    <r>
      <rPr>
        <sz val="11"/>
        <color rgb="FF000000"/>
        <rFont val="Times New Roman"/>
        <family val="1"/>
      </rPr>
      <t xml:space="preserve">Jones+2009
</t>
    </r>
    <r>
      <rPr>
        <sz val="11"/>
        <color rgb="FF000000"/>
        <rFont val="Times New Roman"/>
        <family val="1"/>
      </rPr>
      <t>Makarov+2015</t>
    </r>
  </si>
  <si>
    <r>
      <rPr>
        <sz val="11"/>
        <color rgb="FF000000"/>
        <rFont val="Times New Roman"/>
        <family val="1"/>
      </rPr>
      <t>Makarov+2015</t>
    </r>
  </si>
  <si>
    <r>
      <rPr>
        <sz val="11"/>
        <color rgb="FF000000"/>
        <rFont val="Times New Roman"/>
        <family val="1"/>
      </rPr>
      <t>Jones+2009</t>
    </r>
  </si>
  <si>
    <r>
      <rPr>
        <sz val="11"/>
        <color rgb="FF000000"/>
        <rFont val="Times New Roman"/>
        <family val="1"/>
      </rPr>
      <t xml:space="preserve">Makarov+2015
</t>
    </r>
    <r>
      <rPr>
        <sz val="11"/>
        <color rgb="FF000000"/>
        <rFont val="Times New Roman"/>
        <family val="1"/>
      </rPr>
      <t xml:space="preserve">Lavaux and Hudson 2011
</t>
    </r>
  </si>
  <si>
    <t>ABELL_3558</t>
  </si>
  <si>
    <t>13:27:56.854</t>
  </si>
  <si>
    <t>-31:29:43.99</t>
  </si>
  <si>
    <t>13:27:56.702</t>
  </si>
  <si>
    <t>-31:29:45.00</t>
  </si>
  <si>
    <t>201.98625833</t>
  </si>
  <si>
    <t>-31.49583333</t>
  </si>
  <si>
    <t>0.04694</t>
  </si>
  <si>
    <t>0.0480</t>
  </si>
  <si>
    <r>
      <rPr>
        <sz val="11"/>
        <color rgb="FF000000"/>
        <rFont val="Times New Roman"/>
        <family val="1"/>
      </rPr>
      <t xml:space="preserve">6dFGS g1327569-312944
</t>
    </r>
    <r>
      <rPr>
        <sz val="11"/>
        <color rgb="FF000000"/>
        <rFont val="Times New Roman"/>
        <family val="1"/>
      </rPr>
      <t xml:space="preserve">ESO 444-46
</t>
    </r>
    <r>
      <rPr>
        <sz val="11"/>
        <color rgb="FF000000"/>
        <rFont val="Times New Roman"/>
        <family val="1"/>
      </rPr>
      <t xml:space="preserve">ABELL3558:[PL95]BCG
</t>
    </r>
    <r>
      <rPr>
        <sz val="11"/>
        <color rgb="FF000000"/>
        <rFont val="Times New Roman"/>
        <family val="1"/>
      </rPr>
      <t>2MASX 13275688-3129437</t>
    </r>
  </si>
  <si>
    <r>
      <rPr>
        <sz val="11"/>
        <color rgb="FF000000"/>
        <rFont val="Times New Roman"/>
        <family val="1"/>
      </rPr>
      <t xml:space="preserve"> </t>
    </r>
    <r>
      <rPr>
        <u/>
        <sz val="11"/>
        <color rgb="FF000000"/>
        <rFont val="Times New Roman"/>
        <family val="1"/>
      </rPr>
      <t>http://www-wfau.roe.ac.uk/6dFGS/cgi-bin/show.cgi?release=dr3&amp;targetname=g1327569-312944&amp;tid=-1&amp;specid=128743&amp;ra=201.987&amp;dec=-31.4955</t>
    </r>
    <r>
      <rPr>
        <sz val="11"/>
        <color rgb="FF000000"/>
        <rFont val="Times New Roman"/>
        <family val="1"/>
      </rPr>
      <t xml:space="preserve"> </t>
    </r>
  </si>
  <si>
    <r>
      <rPr>
        <sz val="11"/>
        <color rgb="FF000000"/>
        <rFont val="Times New Roman"/>
        <family val="1"/>
      </rPr>
      <t xml:space="preserve">Jones+2009
</t>
    </r>
    <r>
      <rPr>
        <sz val="11"/>
        <color rgb="FF000000"/>
        <rFont val="Times New Roman"/>
        <family val="1"/>
      </rPr>
      <t xml:space="preserve">Makarov+2015
</t>
    </r>
    <r>
      <rPr>
        <sz val="11"/>
        <color rgb="FF000000"/>
        <rFont val="Times New Roman"/>
        <family val="1"/>
      </rPr>
      <t>Lauberts and Valentijn 1989 (</t>
    </r>
    <r>
      <rPr>
        <u/>
        <sz val="11"/>
        <color rgb="FF000000"/>
        <rFont val="Times New Roman"/>
        <family val="1"/>
      </rPr>
      <t>https://ui.adsabs.harvard.edu/?#abs/1989spce.book.....L</t>
    </r>
    <r>
      <rPr>
        <sz val="11"/>
        <color rgb="FF000000"/>
        <rFont val="Times New Roman"/>
        <family val="1"/>
      </rPr>
      <t>)</t>
    </r>
  </si>
  <si>
    <t>ABELL_3571</t>
  </si>
  <si>
    <t>13:47:27.787</t>
  </si>
  <si>
    <t>-32:52:00.18</t>
  </si>
  <si>
    <t>13:47:28.945</t>
  </si>
  <si>
    <t>-32:51:58.23</t>
  </si>
  <si>
    <t>206.87060417</t>
  </si>
  <si>
    <t xml:space="preserve">-32.86617500 </t>
  </si>
  <si>
    <t>0.03853</t>
  </si>
  <si>
    <t>0.0391</t>
  </si>
  <si>
    <r>
      <rPr>
        <sz val="11"/>
        <color rgb="FF000000"/>
        <rFont val="Times New Roman"/>
        <family val="1"/>
      </rPr>
      <t xml:space="preserve"> 2MASXJ13472838-3251540
</t>
    </r>
    <r>
      <rPr>
        <sz val="11"/>
        <color rgb="FF000000"/>
        <rFont val="Times New Roman"/>
        <family val="1"/>
      </rPr>
      <t xml:space="preserve">6dFJ1347284-325154
</t>
    </r>
    <r>
      <rPr>
        <sz val="11"/>
        <color rgb="FF000000"/>
        <rFont val="Times New Roman"/>
        <family val="1"/>
      </rPr>
      <t>ABELL3571:[PL95]BCG</t>
    </r>
  </si>
  <si>
    <r>
      <rPr>
        <u/>
        <sz val="11"/>
        <color rgb="FF000000"/>
        <rFont val="Times New Roman"/>
        <family val="1"/>
      </rPr>
      <t>http://www-wfau.roe.ac.uk/6dFGS/cgi-bin/show.cgi?release=dr3&amp;targetname=g1347284-325154&amp;tid=-1&amp;specid=68721&amp;ra=206.86825&amp;dec=-32.865</t>
    </r>
    <r>
      <rPr>
        <sz val="11"/>
        <color rgb="FF000000"/>
        <rFont val="Times New Roman"/>
        <family val="1"/>
      </rPr>
      <t xml:space="preserve"> </t>
    </r>
  </si>
  <si>
    <t>ABELL_3581</t>
  </si>
  <si>
    <t>14:07:29.813</t>
  </si>
  <si>
    <t>-27:01:04.24</t>
  </si>
  <si>
    <t>14:07:30.610</t>
  </si>
  <si>
    <t>-27:01:02.50</t>
  </si>
  <si>
    <t>211.87754167</t>
  </si>
  <si>
    <t>-27.01736111</t>
  </si>
  <si>
    <t>0.0217</t>
  </si>
  <si>
    <t>0.0230</t>
  </si>
  <si>
    <r>
      <rPr>
        <sz val="11"/>
        <color rgb="FF000000"/>
        <rFont val="Times New Roman"/>
        <family val="1"/>
      </rPr>
      <t xml:space="preserve"> ABELL3581:[PL95]BCG
</t>
    </r>
    <r>
      <rPr>
        <sz val="11"/>
        <color rgb="FF000000"/>
        <rFont val="Times New Roman"/>
        <family val="1"/>
      </rPr>
      <t xml:space="preserve">ESO510-069
</t>
    </r>
    <r>
      <rPr>
        <sz val="11"/>
        <color rgb="FF000000"/>
        <rFont val="Times New Roman"/>
        <family val="1"/>
      </rPr>
      <t xml:space="preserve">IC4374
</t>
    </r>
    <r>
      <rPr>
        <sz val="11"/>
        <color rgb="FF000000"/>
        <rFont val="Times New Roman"/>
        <family val="1"/>
      </rPr>
      <t>2MASXJ14072978-2701043</t>
    </r>
  </si>
  <si>
    <r>
      <rPr>
        <sz val="11"/>
        <color rgb="FF000000"/>
        <rFont val="Times New Roman"/>
        <family val="1"/>
      </rPr>
      <t>Tully+2016 (</t>
    </r>
    <r>
      <rPr>
        <u/>
        <sz val="11"/>
        <color rgb="FF000000"/>
        <rFont val="Times New Roman"/>
        <family val="1"/>
      </rPr>
      <t>https://ui.adsabs.harvard.edu/?#abs/2016AJ....152...50T</t>
    </r>
    <r>
      <rPr>
        <sz val="11"/>
        <color rgb="FF000000"/>
        <rFont val="Times New Roman"/>
        <family val="1"/>
      </rPr>
      <t xml:space="preserve">)
</t>
    </r>
    <r>
      <rPr>
        <sz val="11"/>
        <color rgb="FF000000"/>
        <rFont val="Times New Roman"/>
        <family val="1"/>
      </rPr>
      <t xml:space="preserve">Makarov+2015
</t>
    </r>
    <r>
      <rPr>
        <sz val="11"/>
        <color rgb="FF000000"/>
        <rFont val="Times New Roman"/>
        <family val="1"/>
      </rPr>
      <t>Guzzo+2009</t>
    </r>
  </si>
  <si>
    <t>Can’t find any spectra for galaxies listed in Guzzo+2009.</t>
  </si>
  <si>
    <r>
      <rPr>
        <sz val="11"/>
        <color rgb="FF000000"/>
        <rFont val="Times New Roman"/>
        <family val="1"/>
      </rPr>
      <t xml:space="preserve">Makarov+2015
</t>
    </r>
    <r>
      <rPr>
        <sz val="11"/>
        <color rgb="FF000000"/>
        <rFont val="Times New Roman"/>
        <family val="1"/>
      </rPr>
      <t>Lavaux and Hudson 2011</t>
    </r>
  </si>
  <si>
    <r>
      <rPr>
        <sz val="11"/>
        <color rgb="FF000000"/>
        <rFont val="Times New Roman"/>
        <family val="1"/>
      </rPr>
      <t xml:space="preserve">Jones+2009
</t>
    </r>
    <r>
      <rPr>
        <sz val="11"/>
        <color rgb="FF000000"/>
        <rFont val="Times New Roman"/>
        <family val="1"/>
      </rPr>
      <t xml:space="preserve">Makarov+2015
</t>
    </r>
    <r>
      <rPr>
        <sz val="11"/>
        <color rgb="FF000000"/>
        <rFont val="Times New Roman"/>
        <family val="1"/>
      </rPr>
      <t>Varela+2009</t>
    </r>
  </si>
  <si>
    <r>
      <rPr>
        <sz val="11"/>
        <color rgb="FF000000"/>
        <rFont val="Times New Roman"/>
        <family val="1"/>
      </rPr>
      <t>Colless+2001</t>
    </r>
  </si>
  <si>
    <t>ABELL_4059</t>
  </si>
  <si>
    <t>23:57:00.978</t>
  </si>
  <si>
    <t>-34:45:32.98</t>
  </si>
  <si>
    <t>23:57:00.70</t>
  </si>
  <si>
    <t>-34:45:33.1</t>
  </si>
  <si>
    <t>359.25291667</t>
  </si>
  <si>
    <t>-34.75919444</t>
  </si>
  <si>
    <t>0.04981</t>
  </si>
  <si>
    <t>0.0487</t>
  </si>
  <si>
    <r>
      <rPr>
        <sz val="11"/>
        <color rgb="FF000000"/>
        <rFont val="Times New Roman"/>
        <family val="1"/>
      </rPr>
      <t xml:space="preserve">6dFGS g2357007-344533
</t>
    </r>
    <r>
      <rPr>
        <sz val="11"/>
        <color rgb="FF000000"/>
        <rFont val="Times New Roman"/>
        <family val="1"/>
      </rPr>
      <t xml:space="preserve">[LPS2014] 359.2515-34.7590
</t>
    </r>
  </si>
  <si>
    <r>
      <rPr>
        <u/>
        <sz val="11"/>
        <color rgb="FF000000"/>
        <rFont val="Times New Roman"/>
        <family val="1"/>
      </rPr>
      <t>http://www-wfau.roe.ac.uk/6dFGS/cgi-bin/show.cgi?release=dr3&amp;targetname=g2357007-344533&amp;tid=-1&amp;specid=116925&amp;ra=359.2529167&amp;dec=-34.7591944</t>
    </r>
    <r>
      <rPr>
        <sz val="11"/>
        <color rgb="FF000000"/>
        <rFont val="Times New Roman"/>
        <family val="1"/>
      </rPr>
      <t xml:space="preserve"> </t>
    </r>
  </si>
  <si>
    <t>0.2941</t>
  </si>
  <si>
    <r>
      <rPr>
        <sz val="11"/>
        <color rgb="FF000000"/>
        <rFont val="Times New Roman"/>
        <family val="1"/>
      </rPr>
      <t xml:space="preserve">Makarov+2015
</t>
    </r>
    <r>
      <rPr>
        <sz val="11"/>
        <color rgb="FF000000"/>
        <rFont val="Times New Roman"/>
        <family val="1"/>
      </rPr>
      <t>Guzzo+2009</t>
    </r>
  </si>
  <si>
    <r>
      <rPr>
        <sz val="11"/>
        <color rgb="FF000000"/>
        <rFont val="Times New Roman"/>
        <family val="1"/>
      </rPr>
      <t xml:space="preserve">Makarov+2015
</t>
    </r>
    <r>
      <rPr>
        <sz val="11"/>
        <color rgb="FF000000"/>
        <rFont val="Times New Roman"/>
        <family val="1"/>
      </rPr>
      <t xml:space="preserve">Guzzo+2009
</t>
    </r>
    <r>
      <rPr>
        <sz val="11"/>
        <color rgb="FF000000"/>
        <rFont val="Times New Roman"/>
        <family val="1"/>
      </rPr>
      <t>Kovalev+2007 (</t>
    </r>
    <r>
      <rPr>
        <u/>
        <sz val="11"/>
        <color rgb="FF000000"/>
        <rFont val="Times New Roman"/>
        <family val="1"/>
      </rPr>
      <t>https://ui.adsabs.harvard.edu/?#abs/2007AJ....133.1236K</t>
    </r>
    <r>
      <rPr>
        <sz val="11"/>
        <color rgb="FF000000"/>
        <rFont val="Times New Roman"/>
        <family val="1"/>
      </rPr>
      <t xml:space="preserve">) </t>
    </r>
  </si>
  <si>
    <t>0.34687</t>
  </si>
  <si>
    <r>
      <rPr>
        <sz val="11"/>
        <color rgb="FF000000"/>
        <rFont val="Times New Roman"/>
        <family val="1"/>
      </rPr>
      <t xml:space="preserve">Makarov+2015
</t>
    </r>
    <r>
      <rPr>
        <sz val="11"/>
        <color rgb="FF000000"/>
        <rFont val="Times New Roman"/>
        <family val="1"/>
      </rPr>
      <t>Tully, 2015 (</t>
    </r>
    <r>
      <rPr>
        <u/>
        <sz val="11"/>
        <color rgb="FF000000"/>
        <rFont val="Times New Roman"/>
        <family val="1"/>
      </rPr>
      <t>https://ui.adsabs.harvard.edu/?#abs/2015AJ....149..171T</t>
    </r>
    <r>
      <rPr>
        <sz val="11"/>
        <color rgb="FF000000"/>
        <rFont val="Times New Roman"/>
        <family val="1"/>
      </rPr>
      <t>)</t>
    </r>
  </si>
  <si>
    <r>
      <rPr>
        <sz val="11"/>
        <color rgb="FF000000"/>
        <rFont val="Times New Roman"/>
        <family val="1"/>
      </rPr>
      <t xml:space="preserve">Colless+2001
</t>
    </r>
    <r>
      <rPr>
        <sz val="11"/>
        <color rgb="FF000000"/>
        <rFont val="Times New Roman"/>
        <family val="1"/>
      </rPr>
      <t>Makarov+2015</t>
    </r>
  </si>
  <si>
    <t>ARP_318</t>
  </si>
  <si>
    <t>2:09:38.483</t>
  </si>
  <si>
    <t>-10:08:46.18</t>
  </si>
  <si>
    <t>02:09:38.56</t>
  </si>
  <si>
    <t>-10:08:46.12</t>
  </si>
  <si>
    <t>32.410676783</t>
  </si>
  <si>
    <t>-10.146145195</t>
  </si>
  <si>
    <t>0.013</t>
  </si>
  <si>
    <t>0.0132</t>
  </si>
  <si>
    <r>
      <rPr>
        <sz val="11"/>
        <color rgb="FF000000"/>
        <rFont val="Times New Roman"/>
        <family val="1"/>
      </rPr>
      <t xml:space="preserve"> SDSS J020938.56-100846.1
</t>
    </r>
    <r>
      <rPr>
        <sz val="11"/>
        <color rgb="FF000000"/>
        <rFont val="Times New Roman"/>
        <family val="1"/>
      </rPr>
      <t>NGC 838</t>
    </r>
  </si>
  <si>
    <r>
      <rPr>
        <u/>
        <sz val="11"/>
        <color rgb="FF000000"/>
        <rFont val="Times New Roman"/>
        <family val="1"/>
      </rPr>
      <t>http://skyserver.sdss.org/dr14/en/get/SpecById.ashx?id=751034647781074944</t>
    </r>
  </si>
  <si>
    <t>AWM_4</t>
  </si>
  <si>
    <t>16:04:56.630</t>
  </si>
  <si>
    <t>23:55:57.52</t>
  </si>
  <si>
    <t>16:04:56.67</t>
  </si>
  <si>
    <t>+23:55:57.57</t>
  </si>
  <si>
    <t>241.236140716</t>
  </si>
  <si>
    <t>23.932660447</t>
  </si>
  <si>
    <t>0.010</t>
  </si>
  <si>
    <t>0.0318</t>
  </si>
  <si>
    <r>
      <rPr>
        <sz val="11"/>
        <color rgb="FF000000"/>
        <rFont val="Times New Roman"/>
        <family val="1"/>
      </rPr>
      <t xml:space="preserve"> SDSS J160456.67+235557.5
</t>
    </r>
    <r>
      <rPr>
        <sz val="11"/>
        <color rgb="FF000000"/>
        <rFont val="Times New Roman"/>
        <family val="1"/>
      </rPr>
      <t>NGC 6051</t>
    </r>
  </si>
  <si>
    <t>0.01708</t>
  </si>
  <si>
    <r>
      <rPr>
        <sz val="11"/>
        <color rgb="FF000000"/>
        <rFont val="Times New Roman"/>
        <family val="1"/>
      </rPr>
      <t>Crook+2007 (</t>
    </r>
    <r>
      <rPr>
        <u/>
        <sz val="11"/>
        <color rgb="FF000000"/>
        <rFont val="Times New Roman"/>
        <family val="1"/>
      </rPr>
      <t>https://ui.adsabs.harvard.edu/?#abs/2007ApJ...655..790C</t>
    </r>
    <r>
      <rPr>
        <sz val="11"/>
        <color rgb="FF000000"/>
        <rFont val="Times New Roman"/>
        <family val="1"/>
      </rPr>
      <t xml:space="preserve">)
</t>
    </r>
    <r>
      <rPr>
        <sz val="11"/>
        <color rgb="FF000000"/>
        <rFont val="Times New Roman"/>
        <family val="1"/>
      </rPr>
      <t>Spinrad+1985 (</t>
    </r>
    <r>
      <rPr>
        <u/>
        <sz val="11"/>
        <color rgb="FF000000"/>
        <rFont val="Times New Roman"/>
        <family val="1"/>
      </rPr>
      <t>https://ui.adsabs.harvard.edu/?#abs/1985PASP...97..932S</t>
    </r>
    <r>
      <rPr>
        <sz val="11"/>
        <color rgb="FF000000"/>
        <rFont val="Times New Roman"/>
        <family val="1"/>
      </rPr>
      <t>)</t>
    </r>
  </si>
  <si>
    <t>Centaurus_Cluster</t>
  </si>
  <si>
    <t>12:48:48.870</t>
  </si>
  <si>
    <t>-41:18:44.01</t>
  </si>
  <si>
    <t>12:48:49.853</t>
  </si>
  <si>
    <t>-41:18:37.86</t>
  </si>
  <si>
    <t>192.20772</t>
  </si>
  <si>
    <t>-41.31051</t>
  </si>
  <si>
    <t>0.00968</t>
  </si>
  <si>
    <t>0.0114</t>
  </si>
  <si>
    <r>
      <rPr>
        <sz val="11"/>
        <color rgb="FF000000"/>
        <rFont val="Times New Roman"/>
        <family val="1"/>
      </rPr>
      <t xml:space="preserve">ABELL3526:[PL95]BCG
</t>
    </r>
    <r>
      <rPr>
        <sz val="11"/>
        <color rgb="FF000000"/>
        <rFont val="Times New Roman"/>
        <family val="1"/>
      </rPr>
      <t xml:space="preserve">ESO322-091
</t>
    </r>
    <r>
      <rPr>
        <sz val="11"/>
        <color rgb="FF000000"/>
        <rFont val="Times New Roman"/>
        <family val="1"/>
      </rPr>
      <t>2MASXJ12484927-4118399</t>
    </r>
  </si>
  <si>
    <r>
      <rPr>
        <sz val="11"/>
        <color rgb="FF000000"/>
        <rFont val="Times New Roman"/>
        <family val="1"/>
      </rPr>
      <t>Lauer+2014 (</t>
    </r>
    <r>
      <rPr>
        <u/>
        <sz val="11"/>
        <color rgb="FF000000"/>
        <rFont val="Times New Roman"/>
        <family val="1"/>
      </rPr>
      <t>https://ui.adsabs.harvard.edu/?#abs/2014ApJ...797...82L</t>
    </r>
    <r>
      <rPr>
        <sz val="11"/>
        <color rgb="FF000000"/>
        <rFont val="Times New Roman"/>
        <family val="1"/>
      </rPr>
      <t xml:space="preserve">)
</t>
    </r>
    <r>
      <rPr>
        <sz val="11"/>
        <color rgb="FF000000"/>
        <rFont val="Times New Roman"/>
        <family val="1"/>
      </rPr>
      <t>Makarov+2015</t>
    </r>
  </si>
  <si>
    <r>
      <rPr>
        <sz val="11"/>
        <color rgb="FF000000"/>
        <rFont val="Times New Roman"/>
        <family val="1"/>
      </rPr>
      <t xml:space="preserve">2MASX J21555232+3800285
</t>
    </r>
    <r>
      <rPr>
        <sz val="11"/>
        <color rgb="FF000000"/>
        <rFont val="Times New Roman"/>
        <family val="1"/>
      </rPr>
      <t xml:space="preserve">4C+37.63
</t>
    </r>
    <r>
      <rPr>
        <sz val="11"/>
        <color rgb="FF000000"/>
        <rFont val="Times New Roman"/>
        <family val="1"/>
      </rPr>
      <t>3C438</t>
    </r>
  </si>
  <si>
    <r>
      <rPr>
        <sz val="11"/>
        <color rgb="FF000000"/>
        <rFont val="Times New Roman"/>
        <family val="1"/>
      </rPr>
      <t xml:space="preserve">Makarov+2015
</t>
    </r>
    <r>
      <rPr>
        <sz val="11"/>
        <color rgb="FF000000"/>
        <rFont val="Times New Roman"/>
        <family val="1"/>
      </rPr>
      <t>Nilsson 1998 (</t>
    </r>
    <r>
      <rPr>
        <u/>
        <sz val="11"/>
        <color rgb="FF000000"/>
        <rFont val="Times New Roman"/>
        <family val="1"/>
      </rPr>
      <t>https://ui.adsabs.harvard.edu/?#abs/1998A%26AS..132...31N</t>
    </r>
    <r>
      <rPr>
        <sz val="11"/>
        <color rgb="FF000000"/>
        <rFont val="Times New Roman"/>
        <family val="1"/>
      </rPr>
      <t>)</t>
    </r>
  </si>
  <si>
    <t>01:59:49.33</t>
  </si>
  <si>
    <t>-08:49:58.92</t>
  </si>
  <si>
    <t>29.955553982</t>
  </si>
  <si>
    <t>-8.833033706</t>
  </si>
  <si>
    <t>0.405</t>
  </si>
  <si>
    <t>Halpha at edge of wavelength range. OII emission.</t>
  </si>
  <si>
    <t>Cygnus_A</t>
  </si>
  <si>
    <t>19:59:28.283</t>
  </si>
  <si>
    <t>40:44:01.42</t>
  </si>
  <si>
    <t>19:59:28.33</t>
  </si>
  <si>
    <t>+40+44+02.2668</t>
  </si>
  <si>
    <t>299.868042</t>
  </si>
  <si>
    <t>40.733963</t>
  </si>
  <si>
    <t>0.0559</t>
  </si>
  <si>
    <t>0.0561</t>
  </si>
  <si>
    <r>
      <rPr>
        <sz val="11"/>
        <color rgb="FF000000"/>
        <rFont val="Times New Roman"/>
        <family val="1"/>
      </rPr>
      <t xml:space="preserve"> CYGNUSA
</t>
    </r>
    <r>
      <rPr>
        <sz val="11"/>
        <color rgb="FF000000"/>
        <rFont val="Times New Roman"/>
        <family val="1"/>
      </rPr>
      <t xml:space="preserve">2MASXJ19592833+4044022
</t>
    </r>
    <r>
      <rPr>
        <sz val="11"/>
        <color rgb="FF000000"/>
        <rFont val="Times New Roman"/>
        <family val="1"/>
      </rPr>
      <t xml:space="preserve">4C+40.40
</t>
    </r>
    <r>
      <rPr>
        <sz val="11"/>
        <color rgb="FF000000"/>
        <rFont val="Times New Roman"/>
        <family val="1"/>
      </rPr>
      <t>3C405</t>
    </r>
  </si>
  <si>
    <r>
      <rPr>
        <sz val="11"/>
        <color rgb="FF000000"/>
        <rFont val="Times New Roman"/>
        <family val="1"/>
      </rPr>
      <t xml:space="preserve">Makarov+2015
</t>
    </r>
    <r>
      <rPr>
        <sz val="11"/>
        <color rgb="FF000000"/>
        <rFont val="Times New Roman"/>
        <family val="1"/>
      </rPr>
      <t xml:space="preserve">Dálya+2018
</t>
    </r>
    <r>
      <rPr>
        <sz val="11"/>
        <color rgb="FF000000"/>
        <rFont val="Times New Roman"/>
        <family val="1"/>
      </rPr>
      <t>van den Bosch+2015 (</t>
    </r>
    <r>
      <rPr>
        <u/>
        <sz val="11"/>
        <color rgb="FF000000"/>
        <rFont val="Times New Roman"/>
        <family val="1"/>
      </rPr>
      <t>https://ui.adsabs.harvard.edu/?#abs/2015ApJS..218...10V</t>
    </r>
    <r>
      <rPr>
        <sz val="11"/>
        <color rgb="FF000000"/>
        <rFont val="Times New Roman"/>
        <family val="1"/>
      </rPr>
      <t>)</t>
    </r>
  </si>
  <si>
    <r>
      <rPr>
        <sz val="11"/>
        <color rgb="FF000000"/>
        <rFont val="Times New Roman"/>
        <family val="1"/>
      </rPr>
      <t xml:space="preserve">Makarov+2015
</t>
    </r>
    <r>
      <rPr>
        <sz val="11"/>
        <color rgb="FF000000"/>
        <rFont val="Times New Roman"/>
        <family val="1"/>
      </rPr>
      <t>Jones+2009</t>
    </r>
  </si>
  <si>
    <t>Fornax_Cluster</t>
  </si>
  <si>
    <t>3:38:29.048</t>
  </si>
  <si>
    <t>-35:27:01.61</t>
  </si>
  <si>
    <t>03:38:29.033</t>
  </si>
  <si>
    <t>-35:26:59.33</t>
  </si>
  <si>
    <t>54.62094</t>
  </si>
  <si>
    <t>-35.45066</t>
  </si>
  <si>
    <t>0.00484</t>
  </si>
  <si>
    <t>0.0046</t>
  </si>
  <si>
    <r>
      <rPr>
        <sz val="11"/>
        <color rgb="FF000000"/>
        <rFont val="Times New Roman"/>
        <family val="1"/>
      </rPr>
      <t xml:space="preserve">ESO-LV 3580450
</t>
    </r>
    <r>
      <rPr>
        <sz val="11"/>
        <color rgb="FF000000"/>
        <rFont val="Times New Roman"/>
        <family val="1"/>
      </rPr>
      <t>NGC1399</t>
    </r>
  </si>
  <si>
    <r>
      <rPr>
        <sz val="11"/>
        <color rgb="FF000000"/>
        <rFont val="Times New Roman"/>
        <family val="1"/>
      </rPr>
      <t xml:space="preserve">Makarov+2015
</t>
    </r>
    <r>
      <rPr>
        <sz val="11"/>
        <color rgb="FF000000"/>
        <rFont val="Times New Roman"/>
        <family val="1"/>
      </rPr>
      <t>Lauberts+1989</t>
    </r>
  </si>
  <si>
    <t>G345.40-39.34</t>
  </si>
  <si>
    <t>20:51:56.923</t>
  </si>
  <si>
    <t>-52:37:46.71</t>
  </si>
  <si>
    <t>20:51:56.481</t>
  </si>
  <si>
    <t>-52:37:43.53</t>
  </si>
  <si>
    <t>312.98533</t>
  </si>
  <si>
    <t>-52.6287</t>
  </si>
  <si>
    <t>0.04743</t>
  </si>
  <si>
    <t>0.0472</t>
  </si>
  <si>
    <r>
      <rPr>
        <sz val="11"/>
        <color rgb="FF000000"/>
        <rFont val="Times New Roman"/>
        <family val="1"/>
      </rPr>
      <t xml:space="preserve">6dFGS g2051569-523747
</t>
    </r>
    <r>
      <rPr>
        <sz val="11"/>
        <color rgb="FF000000"/>
        <rFont val="Times New Roman"/>
        <family val="1"/>
      </rPr>
      <t xml:space="preserve">ESO-LV 187-0260
</t>
    </r>
    <r>
      <rPr>
        <sz val="11"/>
        <color rgb="FF000000"/>
        <rFont val="Times New Roman"/>
        <family val="1"/>
      </rPr>
      <t xml:space="preserve">2MASX J20515691-5237473
</t>
    </r>
    <r>
      <rPr>
        <sz val="11"/>
        <color rgb="FF000000"/>
        <rFont val="Times New Roman"/>
        <family val="1"/>
      </rPr>
      <t>LEDA 65588</t>
    </r>
  </si>
  <si>
    <r>
      <rPr>
        <sz val="11"/>
        <color rgb="FF000000"/>
        <rFont val="Times New Roman"/>
        <family val="1"/>
      </rPr>
      <t xml:space="preserve">Makarov+2015
</t>
    </r>
    <r>
      <rPr>
        <sz val="11"/>
        <color rgb="FF000000"/>
        <rFont val="Times New Roman"/>
        <family val="1"/>
      </rPr>
      <t>Lauberts and Valentijn 1989 (https://ui.adsabs.harvard.edu/?#abs/1989spce.book.....L)</t>
    </r>
  </si>
  <si>
    <r>
      <rPr>
        <sz val="11"/>
        <color rgb="FF000000"/>
        <rFont val="Times New Roman"/>
        <family val="1"/>
      </rPr>
      <t>Piffaretti+2011 (</t>
    </r>
    <r>
      <rPr>
        <u/>
        <sz val="11"/>
        <color rgb="FF000000"/>
        <rFont val="Times New Roman"/>
        <family val="1"/>
      </rPr>
      <t>https://ui.adsabs.harvard.edu/?#abs/2011A%26A...534A.109P</t>
    </r>
    <r>
      <rPr>
        <sz val="11"/>
        <color rgb="FF000000"/>
        <rFont val="Times New Roman"/>
        <family val="1"/>
      </rPr>
      <t>)</t>
    </r>
  </si>
  <si>
    <t>GMBCG_J029.95560-08.83299</t>
  </si>
  <si>
    <t>1:59:49.370</t>
  </si>
  <si>
    <t>-8:49:58.69</t>
  </si>
  <si>
    <t xml:space="preserve"> -08:49:58.92</t>
  </si>
  <si>
    <t>0.3220</t>
  </si>
  <si>
    <r>
      <rPr>
        <sz val="11"/>
        <color rgb="FF000000"/>
        <rFont val="Times New Roman"/>
        <family val="1"/>
      </rPr>
      <t xml:space="preserve"> SDSS J015949.33-084958.9</t>
    </r>
  </si>
  <si>
    <t>http://skyserver.sdss.org/dr15/en/get/SpecById.ashx?id=749977741993994240</t>
  </si>
  <si>
    <t>HCG_042</t>
  </si>
  <si>
    <t>10:00:14.182</t>
  </si>
  <si>
    <t>-19:38:10.46</t>
  </si>
  <si>
    <t>10:00:13.897</t>
  </si>
  <si>
    <t>-19:38:15.15</t>
  </si>
  <si>
    <t>150.05885</t>
  </si>
  <si>
    <t>-19.636477</t>
  </si>
  <si>
    <t>0.01294</t>
  </si>
  <si>
    <t>0.0133</t>
  </si>
  <si>
    <r>
      <rPr>
        <sz val="11"/>
        <color rgb="FF000000"/>
        <rFont val="Times New Roman"/>
        <family val="1"/>
      </rPr>
      <t xml:space="preserve">ESO-LV 5660410
</t>
    </r>
    <r>
      <rPr>
        <sz val="11"/>
        <color rgb="FF000000"/>
        <rFont val="Times New Roman"/>
        <family val="1"/>
      </rPr>
      <t xml:space="preserve">NGC3091
</t>
    </r>
    <r>
      <rPr>
        <sz val="11"/>
        <color rgb="FF000000"/>
        <rFont val="Times New Roman"/>
        <family val="1"/>
      </rPr>
      <t>2MASS 10001412-1938113</t>
    </r>
  </si>
  <si>
    <t>2018-04-15</t>
  </si>
  <si>
    <r>
      <rPr>
        <sz val="11"/>
        <color rgb="FF000000"/>
        <rFont val="Times New Roman"/>
        <family val="1"/>
      </rPr>
      <t xml:space="preserve">Lauberts and Valentijn 1989
</t>
    </r>
    <r>
      <rPr>
        <sz val="11"/>
        <color rgb="FF000000"/>
        <rFont val="Times New Roman"/>
        <family val="1"/>
      </rPr>
      <t xml:space="preserve">Dálya+2018
</t>
    </r>
  </si>
  <si>
    <r>
      <rPr>
        <sz val="11"/>
        <color rgb="FF000000"/>
        <rFont val="Times New Roman"/>
        <family val="1"/>
      </rPr>
      <t>Hamer+2016 (</t>
    </r>
    <r>
      <rPr>
        <u/>
        <sz val="11"/>
        <color rgb="FF000000"/>
        <rFont val="Times New Roman"/>
        <family val="1"/>
      </rPr>
      <t>https://ui.adsabs.harvard.edu/?#abs/2016MNRAS.460.1758H</t>
    </r>
    <r>
      <rPr>
        <sz val="11"/>
        <color rgb="FF000000"/>
        <rFont val="Times New Roman"/>
        <family val="1"/>
      </rPr>
      <t>)</t>
    </r>
  </si>
  <si>
    <t>Hydra_Cluster</t>
  </si>
  <si>
    <t>10:36:42.762</t>
  </si>
  <si>
    <t>-27:31:36.97</t>
  </si>
  <si>
    <t>10:36:42.80</t>
  </si>
  <si>
    <t>-27:31:40.4</t>
  </si>
  <si>
    <t>159.17833</t>
  </si>
  <si>
    <t>-27.527889</t>
  </si>
  <si>
    <t>0.01283</t>
  </si>
  <si>
    <t>0.0126</t>
  </si>
  <si>
    <r>
      <rPr>
        <sz val="11"/>
        <color rgb="FF000000"/>
        <rFont val="Times New Roman"/>
        <family val="1"/>
      </rPr>
      <t xml:space="preserve"> 6dFGS g1036428-273140</t>
    </r>
  </si>
  <si>
    <r>
      <rPr>
        <u/>
        <sz val="11"/>
        <color rgb="FF000000"/>
        <rFont val="Times New Roman"/>
        <family val="1"/>
      </rPr>
      <t>http://www-wfau.roe.ac.uk/6dFGS/cgi-bin/show.cgi?release=dr3&amp;targetname=g1036428-273140&amp;tid=-1&amp;specid=50289&amp;ra=159.1783333&amp;dec=-27.5278889</t>
    </r>
    <r>
      <rPr>
        <sz val="11"/>
        <color rgb="FF000000"/>
        <rFont val="Times New Roman"/>
        <family val="1"/>
      </rPr>
      <t xml:space="preserve"> </t>
    </r>
  </si>
  <si>
    <t>weak Halpha.</t>
  </si>
  <si>
    <t>IC_1633</t>
  </si>
  <si>
    <t>1:09:55.500</t>
  </si>
  <si>
    <t>-45:55:51.77</t>
  </si>
  <si>
    <t>10:36:43.351</t>
  </si>
  <si>
    <t>-27:31:39.88</t>
  </si>
  <si>
    <t>0.0128</t>
  </si>
  <si>
    <t>0.0243</t>
  </si>
  <si>
    <r>
      <rPr>
        <sz val="11"/>
        <color rgb="FF000000"/>
        <rFont val="Times New Roman"/>
        <family val="1"/>
      </rPr>
      <t xml:space="preserve"> NGC 3311
</t>
    </r>
    <r>
      <rPr>
        <sz val="11"/>
        <color rgb="FF000000"/>
        <rFont val="Times New Roman"/>
        <family val="1"/>
      </rPr>
      <t xml:space="preserve">LEDA 31478
</t>
    </r>
    <r>
      <rPr>
        <sz val="11"/>
        <color rgb="FF000000"/>
        <rFont val="Times New Roman"/>
        <family val="1"/>
      </rPr>
      <t xml:space="preserve">6dFJ1036428-273140
</t>
    </r>
    <r>
      <rPr>
        <sz val="11"/>
        <color rgb="FF000000"/>
        <rFont val="Times New Roman"/>
        <family val="1"/>
      </rPr>
      <t xml:space="preserve">2MASXJ10364282-2731420
</t>
    </r>
    <r>
      <rPr>
        <sz val="11"/>
        <color rgb="FF000000"/>
        <rFont val="Times New Roman"/>
        <family val="1"/>
      </rPr>
      <t>ABELL1060:[PL95]BCG</t>
    </r>
  </si>
  <si>
    <r>
      <rPr>
        <u/>
        <sz val="11"/>
        <color rgb="FF000000"/>
        <rFont val="Times New Roman"/>
        <family val="1"/>
      </rPr>
      <t>http://www-wfau.roe.ac.uk/6dFGS/cgi-bin/show.cgi?release=dr3&amp;targetname=g0109556-455552&amp;tid=-1&amp;specid=7182&amp;ra=17.48158333&amp;dec=-45.9311944</t>
    </r>
    <r>
      <rPr>
        <sz val="11"/>
        <color rgb="FF000000"/>
        <rFont val="Times New Roman"/>
        <family val="1"/>
      </rPr>
      <t xml:space="preserve"> </t>
    </r>
  </si>
  <si>
    <r>
      <rPr>
        <sz val="11"/>
        <color rgb="FF000000"/>
        <rFont val="Times New Roman"/>
        <family val="1"/>
      </rPr>
      <t xml:space="preserve">Hamer+2016
</t>
    </r>
    <r>
      <rPr>
        <sz val="11"/>
        <color rgb="FF000000"/>
        <rFont val="Times New Roman"/>
        <family val="1"/>
      </rPr>
      <t>Tully+2016 (</t>
    </r>
    <r>
      <rPr>
        <u/>
        <sz val="11"/>
        <color rgb="FF000000"/>
        <rFont val="Times New Roman"/>
        <family val="1"/>
      </rPr>
      <t>https://ui.adsabs.harvard.edu/?#abs/2016AJ....152...50T</t>
    </r>
    <r>
      <rPr>
        <sz val="11"/>
        <color rgb="FF000000"/>
        <rFont val="Times New Roman"/>
        <family val="1"/>
      </rPr>
      <t xml:space="preserve">)
</t>
    </r>
    <r>
      <rPr>
        <sz val="11"/>
        <color rgb="FF000000"/>
        <rFont val="Times New Roman"/>
        <family val="1"/>
      </rPr>
      <t>Jones+2009</t>
    </r>
  </si>
  <si>
    <t>very weak Halpha.</t>
  </si>
  <si>
    <t>0.022</t>
  </si>
  <si>
    <r>
      <rPr>
        <sz val="11"/>
        <color rgb="FF000000"/>
        <rFont val="Times New Roman"/>
        <family val="1"/>
      </rPr>
      <t>Flesch, 2017 (</t>
    </r>
    <r>
      <rPr>
        <u/>
        <sz val="11"/>
        <color rgb="FF000000"/>
        <rFont val="Times New Roman"/>
        <family val="1"/>
      </rPr>
      <t>https://ui.adsabs.harvard.edu/?#abs/2015PASA...32...10F</t>
    </r>
    <r>
      <rPr>
        <sz val="11"/>
        <color rgb="FF000000"/>
        <rFont val="Times New Roman"/>
        <family val="1"/>
      </rPr>
      <t>)</t>
    </r>
  </si>
  <si>
    <t>MACS_J0257-2325</t>
  </si>
  <si>
    <t>2:57:08.792</t>
  </si>
  <si>
    <t>-23:26:05.60</t>
  </si>
  <si>
    <t>2:57:09.78</t>
  </si>
  <si>
    <t>-23:26:09.8</t>
  </si>
  <si>
    <t>44.29075</t>
  </si>
  <si>
    <t>-23.43605</t>
  </si>
  <si>
    <t>0.504</t>
  </si>
  <si>
    <t>0.5049</t>
  </si>
  <si>
    <r>
      <rPr>
        <sz val="11"/>
        <color rgb="FF000000"/>
        <rFont val="Times New Roman"/>
        <family val="1"/>
      </rPr>
      <t xml:space="preserve"> [SJV2010] J025708.762-232604.872
</t>
    </r>
    <r>
      <rPr>
        <sz val="11"/>
        <color rgb="FF000000"/>
        <rFont val="Times New Roman"/>
        <family val="1"/>
      </rPr>
      <t xml:space="preserve">MACS J0257.6-2209	</t>
    </r>
  </si>
  <si>
    <r>
      <rPr>
        <sz val="11"/>
        <color rgb="FF000000"/>
        <rFont val="Times New Roman"/>
        <family val="1"/>
      </rPr>
      <t>Stott+2008 (</t>
    </r>
    <r>
      <rPr>
        <u/>
        <sz val="11"/>
        <color rgb="FF000000"/>
        <rFont val="Times New Roman"/>
        <family val="1"/>
      </rPr>
      <t>https://ui.adsabs.harvard.edu/?#abs/2008MNRAS.384.1502S</t>
    </r>
    <r>
      <rPr>
        <sz val="11"/>
        <color rgb="FF000000"/>
        <rFont val="Times New Roman"/>
        <family val="1"/>
      </rPr>
      <t xml:space="preserve">)
</t>
    </r>
    <r>
      <rPr>
        <sz val="11"/>
        <color rgb="FF000000"/>
        <rFont val="Times New Roman"/>
        <family val="1"/>
      </rPr>
      <t>Piffaretti+2011</t>
    </r>
  </si>
  <si>
    <t>MACS_J0329.6-0211</t>
  </si>
  <si>
    <t>3:29:41.605</t>
  </si>
  <si>
    <t>-2:11:46.90</t>
  </si>
  <si>
    <t>3:29:41.68</t>
  </si>
  <si>
    <t>-02:11:48.9</t>
  </si>
  <si>
    <t>52.423667</t>
  </si>
  <si>
    <t>-2.196917</t>
  </si>
  <si>
    <t>0.4500</t>
  </si>
  <si>
    <r>
      <rPr>
        <sz val="11"/>
        <color rgb="FF000000"/>
        <rFont val="Times New Roman"/>
        <family val="1"/>
      </rPr>
      <t>[SES2008] J032941.68-021148.9</t>
    </r>
  </si>
  <si>
    <r>
      <rPr>
        <sz val="11"/>
        <color rgb="FF000000"/>
        <rFont val="Times New Roman"/>
        <family val="1"/>
      </rPr>
      <t xml:space="preserve">Stott+2008
</t>
    </r>
    <r>
      <rPr>
        <sz val="11"/>
        <color rgb="FF000000"/>
        <rFont val="Times New Roman"/>
        <family val="1"/>
      </rPr>
      <t>Connor+2017 (</t>
    </r>
    <r>
      <rPr>
        <u/>
        <sz val="11"/>
        <color rgb="FF000000"/>
        <rFont val="Times New Roman"/>
        <family val="1"/>
      </rPr>
      <t>https://ui.adsabs.harvard.edu/?#abs/2017ApJ...848...37C</t>
    </r>
    <r>
      <rPr>
        <sz val="11"/>
        <color rgb="FF000000"/>
        <rFont val="Times New Roman"/>
        <family val="1"/>
      </rPr>
      <t>)</t>
    </r>
  </si>
  <si>
    <r>
      <rPr>
        <sz val="11"/>
        <color rgb="FF000000"/>
        <rFont val="Times New Roman"/>
        <family val="1"/>
      </rPr>
      <t xml:space="preserve">Stott+2008
</t>
    </r>
    <r>
      <rPr>
        <sz val="11"/>
        <color rgb="FF000000"/>
        <rFont val="Times New Roman"/>
        <family val="1"/>
      </rPr>
      <t>Green+2016</t>
    </r>
  </si>
  <si>
    <t>MACS_J0647.8+7015</t>
  </si>
  <si>
    <t>6:47:49.885</t>
  </si>
  <si>
    <t>70:14:54.83</t>
  </si>
  <si>
    <t>06:47:51.45</t>
  </si>
  <si>
    <t>+70:15:04.4</t>
  </si>
  <si>
    <t>101.964375</t>
  </si>
  <si>
    <t>70.251222</t>
  </si>
  <si>
    <t>0.584</t>
  </si>
  <si>
    <t>0.5907</t>
  </si>
  <si>
    <r>
      <rPr>
        <sz val="11"/>
        <color rgb="FF000000"/>
        <rFont val="Times New Roman"/>
        <family val="1"/>
      </rPr>
      <t>[REE2012] J064750.7+701454</t>
    </r>
  </si>
  <si>
    <t>CaHK</t>
  </si>
  <si>
    <r>
      <rPr>
        <sz val="11"/>
        <color rgb="FF000000"/>
        <rFont val="Times New Roman"/>
        <family val="1"/>
      </rPr>
      <t xml:space="preserve">Stott+2008
</t>
    </r>
    <r>
      <rPr>
        <sz val="11"/>
        <color rgb="FF000000"/>
        <rFont val="Times New Roman"/>
        <family val="1"/>
      </rPr>
      <t>Stern+2010 (</t>
    </r>
    <r>
      <rPr>
        <u/>
        <sz val="11"/>
        <color rgb="FF000000"/>
        <rFont val="Times New Roman"/>
        <family val="1"/>
      </rPr>
      <t>https://ui.adsabs.harvard.edu/?#abs/2010ApJS..188..280S</t>
    </r>
    <r>
      <rPr>
        <sz val="11"/>
        <color rgb="FF000000"/>
        <rFont val="Times New Roman"/>
        <family val="1"/>
      </rPr>
      <t>)</t>
    </r>
  </si>
  <si>
    <t>13:11:01.79</t>
  </si>
  <si>
    <t>-03:10:39.73</t>
  </si>
  <si>
    <t>197.757475007</t>
  </si>
  <si>
    <t>-3.177704332</t>
  </si>
  <si>
    <t>0.492</t>
  </si>
  <si>
    <r>
      <rPr>
        <u/>
        <sz val="11"/>
        <color rgb="FF000000"/>
        <rFont val="Times New Roman"/>
        <family val="1"/>
      </rPr>
      <t>http://skyserver.sdss.org/dr15/en/get/SpecById.ashx?id=382876370457356288</t>
    </r>
    <r>
      <rPr>
        <sz val="11"/>
        <color rgb="FF000000"/>
        <rFont val="Times New Roman"/>
        <family val="1"/>
      </rPr>
      <t xml:space="preserve"> </t>
    </r>
  </si>
  <si>
    <r>
      <rPr>
        <sz val="11"/>
        <color rgb="FF000000"/>
        <rFont val="Times New Roman"/>
        <family val="1"/>
      </rPr>
      <t>Zitrin+2015</t>
    </r>
  </si>
  <si>
    <r>
      <rPr>
        <sz val="11"/>
        <color rgb="FF000000"/>
        <rFont val="Times New Roman"/>
        <family val="1"/>
      </rPr>
      <t xml:space="preserve">Makarov+2015
</t>
    </r>
    <r>
      <rPr>
        <sz val="11"/>
        <color rgb="FF000000"/>
        <rFont val="Times New Roman"/>
        <family val="1"/>
      </rPr>
      <t>Bauer+2000 (</t>
    </r>
    <r>
      <rPr>
        <u/>
        <sz val="11"/>
        <color rgb="FF000000"/>
        <rFont val="Times New Roman"/>
        <family val="1"/>
      </rPr>
      <t>https://ui.adsabs.harvard.edu/?#abs/2000ApJS..129..547B</t>
    </r>
    <r>
      <rPr>
        <sz val="11"/>
        <color rgb="FF000000"/>
        <rFont val="Times New Roman"/>
        <family val="1"/>
      </rPr>
      <t>)</t>
    </r>
  </si>
  <si>
    <r>
      <rPr>
        <sz val="11"/>
        <color rgb="FF000000"/>
        <rFont val="Times New Roman"/>
        <family val="1"/>
      </rPr>
      <t xml:space="preserve">Flesch+2017
</t>
    </r>
    <r>
      <rPr>
        <sz val="11"/>
        <color rgb="FF000000"/>
        <rFont val="Times New Roman"/>
        <family val="1"/>
      </rPr>
      <t xml:space="preserve">Makarov+2015
</t>
    </r>
    <r>
      <rPr>
        <sz val="11"/>
        <color rgb="FF000000"/>
        <rFont val="Times New Roman"/>
        <family val="1"/>
      </rPr>
      <t>Dálya+2018</t>
    </r>
  </si>
  <si>
    <t>0.2258</t>
  </si>
  <si>
    <r>
      <rPr>
        <sz val="11"/>
        <color rgb="FF000000"/>
        <rFont val="Times New Roman"/>
        <family val="1"/>
      </rPr>
      <t xml:space="preserve">Guzzo+2009
</t>
    </r>
    <r>
      <rPr>
        <sz val="11"/>
        <color rgb="FF000000"/>
        <rFont val="Times New Roman"/>
        <family val="1"/>
      </rPr>
      <t xml:space="preserve">Dálya+2018
</t>
    </r>
    <r>
      <rPr>
        <sz val="11"/>
        <color rgb="FF000000"/>
        <rFont val="Times New Roman"/>
        <family val="1"/>
      </rPr>
      <t>Makarov+2015</t>
    </r>
  </si>
  <si>
    <r>
      <rPr>
        <sz val="11"/>
        <color rgb="FF000000"/>
        <rFont val="Times New Roman"/>
        <family val="1"/>
      </rPr>
      <t>Green+2016</t>
    </r>
  </si>
  <si>
    <t>MCXC_J0419.6+0224</t>
  </si>
  <si>
    <t>4:19:37.989</t>
  </si>
  <si>
    <t>2:24:36.65</t>
  </si>
  <si>
    <t>4:19:37.92120</t>
  </si>
  <si>
    <t>02:24:35.5790</t>
  </si>
  <si>
    <t>64.908</t>
  </si>
  <si>
    <t>2.409883</t>
  </si>
  <si>
    <t>0.0124</t>
  </si>
  <si>
    <t>0.0123</t>
  </si>
  <si>
    <r>
      <rPr>
        <sz val="11"/>
        <color rgb="FF000000"/>
        <rFont val="Times New Roman"/>
        <family val="1"/>
      </rPr>
      <t>2MASX 04193792+0224355</t>
    </r>
  </si>
  <si>
    <r>
      <rPr>
        <sz val="11"/>
        <color rgb="FF000000"/>
        <rFont val="Times New Roman"/>
        <family val="1"/>
      </rPr>
      <t>van den Bosch+2015</t>
    </r>
  </si>
  <si>
    <t>Disturbed Xray core.</t>
  </si>
  <si>
    <t>0.198</t>
  </si>
  <si>
    <r>
      <rPr>
        <sz val="11"/>
        <color rgb="FF000000"/>
        <rFont val="Times New Roman"/>
        <family val="1"/>
      </rPr>
      <t xml:space="preserve">SDSS DR15
</t>
    </r>
    <r>
      <rPr>
        <sz val="11"/>
        <color rgb="FF000000"/>
        <rFont val="Times New Roman"/>
        <family val="1"/>
      </rPr>
      <t>Hoffer et al. 2012 (</t>
    </r>
    <r>
      <rPr>
        <u/>
        <sz val="11"/>
        <color rgb="FF000000"/>
        <rFont val="Times New Roman"/>
        <family val="1"/>
      </rPr>
      <t>https://ui.adsabs.harvard.edu/?#abs/2012ApJS..199...23H</t>
    </r>
    <r>
      <rPr>
        <sz val="11"/>
        <color rgb="FF000000"/>
        <rFont val="Times New Roman"/>
        <family val="1"/>
      </rPr>
      <t>)</t>
    </r>
  </si>
  <si>
    <r>
      <rPr>
        <sz val="11"/>
        <color rgb="FF000000"/>
        <rFont val="Times New Roman"/>
        <family val="1"/>
      </rPr>
      <t xml:space="preserve">Makarov+2015
</t>
    </r>
    <r>
      <rPr>
        <sz val="11"/>
        <color rgb="FF000000"/>
        <rFont val="Times New Roman"/>
        <family val="1"/>
      </rPr>
      <t xml:space="preserve">Jones+2009
</t>
    </r>
    <r>
      <rPr>
        <sz val="11"/>
        <color rgb="FF000000"/>
        <rFont val="Times New Roman"/>
        <family val="1"/>
      </rPr>
      <t>Vollmer+2009 (</t>
    </r>
    <r>
      <rPr>
        <u/>
        <sz val="11"/>
        <color rgb="FF000000"/>
        <rFont val="Times New Roman"/>
        <family val="1"/>
      </rPr>
      <t>https://ui.adsabs.harvard.edu/?#abs/2010A%26A...511A..53V</t>
    </r>
    <r>
      <rPr>
        <sz val="11"/>
        <color rgb="FF000000"/>
        <rFont val="Times New Roman"/>
        <family val="1"/>
      </rPr>
      <t>)</t>
    </r>
  </si>
  <si>
    <r>
      <rPr>
        <sz val="11"/>
        <color rgb="FF000000"/>
        <rFont val="Times New Roman"/>
        <family val="1"/>
      </rPr>
      <t xml:space="preserve">Piffaretti+2011
</t>
    </r>
    <r>
      <rPr>
        <sz val="11"/>
        <color rgb="FF000000"/>
        <rFont val="Times New Roman"/>
        <family val="1"/>
      </rPr>
      <t>Makarov+2015</t>
    </r>
  </si>
  <si>
    <t>0.27836</t>
  </si>
  <si>
    <r>
      <rPr>
        <sz val="11"/>
        <color rgb="FF000000"/>
        <rFont val="Times New Roman"/>
        <family val="1"/>
      </rPr>
      <t xml:space="preserve">Guzzo+2009
</t>
    </r>
    <r>
      <rPr>
        <sz val="11"/>
        <color rgb="FF000000"/>
        <rFont val="Times New Roman"/>
        <family val="1"/>
      </rPr>
      <t>Makarov+2015</t>
    </r>
  </si>
  <si>
    <t>MCXC_J2129.6+0005</t>
  </si>
  <si>
    <t>21:29:41.224</t>
  </si>
  <si>
    <t>0:06:14.07</t>
  </si>
  <si>
    <t>21:29:39.95</t>
  </si>
  <si>
    <t>+00:05:21.15</t>
  </si>
  <si>
    <t>322.416468555</t>
  </si>
  <si>
    <t>0.089210440</t>
  </si>
  <si>
    <t>0.234</t>
  </si>
  <si>
    <t>0.2350</t>
  </si>
  <si>
    <r>
      <rPr>
        <sz val="11"/>
        <color rgb="FF000000"/>
        <rFont val="Times New Roman"/>
        <family val="1"/>
      </rPr>
      <t xml:space="preserve"> SDSS J212939.95+000521.1
</t>
    </r>
    <r>
      <rPr>
        <sz val="11"/>
        <color rgb="FF000000"/>
        <rFont val="Times New Roman"/>
        <family val="1"/>
      </rPr>
      <t>2MASX J21293995+0005207</t>
    </r>
  </si>
  <si>
    <r>
      <rPr>
        <u/>
        <sz val="11"/>
        <color rgb="FF000000"/>
        <rFont val="Times New Roman"/>
        <family val="1"/>
      </rPr>
      <t>http://skyserver.sdss.org/dr15/en/get/SpecById.ashx?id=1112429007535630336</t>
    </r>
    <r>
      <rPr>
        <sz val="11"/>
        <color rgb="FF000000"/>
        <rFont val="Times New Roman"/>
        <family val="1"/>
      </rPr>
      <t xml:space="preserve"> </t>
    </r>
  </si>
  <si>
    <t>Strong Halpha emission!</t>
  </si>
  <si>
    <t>MESSIER_087</t>
  </si>
  <si>
    <t>12:30:49.351</t>
  </si>
  <si>
    <t>12:23:28.64</t>
  </si>
  <si>
    <t>12:30:49.423</t>
  </si>
  <si>
    <t>+12:23:28.043</t>
  </si>
  <si>
    <t>187.7059304</t>
  </si>
  <si>
    <t>12.3911231</t>
  </si>
  <si>
    <t>0.0043</t>
  </si>
  <si>
    <r>
      <rPr>
        <sz val="11"/>
        <color rgb="FF000000"/>
        <rFont val="Times New Roman"/>
        <family val="1"/>
      </rPr>
      <t>3C_274</t>
    </r>
  </si>
  <si>
    <r>
      <rPr>
        <u/>
        <sz val="11"/>
        <color rgb="FF000000"/>
        <rFont val="Times New Roman"/>
        <family val="1"/>
      </rPr>
      <t>https://ui.adsabs.harvard.edu/?#abs/2009A&amp;A...495.1033B</t>
    </r>
  </si>
  <si>
    <r>
      <rPr>
        <sz val="11"/>
        <color rgb="FF000000"/>
        <rFont val="Times New Roman"/>
        <family val="1"/>
      </rPr>
      <t xml:space="preserve">Buttiglione, S et al., 2009
</t>
    </r>
    <r>
      <rPr>
        <sz val="11"/>
        <color rgb="FF000000"/>
        <rFont val="Times New Roman"/>
        <family val="1"/>
      </rPr>
      <t>Cappellari, M et al., 2011(</t>
    </r>
    <r>
      <rPr>
        <u/>
        <sz val="11"/>
        <color rgb="FF000000"/>
        <rFont val="Times New Roman"/>
        <family val="1"/>
      </rPr>
      <t>https://ui.adsabs.harvard.edu/?#abs/2011MNRAS.413..813C</t>
    </r>
    <r>
      <rPr>
        <sz val="11"/>
        <color rgb="FF000000"/>
        <rFont val="Times New Roman"/>
        <family val="1"/>
      </rPr>
      <t>)</t>
    </r>
  </si>
  <si>
    <t>MESSIER_089</t>
  </si>
  <si>
    <t>12:35:39.841</t>
  </si>
  <si>
    <t>12:33:22.98</t>
  </si>
  <si>
    <t>12:35:39.807</t>
  </si>
  <si>
    <t>12:33:22.829</t>
  </si>
  <si>
    <t>188.9158637</t>
  </si>
  <si>
    <t>12.5563414</t>
  </si>
  <si>
    <t>0.0011</t>
  </si>
  <si>
    <r>
      <rPr>
        <sz val="11"/>
        <color rgb="FF000000"/>
        <rFont val="Times New Roman"/>
        <family val="1"/>
      </rPr>
      <t>SDSS J123539.80+123322.8</t>
    </r>
  </si>
  <si>
    <r>
      <rPr>
        <u/>
        <sz val="11"/>
        <color rgb="FF000000"/>
        <rFont val="Times New Roman"/>
        <family val="1"/>
      </rPr>
      <t>https://ui.adsabs.harvard.edu/?#abs/1995ApJS...98..477H</t>
    </r>
  </si>
  <si>
    <r>
      <rPr>
        <sz val="11"/>
        <color rgb="FF000000"/>
        <rFont val="Times New Roman"/>
        <family val="1"/>
      </rPr>
      <t xml:space="preserve">Ho, L.C. et al.,1995
</t>
    </r>
    <r>
      <rPr>
        <sz val="11"/>
        <color rgb="FF000000"/>
        <rFont val="Times New Roman"/>
        <family val="1"/>
      </rPr>
      <t>Smith, R et al., 2000 (</t>
    </r>
    <r>
      <rPr>
        <u/>
        <sz val="11"/>
        <color rgb="FF000000"/>
        <rFont val="Times New Roman"/>
        <family val="1"/>
      </rPr>
      <t>https://ui.adsabs.harvard.edu/?#abs/2000MNRAS.313..469S</t>
    </r>
    <r>
      <rPr>
        <sz val="11"/>
        <color rgb="FF000000"/>
        <rFont val="Times New Roman"/>
        <family val="1"/>
      </rPr>
      <t>)</t>
    </r>
  </si>
  <si>
    <t>MKW_04</t>
  </si>
  <si>
    <t>12:04:27.169</t>
  </si>
  <si>
    <t>1:53:45.50</t>
  </si>
  <si>
    <t>12:04:27.06</t>
  </si>
  <si>
    <t>+01:53:45.49</t>
  </si>
  <si>
    <t>181.112774002</t>
  </si>
  <si>
    <t>1.895971140</t>
  </si>
  <si>
    <t>0.020</t>
  </si>
  <si>
    <t>0.0200</t>
  </si>
  <si>
    <r>
      <rPr>
        <sz val="11"/>
        <color rgb="FF000000"/>
        <rFont val="Times New Roman"/>
        <family val="1"/>
      </rPr>
      <t xml:space="preserve"> SDSS J120427.06+015345.4
</t>
    </r>
    <r>
      <rPr>
        <sz val="11"/>
        <color rgb="FF000000"/>
        <rFont val="Times New Roman"/>
        <family val="1"/>
      </rPr>
      <t>NGC 4073</t>
    </r>
  </si>
  <si>
    <r>
      <rPr>
        <sz val="11"/>
        <color rgb="FF000000"/>
        <rFont val="Times New Roman"/>
        <family val="1"/>
      </rPr>
      <t xml:space="preserve">2018-04-15
</t>
    </r>
    <r>
      <rPr>
        <u/>
        <sz val="11"/>
        <color rgb="FF000000"/>
        <rFont val="Times New Roman"/>
        <family val="1"/>
      </rPr>
      <t>http://skyserver.sdss.org/dr15/en/get/SpecById.ashx?id=580974281375115264</t>
    </r>
    <r>
      <rPr>
        <sz val="11"/>
        <color rgb="FF000000"/>
        <rFont val="Times New Roman"/>
        <family val="1"/>
      </rPr>
      <t xml:space="preserve"> </t>
    </r>
  </si>
  <si>
    <t>NGC4936-offset2</t>
  </si>
  <si>
    <t>13:04:17.154</t>
  </si>
  <si>
    <t>-30:31:33.85</t>
  </si>
  <si>
    <t>13:04:16.303</t>
  </si>
  <si>
    <t>-30:31:30.09</t>
  </si>
  <si>
    <t>196.0679</t>
  </si>
  <si>
    <t>-30.52502</t>
  </si>
  <si>
    <t>0.01031</t>
  </si>
  <si>
    <t>0.0103</t>
  </si>
  <si>
    <r>
      <rPr>
        <sz val="11"/>
        <color rgb="FF000000"/>
        <rFont val="Times New Roman"/>
        <family val="1"/>
      </rPr>
      <t xml:space="preserve">ESOLV4430470
</t>
    </r>
    <r>
      <rPr>
        <sz val="11"/>
        <color rgb="FF000000"/>
        <rFont val="Times New Roman"/>
        <family val="1"/>
      </rPr>
      <t xml:space="preserve">6dFJ1304171-303135
</t>
    </r>
    <r>
      <rPr>
        <sz val="11"/>
        <color rgb="FF000000"/>
        <rFont val="Times New Roman"/>
        <family val="1"/>
      </rPr>
      <t xml:space="preserve">2MASXJ13041709-3031347
</t>
    </r>
    <r>
      <rPr>
        <sz val="11"/>
        <color rgb="FF000000"/>
        <rFont val="Times New Roman"/>
        <family val="1"/>
      </rPr>
      <t>HIPASSJ1304-30</t>
    </r>
  </si>
  <si>
    <r>
      <rPr>
        <sz val="11"/>
        <color rgb="FF000000"/>
        <rFont val="Times New Roman"/>
        <family val="1"/>
      </rPr>
      <t xml:space="preserve">2017-04-24
</t>
    </r>
    <r>
      <rPr>
        <u/>
        <sz val="11"/>
        <color rgb="FF000000"/>
        <rFont val="Times New Roman"/>
        <family val="1"/>
      </rPr>
      <t>http://www-wfau.roe.ac.uk/6dFGS/cgi-bin/show.cgi?release=dr3&amp;targetname=g1304171-303135&amp;tid=-1&amp;specid=64467&amp;ra=196.0705833&amp;dec=-30.52625</t>
    </r>
  </si>
  <si>
    <r>
      <rPr>
        <sz val="11"/>
        <color rgb="FF000000"/>
        <rFont val="Times New Roman"/>
        <family val="1"/>
      </rPr>
      <t xml:space="preserve">Jones+2009
</t>
    </r>
    <r>
      <rPr>
        <sz val="11"/>
        <color rgb="FF000000"/>
        <rFont val="Times New Roman"/>
        <family val="1"/>
      </rPr>
      <t xml:space="preserve">Makarov+2015
</t>
    </r>
    <r>
      <rPr>
        <sz val="11"/>
        <color rgb="FF000000"/>
        <rFont val="Times New Roman"/>
        <family val="1"/>
      </rPr>
      <t>Lauberts+1989</t>
    </r>
  </si>
  <si>
    <t>NGC5419-offset1</t>
  </si>
  <si>
    <t>14:03:38.785</t>
  </si>
  <si>
    <t>-33:58:40.88</t>
  </si>
  <si>
    <t>14:03:38.55</t>
  </si>
  <si>
    <t>-33:58:40.15</t>
  </si>
  <si>
    <t>210.911545</t>
  </si>
  <si>
    <t>-33.97839</t>
  </si>
  <si>
    <t>0.01385</t>
  </si>
  <si>
    <t>0.0138</t>
  </si>
  <si>
    <r>
      <rPr>
        <sz val="11"/>
        <color rgb="FF000000"/>
        <rFont val="Times New Roman"/>
        <family val="1"/>
      </rPr>
      <t xml:space="preserve">ESO-LV 3840390
</t>
    </r>
    <r>
      <rPr>
        <sz val="11"/>
        <color rgb="FF000000"/>
        <rFont val="Times New Roman"/>
        <family val="1"/>
      </rPr>
      <t xml:space="preserve">2MASXJ14033877-3358422
</t>
    </r>
    <r>
      <rPr>
        <sz val="11"/>
        <color rgb="FF000000"/>
        <rFont val="Times New Roman"/>
        <family val="1"/>
      </rPr>
      <t xml:space="preserve">LGG369:[G93]006
</t>
    </r>
    <r>
      <rPr>
        <sz val="11"/>
        <color rgb="FF000000"/>
        <rFont val="Times New Roman"/>
        <family val="1"/>
      </rPr>
      <t>FLASHJ140338.55-335841.4</t>
    </r>
  </si>
  <si>
    <t>2017-04-24
Ogando+2008</t>
  </si>
  <si>
    <r>
      <rPr>
        <sz val="11"/>
        <color rgb="FF000000"/>
        <rFont val="Times New Roman"/>
        <family val="1"/>
      </rPr>
      <t xml:space="preserve">Makarov+2015
</t>
    </r>
    <r>
      <rPr>
        <sz val="11"/>
        <color rgb="FF000000"/>
        <rFont val="Times New Roman"/>
        <family val="1"/>
      </rPr>
      <t xml:space="preserve">Lauberts+1989
</t>
    </r>
    <r>
      <rPr>
        <sz val="11"/>
        <color rgb="FF000000"/>
        <rFont val="Times New Roman"/>
        <family val="1"/>
      </rPr>
      <t>Ogando+2008 (</t>
    </r>
    <r>
      <rPr>
        <u/>
        <sz val="11"/>
        <color rgb="FF000000"/>
        <rFont val="Times New Roman"/>
        <family val="1"/>
      </rPr>
      <t>https://ui.adsabs.harvard.edu/?#abs/2008AJ....135.2424O</t>
    </r>
    <r>
      <rPr>
        <sz val="11"/>
        <color rgb="FF000000"/>
        <rFont val="Times New Roman"/>
        <family val="1"/>
      </rPr>
      <t>)</t>
    </r>
  </si>
  <si>
    <t>NGC5419-offset2</t>
  </si>
  <si>
    <t>14:03:38.724</t>
  </si>
  <si>
    <t>-33:58:42.95</t>
  </si>
  <si>
    <t>NGC_0766</t>
  </si>
  <si>
    <t>1:58:41.931</t>
  </si>
  <si>
    <t>8:20:48.49</t>
  </si>
  <si>
    <t>01:58:41.98</t>
  </si>
  <si>
    <t>+08:20:48.60</t>
  </si>
  <si>
    <t>29.674918453</t>
  </si>
  <si>
    <t>8.346835024</t>
  </si>
  <si>
    <t>0.026</t>
  </si>
  <si>
    <t>0.0270</t>
  </si>
  <si>
    <r>
      <rPr>
        <sz val="11"/>
        <color rgb="FF000000"/>
        <rFont val="Times New Roman"/>
        <family val="1"/>
      </rPr>
      <t xml:space="preserve"> SDSS J015841.98+082048.6</t>
    </r>
  </si>
  <si>
    <r>
      <rPr>
        <u/>
        <sz val="11"/>
        <color rgb="FF000000"/>
        <rFont val="Times New Roman"/>
        <family val="1"/>
      </rPr>
      <t>http://iopscience.iop.org/article/10.1088/0067-0049/218/1/10/meta#apjs510303t1</t>
    </r>
    <r>
      <rPr>
        <sz val="11"/>
        <color rgb="FF000000"/>
        <rFont val="Times New Roman"/>
        <family val="1"/>
      </rPr>
      <t xml:space="preserve"> </t>
    </r>
  </si>
  <si>
    <r>
      <rPr>
        <sz val="11"/>
        <color rgb="FF000000"/>
        <rFont val="Times New Roman"/>
        <family val="1"/>
      </rPr>
      <t>van den Bosch, R et al., 2015 (</t>
    </r>
    <r>
      <rPr>
        <u/>
        <sz val="11"/>
        <color rgb="FF000000"/>
        <rFont val="Times New Roman"/>
        <family val="1"/>
      </rPr>
      <t>https://ui.adsabs.harvard.edu/?#abs/2015ApJS..218...10V</t>
    </r>
    <r>
      <rPr>
        <sz val="11"/>
        <color rgb="FF000000"/>
        <rFont val="Times New Roman"/>
        <family val="1"/>
      </rPr>
      <t>)</t>
    </r>
  </si>
  <si>
    <t>van den Bosch et al. has log([NII]/Halpha)=-0.15</t>
  </si>
  <si>
    <t>NGC_0777</t>
  </si>
  <si>
    <t>2:00:14.889</t>
  </si>
  <si>
    <t>31:25:45.69</t>
  </si>
  <si>
    <t>02:00:14.92</t>
  </si>
  <si>
    <t>+31:25:46.00</t>
  </si>
  <si>
    <t>30.062184856</t>
  </si>
  <si>
    <t>31.429445707</t>
  </si>
  <si>
    <t>0.0167</t>
  </si>
  <si>
    <r>
      <rPr>
        <sz val="11"/>
        <color rgb="FF000000"/>
        <rFont val="Times New Roman"/>
        <family val="1"/>
      </rPr>
      <t xml:space="preserve"> SDSS J020014.92+312546.0</t>
    </r>
  </si>
  <si>
    <r>
      <rPr>
        <u/>
        <sz val="11"/>
        <color rgb="FF000000"/>
        <rFont val="Times New Roman"/>
        <family val="1"/>
      </rPr>
      <t>http://ned.ipac.caltech.edu/spc1/1995/1995ApJS...98..477H/NGC_0777:S:R:hfs1995_sp.png</t>
    </r>
    <r>
      <rPr>
        <sz val="11"/>
        <color rgb="FF000000"/>
        <rFont val="Times New Roman"/>
        <family val="1"/>
      </rPr>
      <t xml:space="preserve"> </t>
    </r>
  </si>
  <si>
    <r>
      <rPr>
        <sz val="11"/>
        <color rgb="FF000000"/>
        <rFont val="Times New Roman"/>
        <family val="1"/>
      </rPr>
      <t>van den Bosch, R et al., 2015 (</t>
    </r>
    <r>
      <rPr>
        <u/>
        <sz val="11"/>
        <color rgb="FF000000"/>
        <rFont val="Times New Roman"/>
        <family val="1"/>
      </rPr>
      <t>https://ui.adsabs.harvard.edu/?#abs/2015ApJS..218...10V</t>
    </r>
    <r>
      <rPr>
        <sz val="11"/>
        <color rgb="FF000000"/>
        <rFont val="Times New Roman"/>
        <family val="1"/>
      </rPr>
      <t xml:space="preserve">)
</t>
    </r>
    <r>
      <rPr>
        <sz val="11"/>
        <color rgb="FF000000"/>
        <rFont val="Times New Roman"/>
        <family val="1"/>
      </rPr>
      <t>Ho, L.C. et al.,1995 (</t>
    </r>
    <r>
      <rPr>
        <u/>
        <sz val="11"/>
        <color rgb="FF000000"/>
        <rFont val="Times New Roman"/>
        <family val="1"/>
      </rPr>
      <t>https://ui.adsabs.harvard.edu/?#abs/1995ApJS...98..477H</t>
    </r>
    <r>
      <rPr>
        <sz val="11"/>
        <color rgb="FF000000"/>
        <rFont val="Times New Roman"/>
        <family val="1"/>
      </rPr>
      <t>)</t>
    </r>
  </si>
  <si>
    <t>van den Bosch et al. has log([NII]/Halpha)=-0.20</t>
  </si>
  <si>
    <r>
      <rPr>
        <sz val="11"/>
        <color rgb="FF000000"/>
        <rFont val="Times New Roman"/>
        <family val="1"/>
      </rPr>
      <t>Collobert M. et al., 2006 (</t>
    </r>
    <r>
      <rPr>
        <u/>
        <sz val="11"/>
        <color rgb="FF000000"/>
        <rFont val="Times New Roman"/>
        <family val="1"/>
      </rPr>
      <t>https://ui.adsabs.harvard.edu/#abs/2006MNRAS.370.1213C/abstract</t>
    </r>
    <r>
      <rPr>
        <sz val="11"/>
        <color rgb="FF000000"/>
        <rFont val="Times New Roman"/>
        <family val="1"/>
      </rPr>
      <t xml:space="preserve">)
</t>
    </r>
    <r>
      <rPr>
        <sz val="11"/>
        <color rgb="FF000000"/>
        <rFont val="Times New Roman"/>
        <family val="1"/>
      </rPr>
      <t>Jones, D. et al., 2009 (</t>
    </r>
    <r>
      <rPr>
        <u/>
        <sz val="11"/>
        <color rgb="FF000000"/>
        <rFont val="Times New Roman"/>
        <family val="1"/>
      </rPr>
      <t>https://ui.adsabs.harvard.edu/#abs/2009MNRAS.399..683J/abstract</t>
    </r>
    <r>
      <rPr>
        <sz val="11"/>
        <color rgb="FF000000"/>
        <rFont val="Times New Roman"/>
        <family val="1"/>
      </rPr>
      <t>)</t>
    </r>
  </si>
  <si>
    <t>NGC_1275_Cluster</t>
  </si>
  <si>
    <t>3:19:48.948</t>
  </si>
  <si>
    <t>41:30:25.18</t>
  </si>
  <si>
    <t>3:19:48.160</t>
  </si>
  <si>
    <t>+41:30:42.11</t>
  </si>
  <si>
    <t>49.950667</t>
  </si>
  <si>
    <t>41.511696</t>
  </si>
  <si>
    <t>0.01756</t>
  </si>
  <si>
    <t>0.0179</t>
  </si>
  <si>
    <r>
      <rPr>
        <sz val="11"/>
        <color rgb="FF000000"/>
        <rFont val="Times New Roman"/>
        <family val="1"/>
      </rPr>
      <t>Buttiglione, S et al., 2009 (</t>
    </r>
    <r>
      <rPr>
        <u/>
        <sz val="11"/>
        <color rgb="FF000000"/>
        <rFont val="Times New Roman"/>
        <family val="1"/>
      </rPr>
      <t>https://ui.adsabs.harvard.edu/#abs/2009A&amp;A...495.1033B/abstract</t>
    </r>
    <r>
      <rPr>
        <sz val="11"/>
        <color rgb="FF000000"/>
        <rFont val="Times New Roman"/>
        <family val="1"/>
      </rPr>
      <t xml:space="preserve">)
</t>
    </r>
    <r>
      <rPr>
        <sz val="11"/>
        <color rgb="FF000000"/>
        <rFont val="Times New Roman"/>
        <family val="1"/>
      </rPr>
      <t>van den Bosch, R et al., 2015 (</t>
    </r>
    <r>
      <rPr>
        <u/>
        <sz val="11"/>
        <color rgb="FF000000"/>
        <rFont val="Times New Roman"/>
        <family val="1"/>
      </rPr>
      <t>https://ui.adsabs.harvard.edu/?#abs/2015ApJS..218...10V</t>
    </r>
    <r>
      <rPr>
        <sz val="11"/>
        <color rgb="FF000000"/>
        <rFont val="Times New Roman"/>
        <family val="1"/>
      </rPr>
      <t>)</t>
    </r>
  </si>
  <si>
    <t>NGC_1399</t>
  </si>
  <si>
    <t>3:38:29.046</t>
  </si>
  <si>
    <t>-35:27:02.03</t>
  </si>
  <si>
    <t>3:38:29.033</t>
  </si>
  <si>
    <t>54.621181</t>
  </si>
  <si>
    <t>-35.450741</t>
  </si>
  <si>
    <t>0.0047</t>
  </si>
  <si>
    <r>
      <rPr>
        <sz val="11"/>
        <color rgb="FF000000"/>
        <rFont val="Times New Roman"/>
        <family val="1"/>
      </rPr>
      <t xml:space="preserve">LEDA 13418
</t>
    </r>
    <r>
      <rPr>
        <sz val="11"/>
        <color rgb="FF000000"/>
        <rFont val="Times New Roman"/>
        <family val="1"/>
      </rPr>
      <t xml:space="preserve">ESO-LV 3580450
</t>
    </r>
    <r>
      <rPr>
        <sz val="11"/>
        <color rgb="FF000000"/>
        <rFont val="Times New Roman"/>
        <family val="1"/>
      </rPr>
      <t>LGG096:[G93]017</t>
    </r>
  </si>
  <si>
    <r>
      <rPr>
        <sz val="11"/>
        <color rgb="FF000000"/>
        <rFont val="Times New Roman"/>
        <family val="1"/>
      </rPr>
      <t xml:space="preserve">Makarov+2015
</t>
    </r>
    <r>
      <rPr>
        <sz val="11"/>
        <color rgb="FF000000"/>
        <rFont val="Times New Roman"/>
        <family val="1"/>
      </rPr>
      <t>Piffaretti+2011</t>
    </r>
  </si>
  <si>
    <t>Cannot find spectrum.</t>
  </si>
  <si>
    <t>NGC_2563_GROUP</t>
  </si>
  <si>
    <t>8:20:35.714</t>
  </si>
  <si>
    <t>21:04:04.38</t>
  </si>
  <si>
    <t>08:20:35.68</t>
  </si>
  <si>
    <t>+21:04:04.05</t>
  </si>
  <si>
    <t>125.148698311</t>
  </si>
  <si>
    <t>21.067794193</t>
  </si>
  <si>
    <t>0.015</t>
  </si>
  <si>
    <t>0.0163</t>
  </si>
  <si>
    <r>
      <rPr>
        <sz val="11"/>
        <color rgb="FF000000"/>
        <rFont val="Times New Roman"/>
        <family val="1"/>
      </rPr>
      <t xml:space="preserve"> SDSS J082035.68+210404.0</t>
    </r>
  </si>
  <si>
    <r>
      <rPr>
        <u/>
        <sz val="11"/>
        <color rgb="FF000000"/>
        <rFont val="Times New Roman"/>
        <family val="1"/>
      </rPr>
      <t>http://skyserver.sdss.org/dr15/en/get/SpecById.ashx?id=2169662502516844544</t>
    </r>
  </si>
  <si>
    <t>NGC_3209</t>
  </si>
  <si>
    <t>10:20:38.444</t>
  </si>
  <si>
    <t>25:30:18.51</t>
  </si>
  <si>
    <t>10:20:38.41</t>
  </si>
  <si>
    <t>+25:30:18.23</t>
  </si>
  <si>
    <t>155.160073313</t>
  </si>
  <si>
    <t>25.505066098</t>
  </si>
  <si>
    <t>0.0209</t>
  </si>
  <si>
    <r>
      <rPr>
        <sz val="11"/>
        <color rgb="FF000000"/>
        <rFont val="Times New Roman"/>
        <family val="1"/>
      </rPr>
      <t>SDSS J102038.41+253018.2</t>
    </r>
  </si>
  <si>
    <r>
      <rPr>
        <u/>
        <sz val="11"/>
        <color rgb="FF000000"/>
        <rFont val="Times New Roman"/>
        <family val="1"/>
      </rPr>
      <t>https://ui.adsabs.harvard.edu/?#abs/2013A&amp;A...558A..68G</t>
    </r>
    <r>
      <rPr>
        <sz val="11"/>
        <color rgb="FF000000"/>
        <rFont val="Times New Roman"/>
        <family val="1"/>
      </rPr>
      <t xml:space="preserve"> </t>
    </r>
  </si>
  <si>
    <r>
      <rPr>
        <sz val="11"/>
        <color rgb="FF000000"/>
        <rFont val="Times New Roman"/>
        <family val="1"/>
      </rPr>
      <t xml:space="preserve">SDSS DR15
</t>
    </r>
    <r>
      <rPr>
        <sz val="11"/>
        <color rgb="FF000000"/>
        <rFont val="Times New Roman"/>
        <family val="1"/>
      </rPr>
      <t>van den Bosch, R et al., 2015 (</t>
    </r>
    <r>
      <rPr>
        <u/>
        <sz val="11"/>
        <color rgb="FF000000"/>
        <rFont val="Times New Roman"/>
        <family val="1"/>
      </rPr>
      <t>https://ui.adsabs.harvard.edu/?#abs/2015ApJS..218...10V</t>
    </r>
    <r>
      <rPr>
        <sz val="11"/>
        <color rgb="FF000000"/>
        <rFont val="Times New Roman"/>
        <family val="1"/>
      </rPr>
      <t>)</t>
    </r>
  </si>
  <si>
    <t>van den Bosch et al. has log([NII]/Halpha)=0.05</t>
  </si>
  <si>
    <t>NGC_3557</t>
  </si>
  <si>
    <t>11:09:57.618</t>
  </si>
  <si>
    <t>-37:32:21.09</t>
  </si>
  <si>
    <t>11:09:57.463</t>
  </si>
  <si>
    <t>-37:32:18.69</t>
  </si>
  <si>
    <t>167.490219</t>
  </si>
  <si>
    <t>-37.539173</t>
  </si>
  <si>
    <t>0.01019</t>
  </si>
  <si>
    <r>
      <rPr>
        <sz val="11"/>
        <color rgb="FF000000"/>
        <rFont val="Times New Roman"/>
        <family val="1"/>
      </rPr>
      <t xml:space="preserve">ESO-LV 337-0160
</t>
    </r>
    <r>
      <rPr>
        <sz val="11"/>
        <color rgb="FF000000"/>
        <rFont val="Times New Roman"/>
        <family val="1"/>
      </rPr>
      <t xml:space="preserve">2MASXJ11095765-3732210
</t>
    </r>
    <r>
      <rPr>
        <sz val="11"/>
        <color rgb="FF000000"/>
        <rFont val="Times New Roman"/>
        <family val="1"/>
      </rPr>
      <t xml:space="preserve">6dFJ1109577-373221
</t>
    </r>
    <r>
      <rPr>
        <sz val="11"/>
        <color rgb="FF000000"/>
        <rFont val="Times New Roman"/>
        <family val="1"/>
      </rPr>
      <t>LGG229:[G93]003</t>
    </r>
  </si>
  <si>
    <r>
      <rPr>
        <sz val="11"/>
        <color rgb="FF000000"/>
        <rFont val="Times New Roman"/>
        <family val="1"/>
      </rPr>
      <t xml:space="preserve">2017-04-24
</t>
    </r>
    <r>
      <rPr>
        <u/>
        <sz val="11"/>
        <color rgb="FF000000"/>
        <rFont val="Times New Roman"/>
        <family val="1"/>
      </rPr>
      <t>http://www-wfau.roe.ac.uk/6dFGS/cgi-bin/show.cgi?release=dr3&amp;targetname=g1109577-373221&amp;tid=-1&amp;specid=53309&amp;ra=167.4902083&amp;dec=-37.5391667</t>
    </r>
    <r>
      <rPr>
        <sz val="11"/>
        <color rgb="FF000000"/>
        <rFont val="Times New Roman"/>
        <family val="1"/>
      </rPr>
      <t xml:space="preserve"> </t>
    </r>
  </si>
  <si>
    <r>
      <rPr>
        <sz val="11"/>
        <color rgb="FF000000"/>
        <rFont val="Times New Roman"/>
        <family val="1"/>
      </rPr>
      <t xml:space="preserve">Tully+2016
</t>
    </r>
    <r>
      <rPr>
        <sz val="11"/>
        <color rgb="FF000000"/>
        <rFont val="Times New Roman"/>
        <family val="1"/>
      </rPr>
      <t>Jones+2009</t>
    </r>
  </si>
  <si>
    <t>NGC_4636</t>
  </si>
  <si>
    <t>12:42:49.990</t>
  </si>
  <si>
    <t>2:41:14.14</t>
  </si>
  <si>
    <t>12:42:49.827</t>
  </si>
  <si>
    <t>+2:41:15.99</t>
  </si>
  <si>
    <t>190.707615</t>
  </si>
  <si>
    <t>2.687776</t>
  </si>
  <si>
    <t>0.00313</t>
  </si>
  <si>
    <t>0.0031</t>
  </si>
  <si>
    <r>
      <rPr>
        <sz val="11"/>
        <color rgb="FF000000"/>
        <rFont val="Times New Roman"/>
        <family val="1"/>
      </rPr>
      <t xml:space="preserve"> CGCG 1240.3+0258</t>
    </r>
  </si>
  <si>
    <r>
      <rPr>
        <u/>
        <sz val="11"/>
        <color rgb="FF000000"/>
        <rFont val="Times New Roman"/>
        <family val="1"/>
      </rPr>
      <t>http://ned.ipac.caltech.edu/spc1/1995/1995ApJS...98..477H/NGC_4636:S:R:hfs1995_sp.png</t>
    </r>
    <r>
      <rPr>
        <sz val="11"/>
        <color rgb="FF000000"/>
        <rFont val="Times New Roman"/>
        <family val="1"/>
      </rPr>
      <t xml:space="preserve"> </t>
    </r>
  </si>
  <si>
    <r>
      <rPr>
        <sz val="11"/>
        <color rgb="FF000000"/>
        <rFont val="Times New Roman"/>
        <family val="1"/>
      </rPr>
      <t>Ho, L.C. et al.,1995 (</t>
    </r>
    <r>
      <rPr>
        <u/>
        <sz val="11"/>
        <color rgb="FF000000"/>
        <rFont val="Times New Roman"/>
        <family val="1"/>
      </rPr>
      <t>https://ui.adsabs.harvard.edu/?#abs/1995ApJS...98..477H</t>
    </r>
    <r>
      <rPr>
        <sz val="11"/>
        <color rgb="FF000000"/>
        <rFont val="Times New Roman"/>
        <family val="1"/>
      </rPr>
      <t>)</t>
    </r>
  </si>
  <si>
    <t>NGC_4839</t>
  </si>
  <si>
    <t>12:57:24.401</t>
  </si>
  <si>
    <t>27:29:51.85</t>
  </si>
  <si>
    <t>12:57:24.35</t>
  </si>
  <si>
    <t>+27:29:52.13</t>
  </si>
  <si>
    <t>194.351489490</t>
  </si>
  <si>
    <t>27.497815608</t>
  </si>
  <si>
    <t>0.024</t>
  </si>
  <si>
    <t>0.0246</t>
  </si>
  <si>
    <r>
      <rPr>
        <sz val="11"/>
        <color rgb="FF000000"/>
        <rFont val="Times New Roman"/>
        <family val="1"/>
      </rPr>
      <t xml:space="preserve"> SDSS J125724.35+272952.1</t>
    </r>
  </si>
  <si>
    <r>
      <rPr>
        <u/>
        <sz val="11"/>
        <color rgb="FF000000"/>
        <rFont val="Times New Roman"/>
        <family val="1"/>
      </rPr>
      <t>http://skyserver.sdss.org/dr15/en/get/SpecById.ashx?id=2522059011298191360</t>
    </r>
    <r>
      <rPr>
        <sz val="11"/>
        <color rgb="FF000000"/>
        <rFont val="Times New Roman"/>
        <family val="1"/>
      </rPr>
      <t xml:space="preserve"> </t>
    </r>
  </si>
  <si>
    <r>
      <rPr>
        <sz val="11"/>
        <color rgb="FF000000"/>
        <rFont val="Times New Roman"/>
        <family val="1"/>
      </rPr>
      <t xml:space="preserve">Brough+2007
</t>
    </r>
    <r>
      <rPr>
        <sz val="11"/>
        <color rgb="FF000000"/>
        <rFont val="Times New Roman"/>
        <family val="1"/>
      </rPr>
      <t xml:space="preserve">Makarov+2015
</t>
    </r>
    <r>
      <rPr>
        <sz val="11"/>
        <color rgb="FF000000"/>
        <rFont val="Times New Roman"/>
        <family val="1"/>
      </rPr>
      <t>Hamer+2016</t>
    </r>
  </si>
  <si>
    <t>NGC_5129</t>
  </si>
  <si>
    <t>13:24:10.051</t>
  </si>
  <si>
    <t>13:58:35.76</t>
  </si>
  <si>
    <t>13:24:10.02</t>
  </si>
  <si>
    <t>+13:58:35.54</t>
  </si>
  <si>
    <t>201.041759614</t>
  </si>
  <si>
    <t>13.976539922</t>
  </si>
  <si>
    <r>
      <rPr>
        <sz val="11"/>
        <color rgb="FF000000"/>
        <rFont val="Times New Roman"/>
        <family val="1"/>
      </rPr>
      <t xml:space="preserve"> SDSS J132410.02+135835.5</t>
    </r>
  </si>
  <si>
    <r>
      <rPr>
        <u/>
        <sz val="11"/>
        <color rgb="FF000000"/>
        <rFont val="Times New Roman"/>
        <family val="1"/>
      </rPr>
      <t>http://skyserver.sdss.org/dr15/en/get/SpecById.ashx?id=1997399824118343680</t>
    </r>
    <r>
      <rPr>
        <sz val="11"/>
        <color rgb="FF000000"/>
        <rFont val="Times New Roman"/>
        <family val="1"/>
      </rPr>
      <t xml:space="preserve"> </t>
    </r>
  </si>
  <si>
    <t>NGC_5846</t>
  </si>
  <si>
    <t>15:06:29.210</t>
  </si>
  <si>
    <t>1:36:21.51</t>
  </si>
  <si>
    <t>15:06:29.170</t>
  </si>
  <si>
    <t>+1:36:20.90</t>
  </si>
  <si>
    <t>226.621542</t>
  </si>
  <si>
    <t>1.605806</t>
  </si>
  <si>
    <t>0.0057</t>
  </si>
  <si>
    <r>
      <rPr>
        <sz val="11"/>
        <color rgb="FF000000"/>
        <rFont val="Times New Roman"/>
        <family val="1"/>
      </rPr>
      <t>SDSS J150629.16+013620.9</t>
    </r>
  </si>
  <si>
    <r>
      <rPr>
        <sz val="11"/>
        <color rgb="FF000000"/>
        <rFont val="Times New Roman"/>
        <family val="1"/>
      </rPr>
      <t xml:space="preserve">SDSS DR15
</t>
    </r>
    <r>
      <rPr>
        <sz val="11"/>
        <color rgb="FF000000"/>
        <rFont val="Times New Roman"/>
        <family val="1"/>
      </rPr>
      <t>Beers, T. et al., 1995 (</t>
    </r>
    <r>
      <rPr>
        <u/>
        <sz val="11"/>
        <color rgb="FF000000"/>
        <rFont val="Times New Roman"/>
        <family val="1"/>
      </rPr>
      <t>https://ui.adsabs.harvard.edu/#abs/1995AJ....109..874B/abstract</t>
    </r>
    <r>
      <rPr>
        <sz val="11"/>
        <color rgb="FF000000"/>
        <rFont val="Times New Roman"/>
        <family val="1"/>
      </rPr>
      <t>)</t>
    </r>
  </si>
  <si>
    <t>NGC_6482</t>
  </si>
  <si>
    <t>17:51:48.814</t>
  </si>
  <si>
    <t>23:04:18.67</t>
  </si>
  <si>
    <t>17:51:48.81</t>
  </si>
  <si>
    <t>+23:04:19.0</t>
  </si>
  <si>
    <t>267.953375</t>
  </si>
  <si>
    <t>23.071944</t>
  </si>
  <si>
    <t>0.0131</t>
  </si>
  <si>
    <r>
      <rPr>
        <sz val="11"/>
        <color rgb="FF000000"/>
        <rFont val="Times New Roman"/>
        <family val="1"/>
      </rPr>
      <t xml:space="preserve"> CGCG 1749.7+2305</t>
    </r>
  </si>
  <si>
    <r>
      <rPr>
        <u/>
        <sz val="11"/>
        <color rgb="FF000000"/>
        <rFont val="Times New Roman"/>
        <family val="1"/>
      </rPr>
      <t>http://ned.ipac.caltech.edu/spc1/1995/1995ApJS...98..477H/NGC_6482:S:R:hfs1995_sp.png</t>
    </r>
  </si>
  <si>
    <r>
      <rPr>
        <sz val="11"/>
        <color rgb="FF000000"/>
        <rFont val="Times New Roman"/>
        <family val="1"/>
      </rPr>
      <t>Ho, L.C. et al.,1995 (</t>
    </r>
    <r>
      <rPr>
        <u/>
        <sz val="11"/>
        <color rgb="FF000000"/>
        <rFont val="Times New Roman"/>
        <family val="1"/>
      </rPr>
      <t>https://ui.adsabs.harvard.edu/?#abs/1995ApJS...98..477H</t>
    </r>
    <r>
      <rPr>
        <sz val="11"/>
        <color rgb="FF000000"/>
        <rFont val="Times New Roman"/>
        <family val="1"/>
      </rPr>
      <t xml:space="preserve">)
</t>
    </r>
    <r>
      <rPr>
        <sz val="11"/>
        <color rgb="FF000000"/>
        <rFont val="Times New Roman"/>
        <family val="1"/>
      </rPr>
      <t>Smith, R et al., 2000 (</t>
    </r>
    <r>
      <rPr>
        <u/>
        <sz val="11"/>
        <color rgb="FF000000"/>
        <rFont val="Times New Roman"/>
        <family val="1"/>
      </rPr>
      <t>https://ui.adsabs.harvard.edu/?#abs/2000MNRAS.313..469S</t>
    </r>
    <r>
      <rPr>
        <sz val="11"/>
        <color rgb="FF000000"/>
        <rFont val="Times New Roman"/>
        <family val="1"/>
      </rPr>
      <t>)</t>
    </r>
  </si>
  <si>
    <t>NGC_6861</t>
  </si>
  <si>
    <t>20:07:19.504</t>
  </si>
  <si>
    <t>-48:22:12.94</t>
  </si>
  <si>
    <t xml:space="preserve">20:07:19.47	</t>
  </si>
  <si>
    <t>-48:22:12.8</t>
  </si>
  <si>
    <t>301.83117</t>
  </si>
  <si>
    <t>-48.370220</t>
  </si>
  <si>
    <t>0.0091</t>
  </si>
  <si>
    <t>0.0094</t>
  </si>
  <si>
    <r>
      <rPr>
        <sz val="11"/>
        <color rgb="FF000000"/>
        <rFont val="Times New Roman"/>
        <family val="1"/>
      </rPr>
      <t>6dF g2007195-482213</t>
    </r>
  </si>
  <si>
    <r>
      <rPr>
        <u/>
        <sz val="11"/>
        <color rgb="FF000000"/>
        <rFont val="Times New Roman"/>
        <family val="1"/>
      </rPr>
      <t>http://www-wfau.roe.ac.uk/6dFGS/cgi-bin/show.cgi?release=dr3&amp;targetname=g2007195-482213&amp;tid=-1&amp;specid=91763&amp;ra=301.831125&amp;dec=-48.3702222</t>
    </r>
    <r>
      <rPr>
        <sz val="11"/>
        <color rgb="FF000000"/>
        <rFont val="Times New Roman"/>
        <family val="1"/>
      </rPr>
      <t xml:space="preserve"> </t>
    </r>
  </si>
  <si>
    <r>
      <rPr>
        <sz val="11"/>
        <color rgb="FF000000"/>
        <rFont val="Times New Roman"/>
        <family val="1"/>
      </rPr>
      <t>Jones, D. et al., 2009 (</t>
    </r>
    <r>
      <rPr>
        <u/>
        <sz val="11"/>
        <color rgb="FF000000"/>
        <rFont val="Times New Roman"/>
        <family val="1"/>
      </rPr>
      <t>https://ui.adsabs.harvard.edu/#abs/2009MNRAS.399..683J/abstract</t>
    </r>
    <r>
      <rPr>
        <sz val="11"/>
        <color rgb="FF000000"/>
        <rFont val="Times New Roman"/>
        <family val="1"/>
      </rPr>
      <t>)</t>
    </r>
  </si>
  <si>
    <t>NGC_6868</t>
  </si>
  <si>
    <t>20:09:54.002</t>
  </si>
  <si>
    <t>-48:22:46.64</t>
  </si>
  <si>
    <t>20:09:54.07</t>
  </si>
  <si>
    <t>-48:22:46.4</t>
  </si>
  <si>
    <t>302.475292</t>
  </si>
  <si>
    <t>-48.379556</t>
  </si>
  <si>
    <t>0.00952</t>
  </si>
  <si>
    <t>0.0095</t>
  </si>
  <si>
    <r>
      <rPr>
        <sz val="11"/>
        <color rgb="FF000000"/>
        <rFont val="Times New Roman"/>
        <family val="1"/>
      </rPr>
      <t xml:space="preserve"> 2MASX J20095408-4822462
</t>
    </r>
    <r>
      <rPr>
        <sz val="11"/>
        <color rgb="FF000000"/>
        <rFont val="Times New Roman"/>
        <family val="1"/>
      </rPr>
      <t xml:space="preserve">ESO 233- G 039
</t>
    </r>
    <r>
      <rPr>
        <sz val="11"/>
        <color rgb="FF000000"/>
        <rFont val="Times New Roman"/>
        <family val="1"/>
      </rPr>
      <t>6dF g2009541-482246</t>
    </r>
  </si>
  <si>
    <r>
      <rPr>
        <u/>
        <sz val="11"/>
        <color rgb="FF000000"/>
        <rFont val="Times New Roman"/>
        <family val="1"/>
      </rPr>
      <t>http://www-wfau.roe.ac.uk/6dFGS/cgi-bin/show.cgi?release=dr3&amp;targetname=g2009541-482246&amp;tid=-1&amp;specid=91760&amp;ra=302.4752917&amp;dec=-48.3795556</t>
    </r>
    <r>
      <rPr>
        <sz val="11"/>
        <color rgb="FF000000"/>
        <rFont val="Times New Roman"/>
        <family val="1"/>
      </rPr>
      <t xml:space="preserve"> </t>
    </r>
  </si>
  <si>
    <r>
      <rPr>
        <sz val="11"/>
        <color rgb="FF000000"/>
        <rFont val="Times New Roman"/>
        <family val="1"/>
      </rPr>
      <t>Ramella, M., Focardi, P, Geller, M, 1996 (</t>
    </r>
    <r>
      <rPr>
        <u/>
        <sz val="11"/>
        <color rgb="FF000000"/>
        <rFont val="Times New Roman"/>
        <family val="1"/>
      </rPr>
      <t>https://ui.adsabs.harvard.edu/#abs/1996A&amp;A...312..745R/abstract</t>
    </r>
    <r>
      <rPr>
        <sz val="11"/>
        <color rgb="FF000000"/>
        <rFont val="Times New Roman"/>
        <family val="1"/>
      </rPr>
      <t xml:space="preserve">)
</t>
    </r>
    <r>
      <rPr>
        <sz val="11"/>
        <color rgb="FF000000"/>
        <rFont val="Times New Roman"/>
        <family val="1"/>
      </rPr>
      <t>Jones, D. et al., 2009 (</t>
    </r>
    <r>
      <rPr>
        <u/>
        <sz val="11"/>
        <color rgb="FF000000"/>
        <rFont val="Times New Roman"/>
        <family val="1"/>
      </rPr>
      <t>https://ui.adsabs.harvard.edu/#abs/2009MNRAS.399..683J/abstract</t>
    </r>
    <r>
      <rPr>
        <sz val="11"/>
        <color rgb="FF000000"/>
        <rFont val="Times New Roman"/>
        <family val="1"/>
      </rPr>
      <t>)</t>
    </r>
  </si>
  <si>
    <t>NGC_7618</t>
  </si>
  <si>
    <t>23:19:47.216</t>
  </si>
  <si>
    <t>42:51:08.73</t>
  </si>
  <si>
    <t>23:19:47.22</t>
  </si>
  <si>
    <t>42:51:09.5</t>
  </si>
  <si>
    <t>349.946750</t>
  </si>
  <si>
    <t>42.852639</t>
  </si>
  <si>
    <t>0.0173</t>
  </si>
  <si>
    <r>
      <rPr>
        <sz val="11"/>
        <color rgb="FF000000"/>
        <rFont val="Times New Roman"/>
        <family val="1"/>
      </rPr>
      <t xml:space="preserve"> UGC 12516</t>
    </r>
  </si>
  <si>
    <r>
      <rPr>
        <sz val="11"/>
        <color rgb="FF000000"/>
        <rFont val="Times New Roman"/>
        <family val="1"/>
      </rPr>
      <t>Huchra, J. et al., 1999 (</t>
    </r>
    <r>
      <rPr>
        <u/>
        <sz val="11"/>
        <color rgb="FF000000"/>
        <rFont val="Times New Roman"/>
        <family val="1"/>
      </rPr>
      <t>https://ui.adsabs.harvard.edu/#abs/1999ApJS..121..287H/abstract</t>
    </r>
    <r>
      <rPr>
        <sz val="11"/>
        <color rgb="FF000000"/>
        <rFont val="Times New Roman"/>
        <family val="1"/>
      </rPr>
      <t>)</t>
    </r>
  </si>
  <si>
    <r>
      <rPr>
        <u/>
        <sz val="11"/>
        <color rgb="FF000000"/>
        <rFont val="Times New Roman"/>
        <family val="1"/>
      </rPr>
      <t>https://ui.adsabs.harvard.edu/?#abs/2000ApJS..129..435B/abstract</t>
    </r>
  </si>
  <si>
    <r>
      <rPr>
        <sz val="11"/>
        <color rgb="FF000000"/>
        <rFont val="Times New Roman"/>
        <family val="1"/>
      </rPr>
      <t xml:space="preserve">SDSS DR15
</t>
    </r>
    <r>
      <rPr>
        <sz val="11"/>
        <color rgb="FF000000"/>
        <rFont val="Times New Roman"/>
        <family val="1"/>
      </rPr>
      <t>Stott, J. P. et al., 2008 (</t>
    </r>
    <r>
      <rPr>
        <u/>
        <sz val="11"/>
        <color rgb="FF000000"/>
        <rFont val="Times New Roman"/>
        <family val="1"/>
      </rPr>
      <t>https://ui.adsabs.harvard.edu/?#abs/2008MNRAS.384.1502S</t>
    </r>
    <r>
      <rPr>
        <sz val="11"/>
        <color rgb="FF000000"/>
        <rFont val="Times New Roman"/>
        <family val="1"/>
      </rPr>
      <t>)</t>
    </r>
  </si>
  <si>
    <t>Norma_Cluster</t>
  </si>
  <si>
    <t>16:14:32.560</t>
  </si>
  <si>
    <t>-60:55:38.82</t>
  </si>
  <si>
    <t>16:15:45.908</t>
  </si>
  <si>
    <t>-60:55:10.98</t>
  </si>
  <si>
    <t>243.942078</t>
  </si>
  <si>
    <t>-60.918663</t>
  </si>
  <si>
    <t>0.01285</t>
  </si>
  <si>
    <t>0.0157</t>
  </si>
  <si>
    <r>
      <rPr>
        <sz val="11"/>
        <color rgb="FF000000"/>
        <rFont val="Times New Roman"/>
        <family val="1"/>
      </rPr>
      <t xml:space="preserve">LEDA 57649
</t>
    </r>
    <r>
      <rPr>
        <sz val="11"/>
        <color rgb="FF000000"/>
        <rFont val="Times New Roman"/>
        <family val="1"/>
      </rPr>
      <t xml:space="preserve">ESO137-008
</t>
    </r>
    <r>
      <rPr>
        <sz val="11"/>
        <color rgb="FF000000"/>
        <rFont val="Times New Roman"/>
        <family val="1"/>
      </rPr>
      <t xml:space="preserve">LGG407:[G93]001
</t>
    </r>
    <r>
      <rPr>
        <sz val="11"/>
        <color rgb="FF000000"/>
        <rFont val="Times New Roman"/>
        <family val="1"/>
      </rPr>
      <t>2MASXJ16154609-6055071</t>
    </r>
  </si>
  <si>
    <r>
      <rPr>
        <sz val="11"/>
        <color rgb="FF000000"/>
        <rFont val="Times New Roman"/>
        <family val="1"/>
      </rPr>
      <t xml:space="preserve">Makarov+2015
</t>
    </r>
    <r>
      <rPr>
        <sz val="11"/>
        <color rgb="FF000000"/>
        <rFont val="Times New Roman"/>
        <family val="1"/>
      </rPr>
      <t xml:space="preserve">Tully, 2015
</t>
    </r>
    <r>
      <rPr>
        <sz val="11"/>
        <color rgb="FF000000"/>
        <rFont val="Times New Roman"/>
        <family val="1"/>
      </rPr>
      <t>Lauberts+1989</t>
    </r>
  </si>
  <si>
    <t>Faint, very dispersed Xray?</t>
  </si>
  <si>
    <r>
      <rPr>
        <sz val="11"/>
        <color rgb="FF000000"/>
        <rFont val="Times New Roman"/>
        <family val="1"/>
      </rPr>
      <t xml:space="preserve">Makarov+2015
</t>
    </r>
    <r>
      <rPr>
        <sz val="11"/>
        <color rgb="FF000000"/>
        <rFont val="Times New Roman"/>
        <family val="1"/>
      </rPr>
      <t>Wright+1990 (</t>
    </r>
    <r>
      <rPr>
        <u/>
        <sz val="11"/>
        <color rgb="FF000000"/>
        <rFont val="Times New Roman"/>
        <family val="1"/>
      </rPr>
      <t>https://ui.adsabs.harvard.edu/?#abs/1990PKS...C......0W</t>
    </r>
    <r>
      <rPr>
        <sz val="11"/>
        <color rgb="FF000000"/>
        <rFont val="Times New Roman"/>
        <family val="1"/>
      </rPr>
      <t>)</t>
    </r>
  </si>
  <si>
    <r>
      <rPr>
        <sz val="11"/>
        <color rgb="FF000000"/>
        <rFont val="Times New Roman"/>
        <family val="1"/>
      </rPr>
      <t xml:space="preserve">Makarov+2015
</t>
    </r>
    <r>
      <rPr>
        <sz val="11"/>
        <color rgb="FF000000"/>
        <rFont val="Times New Roman"/>
        <family val="1"/>
      </rPr>
      <t>Crawford+1999 (</t>
    </r>
    <r>
      <rPr>
        <u/>
        <sz val="11"/>
        <color rgb="FF000000"/>
        <rFont val="Times New Roman"/>
        <family val="1"/>
      </rPr>
      <t>https://ui.adsabs.harvard.edu/?#abs/1999MNRAS.306..857C</t>
    </r>
    <r>
      <rPr>
        <sz val="11"/>
        <color rgb="FF000000"/>
        <rFont val="Times New Roman"/>
        <family val="1"/>
      </rPr>
      <t>)</t>
    </r>
  </si>
  <si>
    <r>
      <rPr>
        <sz val="11"/>
        <color rgb="FF000000"/>
        <rFont val="Times New Roman"/>
        <family val="1"/>
      </rPr>
      <t>Ruel+2014</t>
    </r>
  </si>
  <si>
    <r>
      <rPr>
        <sz val="11"/>
        <color rgb="FF000000"/>
        <rFont val="Times New Roman"/>
        <family val="1"/>
      </rPr>
      <t xml:space="preserve">McDonald+2016
</t>
    </r>
    <r>
      <rPr>
        <sz val="11"/>
        <color rgb="FF000000"/>
        <rFont val="Times New Roman"/>
        <family val="1"/>
      </rPr>
      <t>Ruel+2014</t>
    </r>
  </si>
  <si>
    <r>
      <rPr>
        <sz val="11"/>
        <color rgb="FF000000"/>
        <rFont val="Times New Roman"/>
        <family val="1"/>
      </rPr>
      <t>[RBB2014] J214842.81-611646.1</t>
    </r>
  </si>
  <si>
    <t>SPT-CL_J0000-5748</t>
  </si>
  <si>
    <t>0:00:59.969</t>
  </si>
  <si>
    <t>-57:48:33.66</t>
  </si>
  <si>
    <t>00:00:59.990</t>
  </si>
  <si>
    <t>-57:48:32.72</t>
  </si>
  <si>
    <t>0.2503</t>
  </si>
  <si>
    <t>-57.8093</t>
  </si>
  <si>
    <t>0.7007</t>
  </si>
  <si>
    <t>0.7400</t>
  </si>
  <si>
    <r>
      <rPr>
        <sz val="11"/>
        <color rgb="FF000000"/>
        <rFont val="Times New Roman"/>
        <family val="1"/>
      </rPr>
      <t xml:space="preserve">[RBB2014] J000059.99-574832.7
</t>
    </r>
    <r>
      <rPr>
        <sz val="11"/>
        <color rgb="FF000000"/>
        <rFont val="Times New Roman"/>
        <family val="1"/>
      </rPr>
      <t>SPT-CL J0000-5748 BCG</t>
    </r>
  </si>
  <si>
    <t>McDonald+2019</t>
  </si>
  <si>
    <t>weak OII</t>
  </si>
  <si>
    <r>
      <rPr>
        <sz val="11"/>
        <color rgb="FF000000"/>
        <rFont val="Times New Roman"/>
        <family val="1"/>
      </rPr>
      <t>McDonald+2019 (</t>
    </r>
    <r>
      <rPr>
        <u/>
        <sz val="11"/>
        <color rgb="FF000000"/>
        <rFont val="Times New Roman"/>
        <family val="1"/>
      </rPr>
      <t>https://ui.adsabs.harvard.edu/#abs/arXiv:1809.09104</t>
    </r>
    <r>
      <rPr>
        <sz val="11"/>
        <color rgb="FF000000"/>
        <rFont val="Times New Roman"/>
        <family val="1"/>
      </rPr>
      <t xml:space="preserve">)
</t>
    </r>
    <r>
      <rPr>
        <sz val="11"/>
        <color rgb="FF000000"/>
        <rFont val="Times New Roman"/>
        <family val="1"/>
      </rPr>
      <t>Ruel+2014</t>
    </r>
  </si>
  <si>
    <r>
      <rPr>
        <sz val="11"/>
        <color rgb="FF000000"/>
        <rFont val="Times New Roman"/>
        <family val="1"/>
      </rPr>
      <t>[RBB2014] J023442.26-583124.7</t>
    </r>
  </si>
  <si>
    <t>SPT-CL_J0546-5345</t>
  </si>
  <si>
    <t>5:46:37.247</t>
  </si>
  <si>
    <t>-53:45:33.96</t>
  </si>
  <si>
    <t>05:46:37.752</t>
  </si>
  <si>
    <t>-53:45:31.68</t>
  </si>
  <si>
    <t>86.6573</t>
  </si>
  <si>
    <t>-53.7588</t>
  </si>
  <si>
    <t>1.06255</t>
  </si>
  <si>
    <t>1.1600</t>
  </si>
  <si>
    <r>
      <rPr>
        <sz val="11"/>
        <color rgb="FF000000"/>
        <rFont val="Times New Roman"/>
        <family val="1"/>
      </rPr>
      <t>[MGJ2010] J054637.7-534531.1</t>
    </r>
  </si>
  <si>
    <t>CaII K&amp;H</t>
  </si>
  <si>
    <r>
      <rPr>
        <sz val="11"/>
        <color rgb="FF000000"/>
        <rFont val="Times New Roman"/>
        <family val="1"/>
      </rPr>
      <t xml:space="preserve">McDonald+2016
</t>
    </r>
    <r>
      <rPr>
        <sz val="11"/>
        <color rgb="FF000000"/>
        <rFont val="Times New Roman"/>
        <family val="1"/>
      </rPr>
      <t>Sifon+2013</t>
    </r>
  </si>
  <si>
    <r>
      <rPr>
        <sz val="11"/>
        <color rgb="FF000000"/>
        <rFont val="Times New Roman"/>
        <family val="1"/>
      </rPr>
      <t>[RBB2014] J234112.34-511944.9</t>
    </r>
  </si>
  <si>
    <t>SPT-CL_J2342-5411</t>
  </si>
  <si>
    <t>23:42:46.054</t>
  </si>
  <si>
    <t>-54:11:06.81</t>
  </si>
  <si>
    <t>23:42:45.84</t>
  </si>
  <si>
    <t>-54:11:04.92</t>
  </si>
  <si>
    <t>355.691</t>
  </si>
  <si>
    <t>-54.1847</t>
  </si>
  <si>
    <t>1.0808</t>
  </si>
  <si>
    <t>1.0800</t>
  </si>
  <si>
    <r>
      <rPr>
        <sz val="11"/>
        <color rgb="FF000000"/>
        <rFont val="Times New Roman"/>
        <family val="1"/>
      </rPr>
      <t>RBB2014] J234245.89-541106.1</t>
    </r>
  </si>
  <si>
    <r>
      <rPr>
        <sz val="11"/>
        <color rgb="FF000000"/>
        <rFont val="Times New Roman"/>
        <family val="1"/>
      </rPr>
      <t>[RBB2014] J235942.81-501001.7</t>
    </r>
  </si>
  <si>
    <r>
      <rPr>
        <sz val="11"/>
        <color rgb="FF000000"/>
        <rFont val="Times New Roman"/>
        <family val="1"/>
      </rPr>
      <t xml:space="preserve">Jones+2009
</t>
    </r>
    <r>
      <rPr>
        <sz val="11"/>
        <color rgb="FF000000"/>
        <rFont val="Times New Roman"/>
        <family val="1"/>
      </rPr>
      <t>Tully+2016 (</t>
    </r>
    <r>
      <rPr>
        <u/>
        <sz val="11"/>
        <color rgb="FF000000"/>
        <rFont val="Times New Roman"/>
        <family val="1"/>
      </rPr>
      <t>https://ui.adsabs.harvard.edu/?#abs/2016AJ....152...50T</t>
    </r>
    <r>
      <rPr>
        <sz val="11"/>
        <color rgb="FF000000"/>
        <rFont val="Times New Roman"/>
        <family val="1"/>
      </rPr>
      <t>)</t>
    </r>
  </si>
  <si>
    <r>
      <rPr>
        <sz val="11"/>
        <color rgb="FF000000"/>
        <rFont val="Times New Roman"/>
        <family val="1"/>
      </rPr>
      <t>Tully 2015 (</t>
    </r>
    <r>
      <rPr>
        <u/>
        <sz val="11"/>
        <color rgb="FF000000"/>
        <rFont val="Times New Roman"/>
        <family val="1"/>
      </rPr>
      <t>http://simbad.u-strasbg.fr/simbad/sim-ref?bibcode=2015AJ....149..171T</t>
    </r>
    <r>
      <rPr>
        <sz val="11"/>
        <color rgb="FF000000"/>
        <rFont val="Times New Roman"/>
        <family val="1"/>
      </rPr>
      <t>)</t>
    </r>
  </si>
  <si>
    <t>UGCl_398</t>
  </si>
  <si>
    <t>16:30:15.933</t>
  </si>
  <si>
    <t>24:34:27.46</t>
  </si>
  <si>
    <t>16:30:15.87</t>
  </si>
  <si>
    <t>+24:34:27.66</t>
  </si>
  <si>
    <t>247.566127002</t>
  </si>
  <si>
    <t>24.574350619</t>
  </si>
  <si>
    <t>0.063</t>
  </si>
  <si>
    <t>0.0660</t>
  </si>
  <si>
    <r>
      <rPr>
        <sz val="11"/>
        <color rgb="FF000000"/>
        <rFont val="Times New Roman"/>
        <family val="1"/>
      </rPr>
      <t xml:space="preserve">SDSS J163015.87+243427.6 
</t>
    </r>
    <r>
      <rPr>
        <sz val="11"/>
        <color rgb="FF000000"/>
        <rFont val="Times New Roman"/>
        <family val="1"/>
      </rPr>
      <t>ZwCl 1628+2438</t>
    </r>
  </si>
  <si>
    <r>
      <rPr>
        <sz val="11"/>
        <color rgb="FF000000"/>
        <rFont val="Times New Roman"/>
        <family val="1"/>
      </rPr>
      <t xml:space="preserve">SDSS DR15
</t>
    </r>
    <r>
      <rPr>
        <sz val="11"/>
        <color rgb="FF000000"/>
        <rFont val="Times New Roman"/>
        <family val="1"/>
      </rPr>
      <t>Huchra, J. et al., 2012 (</t>
    </r>
    <r>
      <rPr>
        <u/>
        <sz val="11"/>
        <color rgb="FF000000"/>
        <rFont val="Times New Roman"/>
        <family val="1"/>
      </rPr>
      <t>https://ui.adsabs.harvard.edu/#abs/2012ApJS..199...26H/abstract</t>
    </r>
    <r>
      <rPr>
        <sz val="11"/>
        <color rgb="FF000000"/>
        <rFont val="Times New Roman"/>
        <family val="1"/>
      </rPr>
      <t xml:space="preserve">) —BCG redshift
</t>
    </r>
    <r>
      <rPr>
        <sz val="11"/>
        <color rgb="FF000000"/>
        <rFont val="Times New Roman"/>
        <family val="1"/>
      </rPr>
      <t>Smith, A. et al., 2012 (</t>
    </r>
    <r>
      <rPr>
        <u/>
        <sz val="11"/>
        <color rgb="FF000000"/>
        <rFont val="Times New Roman"/>
        <family val="1"/>
      </rPr>
      <t>https://ui.adsabs.harvard.edu/#abs/2012MNRAS.422...25S/abstract</t>
    </r>
    <r>
      <rPr>
        <sz val="11"/>
        <color rgb="FF000000"/>
        <rFont val="Times New Roman"/>
        <family val="1"/>
      </rPr>
      <t>) —cluster redshift</t>
    </r>
  </si>
  <si>
    <r>
      <rPr>
        <sz val="11"/>
        <color rgb="FF000000"/>
        <rFont val="Times New Roman"/>
        <family val="1"/>
      </rPr>
      <t xml:space="preserve">SDSS DR15
</t>
    </r>
    <r>
      <rPr>
        <sz val="11"/>
        <color rgb="FF000000"/>
        <rFont val="Times New Roman"/>
        <family val="1"/>
      </rPr>
      <t>Ebeling, H. et al., 2001 (</t>
    </r>
    <r>
      <rPr>
        <u/>
        <sz val="11"/>
        <color rgb="FF000000"/>
        <rFont val="Times New Roman"/>
        <family val="1"/>
      </rPr>
      <t>https://ui.adsabs.harvard.edu/#abs/2001ApJ...548L..23E/abstract</t>
    </r>
    <r>
      <rPr>
        <sz val="11"/>
        <color rgb="FF000000"/>
        <rFont val="Times New Roman"/>
        <family val="1"/>
      </rPr>
      <t>)</t>
    </r>
  </si>
  <si>
    <t>WARP_J1415.1+3612</t>
  </si>
  <si>
    <t>14:15:11.061</t>
  </si>
  <si>
    <t>36:12:02.03</t>
  </si>
  <si>
    <t>14:15:11.12</t>
  </si>
  <si>
    <t>+36:12:04.0</t>
  </si>
  <si>
    <t>213.79633333</t>
  </si>
  <si>
    <t>36.20111111</t>
  </si>
  <si>
    <t>1.0252</t>
  </si>
  <si>
    <t>1.0300</t>
  </si>
  <si>
    <r>
      <rPr>
        <sz val="11"/>
        <color rgb="FF000000"/>
        <rFont val="Times New Roman"/>
        <family val="1"/>
      </rPr>
      <t xml:space="preserve"> WARP J1415.1+3612 BCG</t>
    </r>
  </si>
  <si>
    <t>Huang, X. et al., 2009</t>
  </si>
  <si>
    <r>
      <rPr>
        <sz val="11"/>
        <color rgb="FF000000"/>
        <rFont val="Times New Roman"/>
        <family val="1"/>
      </rPr>
      <t xml:space="preserve">SDSS DR15
</t>
    </r>
    <r>
      <rPr>
        <sz val="11"/>
        <color rgb="FF000000"/>
        <rFont val="Times New Roman"/>
        <family val="1"/>
      </rPr>
      <t>Huang, X. et al., 2009 (</t>
    </r>
    <r>
      <rPr>
        <u/>
        <sz val="11"/>
        <color rgb="FF000000"/>
        <rFont val="Times New Roman"/>
        <family val="1"/>
      </rPr>
      <t>https://ui.adsabs.harvard.edu/#abs/2009ApJ...707L..12H/abstract</t>
    </r>
    <r>
      <rPr>
        <sz val="11"/>
        <color rgb="FF000000"/>
        <rFont val="Times New Roman"/>
        <family val="1"/>
      </rPr>
      <t>)</t>
    </r>
  </si>
  <si>
    <r>
      <rPr>
        <sz val="11"/>
        <color rgb="FF000000"/>
        <rFont val="Times New Roman"/>
        <family val="1"/>
      </rPr>
      <t xml:space="preserve">SDSS DR15
</t>
    </r>
    <r>
      <rPr>
        <sz val="11"/>
        <color rgb="FF000000"/>
        <rFont val="Times New Roman"/>
        <family val="1"/>
      </rPr>
      <t>Hart, Q. et al., 2011 (</t>
    </r>
    <r>
      <rPr>
        <u/>
        <sz val="11"/>
        <color rgb="FF000000"/>
        <rFont val="Times New Roman"/>
        <family val="1"/>
      </rPr>
      <t>https://ui.adsabs.harvard.edu/#abs/2011ApJ...740...59H/abstract</t>
    </r>
    <r>
      <rPr>
        <sz val="11"/>
        <color rgb="FF000000"/>
        <rFont val="Times New Roman"/>
        <family val="1"/>
      </rPr>
      <t>) —redshift</t>
    </r>
  </si>
  <si>
    <t>WHL_J015916.9+002932</t>
  </si>
  <si>
    <t>1:59:17.234</t>
  </si>
  <si>
    <t>0:30:12.70</t>
  </si>
  <si>
    <t>01:59:17.19</t>
  </si>
  <si>
    <t>+00:30:12.31</t>
  </si>
  <si>
    <t>29.821665650</t>
  </si>
  <si>
    <t>0.503421634</t>
  </si>
  <si>
    <t>0.3817</t>
  </si>
  <si>
    <t>0.3553</t>
  </si>
  <si>
    <r>
      <rPr>
        <sz val="11"/>
        <color rgb="FF000000"/>
        <rFont val="Times New Roman"/>
        <family val="1"/>
      </rPr>
      <t xml:space="preserve">SDSS J015917.19+003012.3
</t>
    </r>
    <r>
      <rPr>
        <sz val="11"/>
        <color rgb="FF000000"/>
        <rFont val="Times New Roman"/>
        <family val="1"/>
      </rPr>
      <t>LEDA 1167679</t>
    </r>
  </si>
  <si>
    <r>
      <rPr>
        <u/>
        <sz val="11"/>
        <color rgb="FF000000"/>
        <rFont val="Times New Roman"/>
        <family val="1"/>
      </rPr>
      <t>http://skyserver.sdss.org/dr15/en/get/SpecById.ashx?id=1210477688993638400</t>
    </r>
    <r>
      <rPr>
        <sz val="11"/>
        <color rgb="FF000000"/>
        <rFont val="Times New Roman"/>
        <family val="1"/>
      </rPr>
      <t xml:space="preserve"> </t>
    </r>
  </si>
  <si>
    <t>Strong Halpha emission, crowded core.</t>
  </si>
  <si>
    <t>WHL_J121218.5+273255</t>
  </si>
  <si>
    <t>12:12:18.582</t>
  </si>
  <si>
    <t>27:32:54.92</t>
  </si>
  <si>
    <t>12:12:18.48</t>
  </si>
  <si>
    <t>+27:32:55.12</t>
  </si>
  <si>
    <t>183.077014456</t>
  </si>
  <si>
    <t>27.548647118</t>
  </si>
  <si>
    <t>0.351</t>
  </si>
  <si>
    <t>0.3464</t>
  </si>
  <si>
    <r>
      <rPr>
        <sz val="11"/>
        <color rgb="FF000000"/>
        <rFont val="Times New Roman"/>
        <family val="1"/>
      </rPr>
      <t xml:space="preserve"> SDSS J121218.48+273255.1</t>
    </r>
  </si>
  <si>
    <r>
      <rPr>
        <u/>
        <sz val="11"/>
        <color rgb="FF000000"/>
        <rFont val="Times New Roman"/>
        <family val="1"/>
      </rPr>
      <t>http://skyserver.sdss.org/dr15/en/get/SpecById.ashx?id=6722957352704647168</t>
    </r>
    <r>
      <rPr>
        <sz val="11"/>
        <color rgb="FF000000"/>
        <rFont val="Times New Roman"/>
        <family val="1"/>
      </rPr>
      <t xml:space="preserve"> </t>
    </r>
  </si>
  <si>
    <r>
      <rPr>
        <sz val="11"/>
        <color rgb="FF000000"/>
        <rFont val="Times New Roman"/>
        <family val="1"/>
      </rPr>
      <t xml:space="preserve"> SDSS J130558.89+263048.4
</t>
    </r>
  </si>
  <si>
    <r>
      <rPr>
        <sz val="11"/>
        <color rgb="FF000000"/>
        <rFont val="Times New Roman"/>
        <family val="1"/>
      </rPr>
      <t xml:space="preserve">Makarov+2015
</t>
    </r>
    <r>
      <rPr>
        <sz val="11"/>
        <color rgb="FF000000"/>
        <rFont val="Times New Roman"/>
        <family val="1"/>
      </rPr>
      <t>van Velzen+2012 (</t>
    </r>
    <r>
      <rPr>
        <u/>
        <sz val="11"/>
        <color rgb="FF000000"/>
        <rFont val="Times New Roman"/>
        <family val="1"/>
      </rPr>
      <t>https://ui.adsabs.harvard.edu/?#abs/2012A%26A...544A..18V</t>
    </r>
    <r>
      <rPr>
        <sz val="11"/>
        <color rgb="FF000000"/>
        <rFont val="Times New Roman"/>
        <family val="1"/>
      </rPr>
      <t>)</t>
    </r>
  </si>
  <si>
    <t>0.224</t>
  </si>
  <si>
    <r>
      <rPr>
        <sz val="11"/>
        <color rgb="FF000000"/>
        <rFont val="Times New Roman"/>
        <family val="1"/>
      </rPr>
      <t xml:space="preserve"> 2MASX J10084771+1147379
</t>
    </r>
    <r>
      <rPr>
        <sz val="11"/>
        <color rgb="FF000000"/>
        <rFont val="Times New Roman"/>
        <family val="1"/>
      </rPr>
      <t>SDSS J100847.69+114738.2</t>
    </r>
  </si>
  <si>
    <r>
      <rPr>
        <sz val="11"/>
        <color rgb="FF000000"/>
        <rFont val="Times New Roman"/>
        <family val="1"/>
      </rPr>
      <t>Quintana, H., Ramirez, A., 1995 (</t>
    </r>
    <r>
      <rPr>
        <u/>
        <sz val="11"/>
        <color rgb="FF000000"/>
        <rFont val="Times New Roman"/>
        <family val="1"/>
      </rPr>
      <t>https://ui.adsabs.harvard.edu/?#abs/1995ApJS...96..343Q</t>
    </r>
    <r>
      <rPr>
        <sz val="11"/>
        <color rgb="FF000000"/>
        <rFont val="Times New Roman"/>
        <family val="1"/>
      </rPr>
      <t>) —redshift</t>
    </r>
  </si>
  <si>
    <r>
      <rPr>
        <sz val="11"/>
        <color rgb="FF000000"/>
        <rFont val="Times New Roman"/>
        <family val="1"/>
      </rPr>
      <t>2MASXJ17441450+3259292</t>
    </r>
  </si>
  <si>
    <t>Class</t>
  </si>
  <si>
    <r>
      <t xml:space="preserve">2MASX J07473129-1917403
</t>
    </r>
    <r>
      <rPr>
        <sz val="11"/>
        <color rgb="FF000000"/>
        <rFont val="Times New Roman"/>
        <family val="1"/>
      </rPr>
      <t xml:space="preserve">ZOAG236.44+03.03
</t>
    </r>
    <r>
      <rPr>
        <sz val="11"/>
        <color rgb="FF000000"/>
        <rFont val="Times New Roman"/>
        <family val="1"/>
      </rPr>
      <t>MRC0745-191</t>
    </r>
  </si>
  <si>
    <t>ABELL_2813</t>
  </si>
  <si>
    <t>00:43:24.829</t>
  </si>
  <si>
    <t>-20:37:24.35</t>
  </si>
  <si>
    <t>00:43:25.10</t>
  </si>
  <si>
    <t xml:space="preserve"> -20:37:01.6</t>
  </si>
  <si>
    <t>10.854583</t>
  </si>
  <si>
    <t>-20.617111</t>
  </si>
  <si>
    <t>0.300571</t>
  </si>
  <si>
    <t>RXCJ0043.4-2037</t>
  </si>
  <si>
    <t>2MASX J00432504-2037054</t>
  </si>
  <si>
    <t>Guzzo+2009: 2009A&amp;A...499..357G, both BCGs</t>
  </si>
  <si>
    <t>SDSS DR17 - imaging, but photo-z only from SDSS</t>
  </si>
  <si>
    <t>BCG is double</t>
  </si>
  <si>
    <t xml:space="preserve">ok - Hoffer+2012 (2MASX J00432504-2037054) ; double BCG with very similar properties, </t>
  </si>
  <si>
    <t>00:43:24.53</t>
  </si>
  <si>
    <t xml:space="preserve"> -20:37:30.4</t>
  </si>
  <si>
    <t>10.852208</t>
  </si>
  <si>
    <t>-20.625111</t>
  </si>
  <si>
    <t>0.28598</t>
  </si>
  <si>
    <t>2MASX J00432457-2037295</t>
  </si>
  <si>
    <t>05:22:15.244</t>
  </si>
  <si>
    <t>0.296</t>
  </si>
  <si>
    <t>SPT-CL J0522-4818</t>
  </si>
  <si>
    <t>2MASS J05221555-4818175, CXOU J052215.6-481816, DLSCL J0522.2-4820 (lensing detection)</t>
  </si>
  <si>
    <t>Alluded to in Wittman+2006</t>
  </si>
  <si>
    <t>BCG not that ambiguous, but lacking a published redshift aside that of the cluster (spectroscopic, Hilton+2021, 2021ApJS..253....3H); Wittman+2006 has clear pictures of Clump A (the cluster in question)</t>
  </si>
  <si>
    <t>LCDCS_0829</t>
  </si>
  <si>
    <t>13:47:30.619</t>
  </si>
  <si>
    <t xml:space="preserve">11:45:08.47 </t>
  </si>
  <si>
    <t xml:space="preserve">13:47:30.650 </t>
  </si>
  <si>
    <t>-11:45:09.45</t>
  </si>
  <si>
    <t>RX J1347-1145, MACS J1347.5-1144</t>
  </si>
  <si>
    <t xml:space="preserve">Pan-STARRS dr2 obid=93892068774395319;  WISEA J134730.61-114509.5
</t>
  </si>
  <si>
    <t>Jorgensen+2017</t>
  </si>
  <si>
    <t>Jorgensen+2017 (https://ui.adsabs.harvard.edu/?#abs/2017AJ....154..251J)
Coble+2007 (https://ui.adsabs.harvard.edu/?#abs/2007AJ....134..897C)
Gonzalez+2001</t>
  </si>
  <si>
    <t>2007AJ....134..897C 2001ApJS..137..117G</t>
  </si>
  <si>
    <t>2017AJ....154..251J</t>
  </si>
  <si>
    <t>Radio source (Coble+2007)</t>
  </si>
  <si>
    <t>ok - CLASH cluster. Not an ambiguous BCG, especially with ancillary data (UV, radio, X-ray)</t>
  </si>
  <si>
    <t>LCDCS_0954</t>
  </si>
  <si>
    <t>14:20:28.327</t>
  </si>
  <si>
    <t>-11:34:13.67</t>
  </si>
  <si>
    <t>14:20:28.664</t>
  </si>
  <si>
    <t>-11:34:16.60</t>
  </si>
  <si>
    <t xml:space="preserve">0.67 </t>
  </si>
  <si>
    <t>WISEA J142028.61-113417.0,</t>
  </si>
  <si>
    <t>None</t>
  </si>
  <si>
    <t>Gonzalez+2001 (https://ui.adsabs.harvard.edu/abs/2001ApJS..137..117G/abstract)</t>
  </si>
  <si>
    <t>2001ApJS..137..117G</t>
  </si>
  <si>
    <t>Cannot find more information on suspected optical BCG</t>
  </si>
  <si>
    <t>Not spectroscopic. Needs Keck or Gemini (very high z). PanStarrs color image shows a very convincing BCG in terms of color, morphology and location. Looks like there is a strong lensing arc to the SW of the BCG candidate</t>
  </si>
  <si>
    <t>MACS_J0308.9+2645</t>
  </si>
  <si>
    <t>03:08:55.946</t>
  </si>
  <si>
    <t>26:45:40.07</t>
  </si>
  <si>
    <t>3:08:55.935</t>
  </si>
  <si>
    <t>26:45:37.27</t>
  </si>
  <si>
    <t>47.233009</t>
  </si>
  <si>
    <t>26.76037</t>
  </si>
  <si>
    <t>2MASS J03085561+2645368
LEDA 1787505, 2MASX 03085592+2645373</t>
  </si>
  <si>
    <t>Hoffer+2012 identified BCG. 
Dálya+2018 - gives a redshift but no indication of provenance. Highly likely to be PHOT</t>
  </si>
  <si>
    <t>[not important:] Velocity correction not applied to Dalya redshift of BCG.</t>
  </si>
  <si>
    <t>OK. Not in SDSS (unlucky position in a very narrow gap in coverage). 2MASS image shows a pile of IR light in cluster center. Updated BCG coordinates consistent with HST/WFC observations and position. BCG is confirmed.</t>
  </si>
  <si>
    <t>MACS_J0358.8-2955</t>
  </si>
  <si>
    <t>03:58:54.304</t>
  </si>
  <si>
    <t>-29:55:33.36</t>
  </si>
  <si>
    <t>03:58:54.127</t>
  </si>
  <si>
    <t>-29:55:31.41</t>
  </si>
  <si>
    <t>[HER2013] J035854.12-295531.4</t>
  </si>
  <si>
    <t>Hsu+2013 (https://ui.adsabs.harvard.edu/?#abs/2013MNRAS.429..833H)</t>
  </si>
  <si>
    <t>2013MNRAS.429..833H</t>
  </si>
  <si>
    <t>1st BCG in peak - NE; coordinates from HST image</t>
  </si>
  <si>
    <t xml:space="preserve">OK original ID 1st BCG for 'brightest' BCG; HST imaging </t>
  </si>
  <si>
    <t>03:58:52.172</t>
  </si>
  <si>
    <t>-29:56:03.90</t>
  </si>
  <si>
    <t>59.717384</t>
  </si>
  <si>
    <t>-29.934417</t>
  </si>
  <si>
    <t>0.4233</t>
  </si>
  <si>
    <t>[HER2013] J035852.17-295604.3</t>
  </si>
  <si>
    <t>Bright galaxy near to 2nd X-ray peak - SW; coordinates from HST image; this galaxy is not called out as special by HER</t>
  </si>
  <si>
    <t>MACS_J0455.2+0657</t>
  </si>
  <si>
    <t>04:55:17.281</t>
  </si>
  <si>
    <t>6:57:48.29</t>
  </si>
  <si>
    <t>4:55:17.357</t>
  </si>
  <si>
    <t>+06:57:49.56</t>
  </si>
  <si>
    <t>73.82232</t>
  </si>
  <si>
    <t>6.96377</t>
  </si>
  <si>
    <t>WISEA J045517.36+065749.3</t>
  </si>
  <si>
    <t>MED identified BCG on HST F606W image; Cluster detected by Chandra but probably single aperture in ACC2. Spectroscopic redshift needed (SOAR?)</t>
  </si>
  <si>
    <t>07:12:20.735</t>
  </si>
  <si>
    <t>7:12:20.50</t>
  </si>
  <si>
    <t>+59:32:20.4</t>
  </si>
  <si>
    <t>108.08631</t>
  </si>
  <si>
    <t>59.53897</t>
  </si>
  <si>
    <t>WISEA J071220.54+593220.5, 2MASS J07122055+5932207; possibly also NVSS J071219+593227</t>
  </si>
  <si>
    <t>Cluster z in NED from indirect reference in Stott+2007 which says nothing about spectroscopy or basis for redshift. Later work (Repp &amp; Ebeling 2018 identifies itself as primary.)</t>
  </si>
  <si>
    <t>BCG identified by Repp &amp; Ebeling 2018</t>
  </si>
  <si>
    <t>MED also identified BCG on HST F814W image. Clear single BCG. Not in SDSS. No spec z.</t>
  </si>
  <si>
    <t>13:59:10.25</t>
  </si>
  <si>
    <t>-19:29:24.8</t>
  </si>
  <si>
    <t>209.79262</t>
  </si>
  <si>
    <t>-19.49015</t>
  </si>
  <si>
    <t>WISEA J135910.29-192924.7, NVSS J135910-192925</t>
  </si>
  <si>
    <t>Cluster z from Mann &amp; Ebeling 2012.</t>
  </si>
  <si>
    <t>MCXC_J0152.5-2853</t>
  </si>
  <si>
    <t>1:52:34.499</t>
  </si>
  <si>
    <t>-28:53:37.28</t>
  </si>
  <si>
    <t>1:52:34.49</t>
  </si>
  <si>
    <t>-28:53:37.2</t>
  </si>
  <si>
    <t>28.14373</t>
  </si>
  <si>
    <t>-28.89374</t>
  </si>
  <si>
    <t>SPT-CL J0152-2853, ACT-CL J0152.5-2853</t>
  </si>
  <si>
    <t>WISEA J015234.45-285337.4</t>
  </si>
  <si>
    <t xml:space="preserve">Cluster z=0.412 from Ebeling+2010. </t>
  </si>
  <si>
    <t>BCG location consistent with that identified in Repp &amp; Ebeling 2018.</t>
  </si>
  <si>
    <t>MED also identified BCG on HST F814W image. Clear single BCG. Not in SDSS. No spec z. MCXC z is different from this one (z=0.41)</t>
  </si>
  <si>
    <t>MCXC_J2049.9-3216</t>
  </si>
  <si>
    <t>20:49:56.148</t>
  </si>
  <si>
    <t>-32:16:49.11</t>
  </si>
  <si>
    <t>20:49:55.79</t>
  </si>
  <si>
    <t>-32:16:48</t>
  </si>
  <si>
    <t>312.4825</t>
  </si>
  <si>
    <t>-32.28016</t>
  </si>
  <si>
    <t>MACSJ2049.9-3217</t>
  </si>
  <si>
    <t>WISEA J204955.86-321648.9</t>
  </si>
  <si>
    <t>Piffaretti+2011 but MCXC is not a primary z reference</t>
  </si>
  <si>
    <t>BCG slightly ambiguous.</t>
  </si>
  <si>
    <t xml:space="preserve">MED identified BCG on HST F814W image. Clear single BCG. Not in SDSS. Location is clear but No spec z. </t>
  </si>
  <si>
    <t>PLCKESZ_G264.41+19.48</t>
  </si>
  <si>
    <t>10:00:01.616</t>
  </si>
  <si>
    <t>-30:16:38.06</t>
  </si>
  <si>
    <t>10:00:01.48</t>
  </si>
  <si>
    <t>-30:16:33.9</t>
  </si>
  <si>
    <t>150.0062</t>
  </si>
  <si>
    <t>-30.27610</t>
  </si>
  <si>
    <t>SPT-CL J1000-3016</t>
  </si>
  <si>
    <t>2MASX J10000143–3016331, WISEA J100001.48-301633.7</t>
  </si>
  <si>
    <t>Yang+2018 (https://ui.adsabs.harvard.edu/abs/2018ApJ...859...65Y/abstract)
Story+2011 (https://ui.adsabs.harvard.edu/abs/2011ApJ...735L..36S/abstract)
Jones+2009 —BCG redshift at 0.023</t>
  </si>
  <si>
    <t>2018ApJ...859...65Y 2011ApJ...735L..36S</t>
  </si>
  <si>
    <t>Inconsistent BCG redshift compared to cluster redshift. Story and Yang identify galaxy as BCG but Jones reports a much lower redshift than the cluster.</t>
  </si>
  <si>
    <t>MED downloaded HST 2018 data and updated (small change) to BCG. BCG candidate has wildly discrepant 6dF redshift, but 6dF spectrum looks really unconvincing.</t>
  </si>
  <si>
    <t>PLCKESZ_G304.84-41.42</t>
  </si>
  <si>
    <t>00:28:06.234</t>
  </si>
  <si>
    <t>-75:38:09.05</t>
  </si>
  <si>
    <t>00:28:06.4</t>
  </si>
  <si>
    <t>-75:38:08.95</t>
  </si>
  <si>
    <t>PSZ1 G304.86-41.40</t>
  </si>
  <si>
    <t xml:space="preserve">WISEA  J002806.41-753808.9	
</t>
  </si>
  <si>
    <t>Flesch+2021 AGN z estimate=0.20 (phot?); GLADE+(Dalya+2022) z= 0.2205 (phot?spec?)</t>
  </si>
  <si>
    <t>Cannot find reliable redshift for BCG.</t>
  </si>
  <si>
    <t>The center of the cluster is on the edge of the HST field of view. There is a galaxy there and also north, but no coverage south.</t>
  </si>
  <si>
    <t>00:28:09.107</t>
  </si>
  <si>
    <t>-75:37:45.04</t>
  </si>
  <si>
    <t>7.03794</t>
  </si>
  <si>
    <t>-75.62918</t>
  </si>
  <si>
    <t>0.356</t>
  </si>
  <si>
    <t>WISEA J002809.03-753745.1, PSZ1 G304.86-41.40 BCG</t>
  </si>
  <si>
    <t>GLADE+(Dalya+2022) z= 0.3561 (phot?spec?). 0.045 errors suggest phot (same as above)</t>
  </si>
  <si>
    <t>02:32:18.650</t>
  </si>
  <si>
    <t>00:58:21.126</t>
  </si>
  <si>
    <t>WISEA J005820.54-614601.5; SUMSS J005820-614602</t>
  </si>
  <si>
    <t>Chiu+2018 (https://ui.adsabs.harvard.edu/abs/2018MNRAS.478.3072C/abstract)</t>
  </si>
  <si>
    <t>2018MNRAS.478.3072C</t>
  </si>
  <si>
    <t>BCG has no published spec z, but MED identified same galaxy as Chiu+2018;  Phot-z's both (given errors)</t>
  </si>
  <si>
    <t>SPT-CLJ0151-5954</t>
  </si>
  <si>
    <t>01:51:22.859</t>
  </si>
  <si>
    <t>-59:54:26.99</t>
  </si>
  <si>
    <t>1:51:24.96</t>
  </si>
  <si>
    <t>-59:54:44.28</t>
  </si>
  <si>
    <t>ACT-CL J0151.4-5954</t>
  </si>
  <si>
    <t xml:space="preserve">Chiu+2018 (https://ui.adsabs.harvard.edu/abs/2018MNRAS.478.3072C/abstract)
</t>
  </si>
  <si>
    <t xml:space="preserve">ok. BCG has no publishsed spec z, but MED identified same galaxy as Chiu+2018; Latest Cluster redshift (0.948 pm 0.027) from Hilton+2021 updates (1.03 pm 0.07 from Birzan) phot-z's </t>
  </si>
  <si>
    <t>SPT-CLJ2034-5936</t>
  </si>
  <si>
    <t>20:34:09.160</t>
  </si>
  <si>
    <t>-59:36:18.56</t>
  </si>
  <si>
    <t>20:34:09.36</t>
  </si>
  <si>
    <t>-59:36:15.12</t>
  </si>
  <si>
    <t>ACT-CL J2034.1-5936</t>
  </si>
  <si>
    <t>WISEA J203409.33-593614.7; possibly SUMSS J203408-593608</t>
  </si>
  <si>
    <t>McDonald+2016, Hilton+2021</t>
  </si>
  <si>
    <t>2016ApJ...817...86M 2021ApJS..253....3H</t>
  </si>
  <si>
    <t>ok. BCG easy to spot on HST images, strong arc features to the SW and NE give confidence. Latest cluster redshift from Hilton+2021 is still phot (0.894 pm 0.0154)</t>
  </si>
  <si>
    <t>WISEA J225900.97-605734.3</t>
  </si>
  <si>
    <t>ok. BCG pretty secure (arcs seen on HST) but no spec z for cluster or BCG</t>
  </si>
  <si>
    <t>WBL_154</t>
  </si>
  <si>
    <t>07:51:20.733</t>
  </si>
  <si>
    <t>50:14:01.99</t>
  </si>
  <si>
    <t>07:51:21.01</t>
  </si>
  <si>
    <t>+50:14:09.89</t>
  </si>
  <si>
    <t>0.02377</t>
  </si>
  <si>
    <t xml:space="preserve"> SDSS J075121.01+501409.8
LEDA 200239</t>
  </si>
  <si>
    <t xml:space="preserve">http://skyserver.sdss.org/dr15/en/get/SpecById.ashx?id=2103345458637203456 </t>
  </si>
  <si>
    <t>Pair of galaxies</t>
  </si>
  <si>
    <t>ok. BCG has SDSS spec redshift and LINER type emission lines; very close companion</t>
  </si>
  <si>
    <t>1*</t>
  </si>
  <si>
    <t>2</t>
  </si>
  <si>
    <t>3</t>
  </si>
  <si>
    <t>5</t>
  </si>
  <si>
    <t>4*</t>
  </si>
  <si>
    <t>1</t>
  </si>
  <si>
    <t>Needs BCG redshift, SPT cluster ask them</t>
  </si>
  <si>
    <t>Can't agree on ID</t>
  </si>
  <si>
    <t>Potential Issue with BCG Coordinates being slightly off</t>
  </si>
  <si>
    <t>Need galaxy redshifts</t>
  </si>
  <si>
    <t>NED redshifts inconsistent</t>
  </si>
  <si>
    <t>Need BCG redshift</t>
  </si>
  <si>
    <t>Can't tell if double core BCG or two BCGs</t>
  </si>
  <si>
    <t>Double BCG. Entry updated and doubled. Spec z's for both. NOT AMBIGUOUS</t>
  </si>
  <si>
    <t>BCG single; published galaxy redshift would be useful but not required: "Clump A" in Wittman+2006 (Fig. 9) shows clear BCG, clump A redshift = 0.296. Getting a SOAR redshift useful but not highest priority</t>
  </si>
  <si>
    <t>BCG identified in Donahue+2016 (CLASH) other papers. Very well-studied BCG. (Graphic saved) Definitely NOT ambiguous</t>
  </si>
  <si>
    <t>BCG and cluster redshift very uncertain: phot only (Graphic and FITS cut-outs from PanStarrs saved). Verdict is that we know the sky location of the BCG (HIGHLY LIKELY) but the redshift of both the cluster and the BCG are rather uncertain, based on BCG standard candle analysis in Gonzalez+2001; the BCG identified there is not correct.</t>
  </si>
  <si>
    <t>BCG is OK. Makarov+2015 reference a bad lead so I deleted it. Dalya is a gigantic derivative database of galaxies; not much help in tracking down source of redshift and is not a primary source</t>
  </si>
  <si>
    <t>Merging system. Double peak. ACC2 centered on NE one. Citations Hsu+2013 bibtex entry from MNRAS oddly wrong-check in final version. Added BCG entry</t>
  </si>
  <si>
    <t>MACS cluster redshift updated to 0.45 in Mann &amp; Ebeling 2012 (2012MNRAS.420.2120M) but no individual galaxy redshifts available</t>
  </si>
  <si>
    <t>MACS cluster redshift published in bassackward way, so BCG has no published redshift. BCG location is single and obvious from HST data.</t>
  </si>
  <si>
    <t>No primary redshift source or spectra for BCG. Indirectly found via big snapshot publication (Repp &amp; Ebeling 2018)</t>
  </si>
  <si>
    <t>No primary redshift source for BCG. Also if  NED is correct (z=0.41) this listed ACC2 redshift is wrong, based on an older estimate of cluster z.</t>
  </si>
  <si>
    <t>MACSJ names are not the names of BCGs (they are the clusters); moved alt name. MCXC is a meta-database of redshifts, not a primary source (no spectra provenance provided).</t>
  </si>
  <si>
    <t>The cluster redshift (~0.21) is not photometric (e.g. SPT paper Bleem+2020 gives this z pm 0.02); red sequence basis (2-3% error claimed) from Story+2011. Yang+2018 is not a fundamental reference (it CITES NED). BCG candidate could be foreground or it could have a bad 6dF redshift. So this one is a puzzle to be solved.</t>
  </si>
  <si>
    <t>Cluster z is photometric so not surprising there's no spec z for BCG, and there a two bright galaxies near the X-ray center.</t>
  </si>
  <si>
    <t>Cluster z is photometric so not surprising there's no spec z for BCG, and there a two bright galaxies near the X-ray center. This BCG candidate was identified as a possible BCG.</t>
  </si>
  <si>
    <t>BCG is ok. Needs BCG spec z.</t>
  </si>
  <si>
    <t>BCG is probably ok, but needs spec z for cluster and BCG. Only one HST bandpass, giving less confidence to BCG candidate</t>
  </si>
  <si>
    <t>BCG is ok. Both cluster and BCG could use a spec z.</t>
  </si>
  <si>
    <t>Just one BCG with a friend.</t>
  </si>
  <si>
    <t>_EAD2007__188</t>
  </si>
  <si>
    <t>10:39:38.768</t>
  </si>
  <si>
    <t>05:10:32.65</t>
  </si>
  <si>
    <t>10:39:38.71</t>
  </si>
  <si>
    <t>05:10:32.52</t>
  </si>
  <si>
    <t>ABELL 1066</t>
  </si>
  <si>
    <t xml:space="preserve"> SDSS J103938.72+051032.5
PKS J1039+0509 (PKS 1037+05)</t>
  </si>
  <si>
    <t>Lauer+2014</t>
  </si>
  <si>
    <t>Lauer+2014
SDSS DR15</t>
  </si>
  <si>
    <t>ambiguous core of BCG. possible double core?
flagged photometric redshift.</t>
  </si>
  <si>
    <t>BCG z = PKS/cluster member redshift (from QuintanaRamirez1995) and object right on top of it has SDSS spec z=0.068, fiber can't differentiate well; ACC2 cluster z is probably photo-z; a less bright galaxy to the south with same z=0.068</t>
  </si>
  <si>
    <t>3C_089</t>
  </si>
  <si>
    <t>03:34:14.997</t>
  </si>
  <si>
    <t>-01:11:17.39</t>
  </si>
  <si>
    <t>03:34:16.05</t>
  </si>
  <si>
    <t>-01:11:29.7</t>
  </si>
  <si>
    <t>0.138883</t>
  </si>
  <si>
    <t>RXJ0334.2-0111</t>
  </si>
  <si>
    <t>2MASX J03341605−0111297</t>
  </si>
  <si>
    <t>http://skyserver.sdss.org/dr16/en/get/SpecById.ashx?id=467272406084380672</t>
  </si>
  <si>
    <t>https://ui.adsabs.harvard.edu/#abs/2016MNRAS.458..681D (2016MNRAS.458..681D)</t>
  </si>
  <si>
    <t>2016MNRAS.458..681D</t>
  </si>
  <si>
    <t>appears to be Halpha absorption.
merging cluster.</t>
  </si>
  <si>
    <t>ok.3C89 is likely to be the cd galaxy of an infalling subcluster; detailed analysis of X-ray and optical in (Dasadia, Sun, et al. 2016): BCG2. Not ambiguous.</t>
  </si>
  <si>
    <t>400d_J0318-0302</t>
  </si>
  <si>
    <t>03:18:34.492</t>
  </si>
  <si>
    <t>-03:03:03.10</t>
  </si>
  <si>
    <t>03:18:32.2</t>
  </si>
  <si>
    <t>-03:02:58.7</t>
  </si>
  <si>
    <t>49.634299</t>
  </si>
  <si>
    <t>-3.049668</t>
  </si>
  <si>
    <t>RX J0318.5-0302, ACT-CL J0318.5-0303</t>
  </si>
  <si>
    <t>2MASS J03183220-0302592; WISEA J031832.24-030258.7</t>
  </si>
  <si>
    <t>Romer+2000</t>
  </si>
  <si>
    <t>2000ApJS..126..209R</t>
  </si>
  <si>
    <t xml:space="preserve">Extended X-ray source with two possible BCGs in a merging core.  BCG location selection at center of X-ray source. </t>
  </si>
  <si>
    <t>Cluster redshift is spectroscopic, from Bright SHARC survey (Romer+2000). PanSTARRS/DR1 color image is very nice. Shows a few BCG candidates, none with redshifts. Best bet is identified but definitely needs followup spectroscopy at z~0.35. This source is definitely the BCG iff it has the correct z; if it's a foreground source, check out galaxy at (03:18:32.10 -03:02:42.4)</t>
  </si>
  <si>
    <t>400d_J0328-2140</t>
  </si>
  <si>
    <t>3:28:35.844</t>
  </si>
  <si>
    <t>-21:40:24.84</t>
  </si>
  <si>
    <t>03:28:35.6</t>
  </si>
  <si>
    <t>-21:40:17</t>
  </si>
  <si>
    <t>52.148</t>
  </si>
  <si>
    <t>-21.671</t>
  </si>
  <si>
    <t>ACT-CL J0328.6-2140</t>
  </si>
  <si>
    <t>Burenin+2007 (no spectra or error bars, but it is spectroscopic acc to text)</t>
  </si>
  <si>
    <t>Lots of red fuzzies in the PanSTARRS/DR1 image. No clear BCG.</t>
  </si>
  <si>
    <t>400d_J0405-4100</t>
  </si>
  <si>
    <t>4:05:24.417</t>
  </si>
  <si>
    <t>-41:00:19.42</t>
  </si>
  <si>
    <t>04:05:25.15</t>
  </si>
  <si>
    <t>-41:00:17.9</t>
  </si>
  <si>
    <t>61.3548</t>
  </si>
  <si>
    <t>-41.0050</t>
  </si>
  <si>
    <t>WISEA J040525.12-410017.4</t>
  </si>
  <si>
    <t>Abbott+2018 (https://ui.adsabs.harvard.edu/abs/2018ApJS..239...18A/abstract)
Burenin+2007</t>
  </si>
  <si>
    <t>2018ApJS..239...18A</t>
  </si>
  <si>
    <t>DES LIneA (Abbott+2018) optical image appears to have slightly crowded cluster center.</t>
  </si>
  <si>
    <t>I list a BCG possible candidate here</t>
  </si>
  <si>
    <t>ABELL_0514</t>
  </si>
  <si>
    <t>4:48:01.674</t>
  </si>
  <si>
    <t>-20:26:52.01</t>
  </si>
  <si>
    <t>4:48:03.04</t>
  </si>
  <si>
    <t>-20:26:39.61</t>
  </si>
  <si>
    <t>-20.4811</t>
  </si>
  <si>
    <t>0.0712</t>
  </si>
  <si>
    <t>Lauer, T.+2014 (https://ui.adsabs.harvard.edu/?#abs/2014ApJ...797...82L)
Rines+2016 (https://ui.adsabs.harvard.edu/?#abs/2016ApJ...819...63R)</t>
  </si>
  <si>
    <t>Lauer+2014 provides BCG id and z (BCG-1)</t>
  </si>
  <si>
    <t>4:47:57.5</t>
  </si>
  <si>
    <t>-20:26:03</t>
  </si>
  <si>
    <t>71.98946</t>
  </si>
  <si>
    <t>-20.43426</t>
  </si>
  <si>
    <t>0.0807</t>
  </si>
  <si>
    <t>6dFGS gJ044757.5-202603</t>
  </si>
  <si>
    <t>2016ApJ...819...63R 2014ApJ...797...82L</t>
  </si>
  <si>
    <t>BCG-2 is plausible at z=0.08 and nominally brighter (in NIR) than BCG-1</t>
  </si>
  <si>
    <t>ABELL_2092</t>
  </si>
  <si>
    <t>15:33:13.627</t>
  </si>
  <si>
    <t>31:09:00.75</t>
  </si>
  <si>
    <t>15:33:15.36</t>
  </si>
  <si>
    <t>+31:08:42.5</t>
  </si>
  <si>
    <t>233.314025</t>
  </si>
  <si>
    <t>31.14516</t>
  </si>
  <si>
    <t>0.06645</t>
  </si>
  <si>
    <t>SDSS J153315.36+310842.5
2MASX J15331536+3108430</t>
  </si>
  <si>
    <t>http://skyserver.sdss.org/dr16/en/get/SpecById.ashx?id=5317692981201096704</t>
  </si>
  <si>
    <t>https://ui.adsabs.harvard.edu/?#abs/1991ApJS...77..363S/abstract
SDSS DR14</t>
  </si>
  <si>
    <t>BCG selection slightly ambiguous</t>
  </si>
  <si>
    <t>OK BCG is clearly the BCG</t>
  </si>
  <si>
    <t>ABELL_2125</t>
  </si>
  <si>
    <t>15:41:14.536</t>
  </si>
  <si>
    <t>66:15:57.17</t>
  </si>
  <si>
    <t>15:41:14.374</t>
  </si>
  <si>
    <t>+66:15:56.72</t>
  </si>
  <si>
    <t>2MASX J15411437+6615567</t>
  </si>
  <si>
    <t>Miller, N.+2004 (https://ui.adsabs.harvard.edu/?#abs/2004ApJ...613..841M)</t>
  </si>
  <si>
    <t>2004ApJ...613..841M</t>
  </si>
  <si>
    <t>BCG ambiguous.  2 Large galaxies near each other.</t>
  </si>
  <si>
    <t>OK. The other galaxy is very close, similar, but not as bright. The system is a Butcher-Oemler cluster, probably merging</t>
  </si>
  <si>
    <t>ABELL_2163</t>
  </si>
  <si>
    <t>16:15:45.891</t>
  </si>
  <si>
    <t>-6:08:56.70</t>
  </si>
  <si>
    <t>16:15:48.9</t>
  </si>
  <si>
    <t>-06:08:41</t>
  </si>
  <si>
    <t>0.2013</t>
  </si>
  <si>
    <t xml:space="preserve"> 2XMM J161545.5-060856</t>
  </si>
  <si>
    <t>Maurogordato+2008, Figure 1: https://www.aanda.org/articles/aa/full/2008/15/aa7614-07/aa7614-07.html</t>
  </si>
  <si>
    <t>Maurogordato+2008 identifies BCG-1  (galaxy listed here) (https://ui.adsabs.harvard.edu/?#abs/2008A&amp;A...481..593M)</t>
  </si>
  <si>
    <t>2008A&amp;A...481..593M</t>
  </si>
  <si>
    <t>Possible merging cluster according to Maurogordato+2008.
Two reported BCGs, not coincident with Xray source. (MD adds: but look at Figure 7, it is a very big cluster, double peaked, interaction between two pretty large clusters.)</t>
  </si>
  <si>
    <t>A2163 has significant spectroscopic velocity coverage in Maurogordato+2008; which also conveniently identifes 2 BCGs. The X-ray emission is double peaked. BCG-1 sits closest to and just east of the Eastern peak, BCG-2 sits west of the western peak</t>
  </si>
  <si>
    <t>16:15:33.5</t>
  </si>
  <si>
    <t>-06:09:16</t>
  </si>
  <si>
    <t>243.88958</t>
  </si>
  <si>
    <t>-6.1544445</t>
  </si>
  <si>
    <t>0.20015</t>
  </si>
  <si>
    <t xml:space="preserve">Maurogordato+2008, Table 3 </t>
  </si>
  <si>
    <t>Maurogordato+2008 identifies BCG-2  (galaxy listed here) (https://ui.adsabs.harvard.edu/?#abs/2008A&amp;A...481..593M)</t>
  </si>
  <si>
    <t>ABELL_3364</t>
  </si>
  <si>
    <t>5:47:37.564</t>
  </si>
  <si>
    <t>-31:52:16.48</t>
  </si>
  <si>
    <t>05:47:40.800</t>
  </si>
  <si>
    <t>-31:52:24.60</t>
  </si>
  <si>
    <t>0.17</t>
  </si>
  <si>
    <t>SPT-CL J0547-3152; ACT-CL J0547.6-3152</t>
  </si>
  <si>
    <t xml:space="preserve">PSZ1 G236.93-26.65 BCG, 2MASX J05473773-3152237, ABELL 3364:[HDH2012] BCG </t>
  </si>
  <si>
    <t>Rossetti+2016 for BCG ID confirmation; Guzzo+2009 redshift is incorrect (typo in table?); 15% photoz is from 2MASS (2014ApJS..210....9B)</t>
  </si>
  <si>
    <t>2016yCat..74574515R</t>
  </si>
  <si>
    <t>Rossetti+2016 also identify this galaxy as the BCG. Guzzo+2009 give redshift for cluster but may have made a mistake in matching redshifts to galaxies.</t>
  </si>
  <si>
    <t>X-ray emission looks bullet-like. Hoffer+2012 identifies 05473773-3152237 as BCG; The cD in Guzzo+ is mis-identified. There is no cD at the coordinates given in that Table. Possibly no z (unless it is in the Guzzo work with an error.)</t>
  </si>
  <si>
    <t>ABELL_3739</t>
  </si>
  <si>
    <t>21:04:18.888</t>
  </si>
  <si>
    <t>-41:20:40.55</t>
  </si>
  <si>
    <t>21:04:18.72</t>
  </si>
  <si>
    <t>-41:20:47.0</t>
  </si>
  <si>
    <t>0.16629</t>
  </si>
  <si>
    <t>WISEA J210418.73-412045.8</t>
  </si>
  <si>
    <t xml:space="preserve">Guzzo+2009 for both BCG (both identified as cDs) and redshifts
</t>
  </si>
  <si>
    <t>BCGs are very close to each other, DSS image shows only one galaxy with maybe a bright point source to the north.</t>
  </si>
  <si>
    <t>MD update to note: the 2nd BCG has almost the same z and is only 6" separated; BCG easily spotted on Spitzer IRAC image. I'm wondering if the double cD is just two versions of the same thing different nights</t>
  </si>
  <si>
    <t>21:04:18.60</t>
  </si>
  <si>
    <t>-41:20:51.0</t>
  </si>
  <si>
    <t>316.0775</t>
  </si>
  <si>
    <t>-41.34750</t>
  </si>
  <si>
    <t>0.16589</t>
  </si>
  <si>
    <t>WISEA J210418.73-412045.8, RBS 1717</t>
  </si>
  <si>
    <t>ABELL_3911</t>
  </si>
  <si>
    <t>22:46:26.814</t>
  </si>
  <si>
    <t>-52:44:23.17</t>
  </si>
  <si>
    <t>22:46:15.36</t>
  </si>
  <si>
    <t>-52:43:26.9</t>
  </si>
  <si>
    <t>341.56409</t>
  </si>
  <si>
    <t>SPT-CLJ2246-5244</t>
  </si>
  <si>
    <t>PSZ1 G336.61-55.43 BCG; 2MASX J22461535-5243269 Galaxy pair: AM2243-5245; SGC 224313-5259.3</t>
  </si>
  <si>
    <t>PostmanLauer1995</t>
  </si>
  <si>
    <t>Postman &amp; Lauer 1995 BCG ID and redshift</t>
  </si>
  <si>
    <t>1995ApJ...440...28P</t>
  </si>
  <si>
    <t>Distended Xray source.
Merging double core. Second BCG at RA,DEC:(22:46:14.972,-52:43:14.09)</t>
  </si>
  <si>
    <t>DSS image shows extended BCG with more compact companions (the "second" BCG of the original notes is part of the BCG pair.)</t>
  </si>
  <si>
    <t>MACS_J0025.4-1222</t>
  </si>
  <si>
    <t>0:25:29.688</t>
  </si>
  <si>
    <t>-12:22:33.87</t>
  </si>
  <si>
    <t>CDGS 37; ACT-CL J0025.4-1222; Baby Bullet Cluster</t>
  </si>
  <si>
    <t>Ambiguous BCG.
Need to find more information.</t>
  </si>
  <si>
    <t>MACS_J0717+3745</t>
  </si>
  <si>
    <t>7:17:30.136</t>
  </si>
  <si>
    <t>37:45:35.92</t>
  </si>
  <si>
    <t>7:17:30.361</t>
  </si>
  <si>
    <t>+37:45:38.01</t>
  </si>
  <si>
    <t xml:space="preserve"> 2MASXJ07173724+3744224</t>
  </si>
  <si>
    <t>Ebeling+2014</t>
  </si>
  <si>
    <t>A</t>
  </si>
  <si>
    <t>Makarov+2015
Ebeling+2014 (https://ui.adsabs.harvard.edu/?#abs/2014ApJS..211...21E)</t>
  </si>
  <si>
    <t>2014ApJS..211...21E</t>
  </si>
  <si>
    <t>Very disturbed Xray source.
BCG ambiguous, reported as galaxy coinciding with main Xray.</t>
  </si>
  <si>
    <t>MACS_J2135-0102</t>
  </si>
  <si>
    <t>21:35:11.026</t>
  </si>
  <si>
    <t>-1:02:54.34</t>
  </si>
  <si>
    <t>21:35:12.20</t>
  </si>
  <si>
    <t>-01:02:55.83</t>
  </si>
  <si>
    <t xml:space="preserve"> SDSS J213512.20-010255.8</t>
  </si>
  <si>
    <t>crowded area, BCG ambiguous. multiple?</t>
  </si>
  <si>
    <t>MCXC_J0340.8-4542</t>
  </si>
  <si>
    <t>3:40:53.790</t>
  </si>
  <si>
    <t>-45:40:36.30</t>
  </si>
  <si>
    <t>3:40:49.57293</t>
  </si>
  <si>
    <t>-45:40:39.67</t>
  </si>
  <si>
    <t>2MASX J03404957-4540396</t>
  </si>
  <si>
    <t>MCXC_J1022.0+3830</t>
  </si>
  <si>
    <t>10:22:09.977</t>
  </si>
  <si>
    <t>38:31:22.89</t>
  </si>
  <si>
    <t>10:22:10.31</t>
  </si>
  <si>
    <t>+38:31:04.17</t>
  </si>
  <si>
    <t xml:space="preserve"> SDSS J102210.31+383104.1
MCG+07-21-047</t>
  </si>
  <si>
    <t>http://skyserver.sdss.org/dr15/en/get/SpecById.ashx?id=1607850813089146880</t>
  </si>
  <si>
    <t>BCG location same as in Hoffer’s paper but Xray source is at RA,dec=(10:22:10.00,+38:31:23.57).
this BCG has closer redshift and more Halpha.</t>
  </si>
  <si>
    <t>MCXC_J1234.2+0947</t>
  </si>
  <si>
    <t>12:34:24.191</t>
  </si>
  <si>
    <t>9:47:15.33</t>
  </si>
  <si>
    <t>12:34:24.08</t>
  </si>
  <si>
    <t>+09:47:15.50</t>
  </si>
  <si>
    <t xml:space="preserve"> SDSS J123424.08+094715.5
NVSS J123424+094721</t>
  </si>
  <si>
    <t xml:space="preserve">http://skyserver.sdss.org/dr15/en/get/SpecById.ashx?id=1387130171525457920 </t>
  </si>
  <si>
    <t>SDSS DR15
Stott et al., 2008 (https://ui.adsabs.harvard.edu/?#abs/2008MNRAS.384.1502S)</t>
  </si>
  <si>
    <t>BCG difficult to tell. Larger galaxy at same redshift at location RA,dec=(12:34:17.46, +09:45:58.46)</t>
  </si>
  <si>
    <t>MZ_10451</t>
  </si>
  <si>
    <t>2:29:45.533</t>
  </si>
  <si>
    <t>-29:37:43.25</t>
  </si>
  <si>
    <t>2:29:45.39</t>
  </si>
  <si>
    <t>-29:37:50.8</t>
  </si>
  <si>
    <t>2dFGRS TGS391Z042
ESOLV4150291
LEDA 9500</t>
  </si>
  <si>
    <t>http://magnum.anu.edu.au/TDFgg-cgi-bin/w3-msql/TDFgg/display.html?fits=415/092607.fits</t>
  </si>
  <si>
    <t>Makarov+2015
Colless+2001</t>
  </si>
  <si>
    <t>Double core BCG.</t>
  </si>
  <si>
    <t>NSCS_J121831+401236</t>
  </si>
  <si>
    <t>12:18:28.859</t>
  </si>
  <si>
    <t>40:12:27.03</t>
  </si>
  <si>
    <t>12:18:28.51</t>
  </si>
  <si>
    <t>+40:12:38.78</t>
  </si>
  <si>
    <t>SDSS J121828.51+401238.7</t>
  </si>
  <si>
    <t xml:space="preserve">http://skyserver.sdss.org/dr15/en/get/SpecById.ashx?id=9946349710632525824 </t>
  </si>
  <si>
    <t>BCG possible double core?</t>
  </si>
  <si>
    <t>RCS_J2318.5+0034</t>
  </si>
  <si>
    <t>23:18:31.105</t>
  </si>
  <si>
    <t>0:34:02.60</t>
  </si>
  <si>
    <t>SDSS-C4-DR3_3018</t>
  </si>
  <si>
    <t>11:47:13.099</t>
  </si>
  <si>
    <t>55:43:44.65</t>
  </si>
  <si>
    <t>SPT-CLJ0014-4952</t>
  </si>
  <si>
    <t>0:14:48.887</t>
  </si>
  <si>
    <t>-49:53:01.62</t>
  </si>
  <si>
    <t>00:14:47.95</t>
  </si>
  <si>
    <t>-49:53:18.035</t>
  </si>
  <si>
    <t>CaII, HK</t>
  </si>
  <si>
    <t>Bleem+2015 (https://ui.adsabs.harvard.edu/?#abs/2015ApJS..216...27B)
Bayliss+2017 (https://ui.adsabs.harvard.edu/?#abs/2017ApJ...837...88B)
Ruel+2014 (https://ui.adsabs.harvard.edu/?#abs/2014ApJ...792...45R)</t>
  </si>
  <si>
    <t>2015ApJS..216...27B 2017ApJ...837...88B</t>
  </si>
  <si>
    <t>SPT-CLJ0256-5617</t>
  </si>
  <si>
    <t>2:56:25.346</t>
  </si>
  <si>
    <t>-56:17:53.54</t>
  </si>
  <si>
    <t>2:56:25.34</t>
  </si>
  <si>
    <t>-56:17:52.08</t>
  </si>
  <si>
    <t>SPT-CLJ0334-4659</t>
  </si>
  <si>
    <t>3:34:11.035</t>
  </si>
  <si>
    <t>-46:59:45.61</t>
  </si>
  <si>
    <t>03:34:10.97</t>
  </si>
  <si>
    <t>-46:59:45.9</t>
  </si>
  <si>
    <t xml:space="preserve"> J033410.97-465945.9</t>
  </si>
  <si>
    <t>Multiple BCG candidates.
Strong OII emission.</t>
  </si>
  <si>
    <t>SPT-CLJ2106-5844</t>
  </si>
  <si>
    <t>21:06:05.143</t>
  </si>
  <si>
    <t>-58:44:30.82</t>
  </si>
  <si>
    <t>21:06:04.56</t>
  </si>
  <si>
    <t>-58:44:27.96</t>
  </si>
  <si>
    <t>SPT-CLJ2218-4519</t>
  </si>
  <si>
    <t>22:18:59.491</t>
  </si>
  <si>
    <t>-45:18:56.80</t>
  </si>
  <si>
    <t>22:18:59.28</t>
  </si>
  <si>
    <t>-45:18:52.2</t>
  </si>
  <si>
    <t>Need to find more info. Two possible BCGs.</t>
  </si>
  <si>
    <t>22:19:00.0</t>
  </si>
  <si>
    <t>-45:18:58.32</t>
  </si>
  <si>
    <t>SPT-CLJ2245-6206</t>
  </si>
  <si>
    <t>22:45:02.894</t>
  </si>
  <si>
    <t>-62:07:00.04</t>
  </si>
  <si>
    <t>22:45:02.16</t>
  </si>
  <si>
    <t>-62:07:37.92</t>
  </si>
  <si>
    <t>SPT-CLJ2345-6405</t>
  </si>
  <si>
    <t>23:44:59.637</t>
  </si>
  <si>
    <t>-64:05:46.53</t>
  </si>
  <si>
    <t>23:45:00.24</t>
  </si>
  <si>
    <t>-64:05:33.72</t>
  </si>
  <si>
    <t>WARP_J1524.6+0957</t>
  </si>
  <si>
    <t>15:24:38.747</t>
  </si>
  <si>
    <t>9:57:37.29</t>
  </si>
  <si>
    <t>15:24:41.57</t>
  </si>
  <si>
    <t>+09:57:34.53</t>
  </si>
  <si>
    <t xml:space="preserve"> SDSS J152441.57+095734.5
[HDC2011] BCG</t>
  </si>
  <si>
    <t xml:space="preserve">http://skyserver.sdss.org/dr15/en/get/SpecById.ashx?id=6181440453298069504 </t>
  </si>
  <si>
    <t>Halpha out of spectral range.
BCG slightly ambiguous because of distance.</t>
  </si>
  <si>
    <t>WARP_J2302.8+0843</t>
  </si>
  <si>
    <t>23:02:48.148</t>
  </si>
  <si>
    <t>8:43:50.43</t>
  </si>
  <si>
    <t>23:02:48.10</t>
  </si>
  <si>
    <t>+08:43:50.99</t>
  </si>
  <si>
    <t xml:space="preserve"> SDSS J230248.10+084350.9
[PHJ2002] WARP J2302.8+0843 R1</t>
  </si>
  <si>
    <t>2011ApJ...740...59H</t>
  </si>
  <si>
    <t>BCG ambiguous.</t>
  </si>
  <si>
    <t>WHL_J092207.6+034558</t>
  </si>
  <si>
    <t>9:22:10.262</t>
  </si>
  <si>
    <t>3:46:39.11</t>
  </si>
  <si>
    <t>09:22:07.65</t>
  </si>
  <si>
    <t>+03:45:58.78</t>
  </si>
  <si>
    <t xml:space="preserve"> SDSS J092207.65+034558.7
[ZEH2003] RX J0922.1+0345 12</t>
  </si>
  <si>
    <t xml:space="preserve">http://skyserver.sdss.org/dr15/en/get/SpecById.ashx?id=639606292658284544 </t>
  </si>
  <si>
    <t>slightly ambiguous BCG.  Recorded BCG location agrees with Hao, J. et al., 2010. Other possible BCG at RA,dec=(09:22:10.95, +03:46:41.46)
Halpha is weak.</t>
  </si>
  <si>
    <t>WHL_J141623.8+444528</t>
  </si>
  <si>
    <t>14:16:27.853</t>
  </si>
  <si>
    <t>44:46:45.25</t>
  </si>
  <si>
    <t>14:16:27.88</t>
  </si>
  <si>
    <t>+44:46:44.36</t>
  </si>
  <si>
    <t xml:space="preserve"> SDSS J141627.88+444644.3
ClG J1416+4446</t>
  </si>
  <si>
    <t>photometric redshift
BCG slightly ambiguous, two galaxies near X-ray source.</t>
  </si>
  <si>
    <t>XMMU_J0954+1738</t>
  </si>
  <si>
    <t>9:54:16.970</t>
  </si>
  <si>
    <t>17:38:05.53</t>
  </si>
  <si>
    <t>09:54:16.6</t>
  </si>
  <si>
    <t>+17:38:09.7</t>
  </si>
  <si>
    <t>148.5692</t>
  </si>
  <si>
    <t>17.6342</t>
  </si>
  <si>
    <t>0.8258</t>
  </si>
  <si>
    <t xml:space="preserve"> SDSS J095416.56+173809.7</t>
  </si>
  <si>
    <t>2014A&amp;A...564A..17N</t>
  </si>
  <si>
    <t>SDSS DR16 for imaging source but imaging+galaxy spectra in Nastasi, Bohringer+2014 give redshifts; does not identify a "BCG" however; comparison with SDSS lead to #2 as a choice</t>
  </si>
  <si>
    <t>BCG identified here as a candidate only; a little tough to reach with SOAR</t>
  </si>
  <si>
    <t>XMMU_J1230.3+1339</t>
  </si>
  <si>
    <t>12:30:17.059</t>
  </si>
  <si>
    <t>13:39:06.82</t>
  </si>
  <si>
    <t>12:30:16.35</t>
  </si>
  <si>
    <t>+13:38:49.5</t>
  </si>
  <si>
    <t>187.56801</t>
  </si>
  <si>
    <t>13.647105</t>
  </si>
  <si>
    <t>0.9787</t>
  </si>
  <si>
    <t xml:space="preserve">WISEA J123016.35+133850.1, [LSB2011] 82, XMMU_J1230.3+1339 BCG, [FBS2011] 02 </t>
  </si>
  <si>
    <t>https://www.aanda.org/articles/aa/full_html/2011/03/aa15204-10/F4.html</t>
  </si>
  <si>
    <t>Images (LBT)  https://www.aanda.org/articles/aa/full_html/2011/03/aa15204-10/F1.html 2011A&amp;A…527A..78F, 2011MNRAS.411.2667L</t>
  </si>
  <si>
    <t>2011A&amp;A...527A..78F</t>
  </si>
  <si>
    <t>very ambiguous BCG based on SDSS data but extensive ground based spectra and imaging for this cluster published by Fassbender+2011. (Galaxy #2 in Table 2 of Fassbender+2011)</t>
  </si>
  <si>
    <t>OK, after complete update of this entry: BCG ID and spectrum from Fassbender+2011. A 2nd double BCG infalling system noted in this paper.</t>
  </si>
  <si>
    <t>ZwCl_0806.5+2822</t>
  </si>
  <si>
    <t>8:09:42.024</t>
  </si>
  <si>
    <t>28:12:08.27</t>
  </si>
  <si>
    <t>08:09:45.31</t>
  </si>
  <si>
    <t>+28:12:09.1</t>
  </si>
  <si>
    <t>122.438830</t>
  </si>
  <si>
    <t>28.2025507</t>
  </si>
  <si>
    <t>0.294</t>
  </si>
  <si>
    <t>SDSS J080945.31+281209.1</t>
  </si>
  <si>
    <t>http://skyserver.sdss.org/dr16/en/tools/quicklook/summary.aspx?id=1237658191609004564</t>
  </si>
  <si>
    <t>BCG is ambiguous. Other BCG location chosen by Szabo+ 2011.
flagged photometric redshift.</t>
  </si>
  <si>
    <t xml:space="preserve"> DR16 spectrum puts SDSS080945… at the spec redshift of original id; what is the associated cluster may be ambiguous, since there is a group of z=0.4 galaxies to the west and a prominent cD-like galaxy (fossil?) z=0.3 close to xray center</t>
  </si>
  <si>
    <t>08:09:42.84</t>
  </si>
  <si>
    <t>+28:12:17.1</t>
  </si>
  <si>
    <t>122.4285357</t>
  </si>
  <si>
    <t>28.204773</t>
  </si>
  <si>
    <t>0.40024</t>
  </si>
  <si>
    <t>SDSS J080942.84+281217.1</t>
  </si>
  <si>
    <t>http://skyserver.sdss.org/dr16/en/tools/quicklook/summary.aspx?id=1237658191609004450</t>
  </si>
  <si>
    <t>4</t>
  </si>
  <si>
    <t>Not ambiguous. The BCG is correctly identified. There are literature spectra and photometry that confirm</t>
  </si>
  <si>
    <t>modified BCG identification to BCG-1 in Dasadia+2016. not ambiguous. ACCEPT2 name is actually the subcluster</t>
  </si>
  <si>
    <t>Romer+2000 is the first redshift - I suspect Burenin did not provide any additional redshift work, so I removed that reference. BCG is ambiguous but *maybe* could be resolved with spec z work</t>
  </si>
  <si>
    <t>MCXC is not a galaxy catalog; removed from "Alternate BCG names". Updated BCG coordinates to one of the red fuzzies in PanSTARRS</t>
  </si>
  <si>
    <t>MCXC not a galaxy catalog. BCG in list is not centered on a galaxy at all. DES DR1 image (NOIRLAB) shows a couple bright galaxies, but lacking z's a BCG ID is pending redshift. Candidate BCG identified.</t>
  </si>
  <si>
    <t>Made this entry consistent with Lauer+2014 identification; the aperture</t>
  </si>
  <si>
    <t>Added this entry, based on inspection of PanSTARRS imaging and SIMBAD info</t>
  </si>
  <si>
    <t xml:space="preserve">Not ambiguous. The BCG is correctly identified. </t>
  </si>
  <si>
    <t>Not ambiguous. BCG identified by Miller; but other G2 is so close on the sky  it's not an interesting competitor to change offset estimates</t>
  </si>
  <si>
    <t>Added a 2nd BCG entry, updated the redshift and positions of the two BCG. It's not really ambiguous, there are two BCGs here.</t>
  </si>
  <si>
    <t>HST image makes BCG-1 look a lot more impressive than BCG-2; best bet for "BCG" is BCG-1</t>
  </si>
  <si>
    <t>Cluster could use a visit with SOAR since Guzzo/REFLEX observations seem munged. Original notes and reference to Makarov+2015 deleted since no such reference exists in ADS; the BCG seems obvious but maybe not.</t>
  </si>
  <si>
    <t>not really ambiguous. Just double. Updated references (one doesn't exist or had a typo, and added BCG entry); I suspect they're related SOAR could observe</t>
  </si>
  <si>
    <t>not really ambiguous. Just double. Updated references (one doesn't exist or had a typo, and added BCG entry); I suspect they're related. SOAR could observe</t>
  </si>
  <si>
    <t>Added better (first references; spectrum from PL1995). It's a double galaxy, pretty much overlapping.</t>
  </si>
  <si>
    <t>If there are 3 candidates, Agrim, add them to the notes ; this target could be accessed from SOAR in the fall semesters</t>
  </si>
  <si>
    <t>Unlikely to be able to identify a "bcg" since this system is so complex, multiple cluster mergers appear to be happening, famously so (classic CLASH/MACS "train wreck")</t>
  </si>
  <si>
    <t>Waiting on the 3 candidates from Agrim: could be a target for SOAR Feb 2023; however the Fleenor+2006 cluster spectral collection looks pretty solid; SOAR probably could not add more; a definite brighter galaxy at the cluster redshift sits at 03:40:41.27-45:41:20.9 and z=0.06947; i'm inclined to call that the BCG.</t>
  </si>
  <si>
    <t>Ambiguous. Lacking good photometry, N&gt;~10 spectra. I disagreed with original choice of BCG which was not made having any spectral ID</t>
  </si>
  <si>
    <t>Not ambiguous, although there is an identified infalling subgroup with its own BCG. Very high z (1). I made significant updates to this entry.</t>
  </si>
  <si>
    <t>Changed BCG ID. Cluster id could be ambiguous as well. Added entry.</t>
  </si>
  <si>
    <t>Conflicting information (ambigiuous)</t>
  </si>
  <si>
    <t>Need better galaxy redshifts / ambigiuous</t>
  </si>
  <si>
    <t>2nd BCG but ambiguous</t>
  </si>
  <si>
    <t>Ambiguous (spectroscopic z could help)</t>
  </si>
  <si>
    <t>0.144251</t>
  </si>
  <si>
    <t>0.047437</t>
  </si>
  <si>
    <t>https://ui.adsabs.harvard.edu/abs/2015ApJS..218...10V/abstract</t>
  </si>
  <si>
    <t>0.071419</t>
  </si>
  <si>
    <t>0.284486</t>
  </si>
  <si>
    <t>0.087227</t>
  </si>
  <si>
    <t>https://ui.adsabs.harvard.edu/abs/2015ApJ...805..101H/abstract</t>
  </si>
  <si>
    <t xml:space="preserve">0.1705 </t>
  </si>
  <si>
    <t>https://academic.oup.com/mnras/article/460/4/3669/2609045?login=false</t>
  </si>
  <si>
    <t xml:space="preserve">0.28228 </t>
  </si>
  <si>
    <t>https://iopscience.iop.org/article/10.1088/0067-0049/203/2/21</t>
  </si>
  <si>
    <t xml:space="preserve">0.1576 </t>
  </si>
  <si>
    <t xml:space="preserve">0.119496 </t>
  </si>
  <si>
    <t>https://iopscience.iop.org/article/10.3847/1538-3881/aa7ecc</t>
  </si>
  <si>
    <t>0.330000</t>
  </si>
  <si>
    <t>https://ui.adsabs.harvard.edu/abs/2017ApJ...834...45Z/abstract</t>
  </si>
  <si>
    <t>17:04:27.17</t>
  </si>
  <si>
    <t>+78:38:25.40</t>
  </si>
  <si>
    <t>256.113241490</t>
  </si>
  <si>
    <t>78.640391470</t>
  </si>
  <si>
    <t>0.059108</t>
  </si>
  <si>
    <t>0.158855</t>
  </si>
  <si>
    <t>0.23061</t>
  </si>
  <si>
    <t>21:35:18.77</t>
  </si>
  <si>
    <t>+01:25:27.02</t>
  </si>
  <si>
    <t>1.424172659</t>
  </si>
  <si>
    <t>323.828221742</t>
  </si>
  <si>
    <t>SDSS J213518.77+012527.0</t>
  </si>
  <si>
    <t>http://skyserver.sdss.org/dr17/en/get/SpecById.ashx?id=5791843073605785600</t>
  </si>
  <si>
    <t xml:space="preserve">0.1095318 </t>
  </si>
  <si>
    <t>https://ui.adsabs.harvard.edu/abs/2019ApJS..240...39G/abstract</t>
  </si>
  <si>
    <t>0.056767</t>
  </si>
  <si>
    <t>0.088244</t>
  </si>
  <si>
    <t>https://ui.adsabs.harvard.edu/abs/2009MNRAS.399..683J/abstract</t>
  </si>
  <si>
    <t>https://www.aanda.org/articles/aa/full_html/2017/05/aa30086-16/aa30086-16.html#figs</t>
  </si>
  <si>
    <t>0.064420</t>
  </si>
  <si>
    <t>https://ui.adsabs.harvard.edu/abs/2017A%26A...599A..81M/abstract</t>
  </si>
  <si>
    <t>0.091803</t>
  </si>
  <si>
    <t>https://ui.adsabs.harvard.edu/abs/2012ApJS..202....8S/abstract</t>
  </si>
  <si>
    <t>0.045910</t>
  </si>
  <si>
    <t>0.109900</t>
  </si>
  <si>
    <t>https://ui.adsabs.harvard.edu/abs/2017MNRAS.472.2633C/abstract</t>
  </si>
  <si>
    <t>0.194091</t>
  </si>
  <si>
    <t>https://ui.adsabs.harvard.edu/abs/2009A%26A...499..357G/abstract</t>
  </si>
  <si>
    <t>https://iopscience.iop.org/article/10.1088/0004-637X/792/1/45</t>
  </si>
  <si>
    <t>0.297000</t>
  </si>
  <si>
    <t>https://ui.adsabs.harvard.edu/abs/2014ApJ...792...45R/abstract</t>
  </si>
  <si>
    <t>0.348200</t>
  </si>
  <si>
    <t>0.831600</t>
  </si>
  <si>
    <t>https://ui.adsabs.harvard.edu/abs/2007ApJ...661..750T/abstract</t>
  </si>
  <si>
    <t>0.016694</t>
  </si>
  <si>
    <t>+52:58:54</t>
  </si>
  <si>
    <t>[WFG2019] CIZA J2242.8+5301 S</t>
  </si>
  <si>
    <t>+53:04:50.150</t>
  </si>
  <si>
    <t>[DJS2015] J224252.586+530450.150</t>
  </si>
  <si>
    <t>http://ned.ipac.caltech.edu/spc1/2009/2009A+A...495.1033B/3C_438:S:RI:bcc2009_sp.png</t>
  </si>
  <si>
    <t>00:18:33.584</t>
  </si>
  <si>
    <t>+16:26:15.93</t>
  </si>
  <si>
    <t>16.43777</t>
  </si>
  <si>
    <t>0.543300</t>
  </si>
  <si>
    <t>4.63993</t>
  </si>
  <si>
    <t>https://ui.adsabs.harvard.edu/abs/2009A%26A...495.1033B/abstract</t>
  </si>
  <si>
    <t>0.048444</t>
  </si>
  <si>
    <t>https://ui.adsabs.harvard.edu/abs/2004AJ....128.1558S/abstract</t>
  </si>
  <si>
    <t>0.028931</t>
  </si>
  <si>
    <t xml:space="preserve">0.4408 </t>
  </si>
  <si>
    <t>https://academic.oup.com/mnras/article/483/3/3082/5234233?login=false</t>
  </si>
  <si>
    <t>0.504900</t>
  </si>
  <si>
    <t>https://ui.adsabs.harvard.edu/abs/2016MNRAS.460.2862B/abstract</t>
  </si>
  <si>
    <t>0.39826</t>
  </si>
  <si>
    <t>0.466000</t>
  </si>
  <si>
    <t>12:06:12.14</t>
  </si>
  <si>
    <t>-08:48:03.348</t>
  </si>
  <si>
    <t>181.55058</t>
  </si>
  <si>
    <t>-8.80093</t>
  </si>
  <si>
    <t>0.44132</t>
  </si>
  <si>
    <t xml:space="preserve">0.318 </t>
  </si>
  <si>
    <t>https://www.sciencedirect.com/science/article/abs/pii/S1384107611000467?via%3Dihub</t>
  </si>
  <si>
    <t xml:space="preserve">0.387 </t>
  </si>
  <si>
    <t>https://iopscience.iop.org/article/10.1088/0067-0049/188/1/280</t>
  </si>
  <si>
    <t>0.182280</t>
  </si>
  <si>
    <t xml:space="preserve">WISEA J182905.68+691405.8 </t>
  </si>
  <si>
    <t>https://ui.adsabs.harvard.edu/abs/2014ApJS..210....9B/abstract</t>
  </si>
  <si>
    <t>0.225916</t>
  </si>
  <si>
    <t>https://ui.adsabs.harvard.edu/abs/2018MNRAS.477..335L/abstract</t>
  </si>
  <si>
    <t>0.187000</t>
  </si>
  <si>
    <t>0.274031</t>
  </si>
  <si>
    <t>05:32:55.66</t>
  </si>
  <si>
    <t>-37:01:36.1</t>
  </si>
  <si>
    <t xml:space="preserve"> WISEA J053255.60-370135.9</t>
  </si>
  <si>
    <t>https://ui.adsabs.harvard.edu/abs/2018ApJ...859...65Y/abstract</t>
  </si>
  <si>
    <t>-39:04:26.2</t>
  </si>
  <si>
    <t xml:space="preserve"> WISEA J054701.47-390427.3</t>
  </si>
  <si>
    <t>https://ui.adsabs.harvard.edu/abs/2015MNRAS.453.1201H/abstract</t>
  </si>
  <si>
    <t>+63:37:25.8</t>
  </si>
  <si>
    <t xml:space="preserve"> WISEA J081925.86+633726.1</t>
  </si>
  <si>
    <t>https://ui.adsabs.harvard.edu/abs/1999MNRAS.306..857C/abstract</t>
  </si>
  <si>
    <t>https://iopscience.iop.org/article/10.1088/0067-0049/199/1/23</t>
  </si>
  <si>
    <t>-12:39:52.48</t>
  </si>
  <si>
    <t>2MASX J10103233-1239524</t>
  </si>
  <si>
    <t>https://iopscience.iop.org/article/10.1086/519158</t>
  </si>
  <si>
    <t>-23:23:05.60</t>
  </si>
  <si>
    <t xml:space="preserve"> WISEA J200330.02-232305.6</t>
  </si>
  <si>
    <t>https://www.aanda.org/articles/aa/full_html/2017/10/aa31104-17/aa31104-17.html</t>
  </si>
  <si>
    <t xml:space="preserve">0.2750 </t>
  </si>
  <si>
    <t>0.210000</t>
  </si>
  <si>
    <t>19:14:37.33</t>
  </si>
  <si>
    <t>-59:28:19.7</t>
  </si>
  <si>
    <t xml:space="preserve">WISEA J191437.34-592820.1 </t>
  </si>
  <si>
    <t>-39:28:18.10</t>
  </si>
  <si>
    <t xml:space="preserve"> RBS 0653</t>
  </si>
  <si>
    <t>https://ui.adsabs.harvard.edu/abs/2017A%26A...606A.122F/abstract</t>
  </si>
  <si>
    <t>+48:49:17.75</t>
  </si>
  <si>
    <t>SDSS J103843.59+484917.7</t>
  </si>
  <si>
    <t>http://skyserver.sdss.org/dr17/en/get/SpecById.ashx?id=985189121137862656</t>
  </si>
  <si>
    <t>SDSS DR17</t>
  </si>
  <si>
    <t>-55:36:03.20</t>
  </si>
  <si>
    <t xml:space="preserve"> WISEA J202320.01-553602.8</t>
  </si>
  <si>
    <t>-50:55:40.6</t>
  </si>
  <si>
    <t>https://ui.adsabs.harvard.edu/abs/2012ApJ...761...22S/abstract</t>
  </si>
  <si>
    <t xml:space="preserve"> CL J1113.1-2615:[YTY2018] BCG</t>
  </si>
  <si>
    <t>Perlman+2002 (https://ui.adsabs.harvard.edu/?#abs/2002ApJS..140..265P) https://ui.adsabs.harvard.edu/abs/2018ApJ...859...65Y/abstract</t>
  </si>
  <si>
    <t xml:space="preserve">0.26277 </t>
  </si>
  <si>
    <t>https://iopscience.iop.org/article/10.1088/0067-0049/182/2/543</t>
  </si>
  <si>
    <t xml:space="preserve">00:25:27.384 </t>
  </si>
  <si>
    <t>-12:22:22.87</t>
  </si>
  <si>
    <t>6.3641</t>
  </si>
  <si>
    <t>-12.37302</t>
  </si>
  <si>
    <t>0.585</t>
  </si>
  <si>
    <t>http://ned.ipac.caltech.edu/reflookup?refcode=2014ApJS..210....9B</t>
  </si>
  <si>
    <t>Chambers+2017 (https://ui.adsabs.harvard.edu/?#abs/2017AAS...22922303C) https://ui.adsabs.harvard.edu/abs/2014ApJS..210....9B/abstract</t>
  </si>
  <si>
    <t>SDSS DR14 https://academic.oup.com/mnras/article/460/4/3669/2609045?login=true
https://ui.adsabs.harvard.edu/abs/2015MNRAS.446.1107I/abstract</t>
  </si>
  <si>
    <t>Makarov+2015 https://ui.adsabs.harvard.edu/abs/2018ApJ...859...65Y/abstract</t>
  </si>
  <si>
    <t>Makarov+2015
Dálya+2018
Bauer+2000 https://ui.adsabs.harvard.edu/abs/2014ApJS..210....9B/abstract</t>
  </si>
  <si>
    <t>See above note, this one seems right (fixed)</t>
  </si>
  <si>
    <t>2MASX J06583806-5557256</t>
  </si>
  <si>
    <t>2017A&amp;A...606A.122F,</t>
  </si>
  <si>
    <t>2012ApJ...747...29R</t>
  </si>
  <si>
    <t>0.2977</t>
  </si>
  <si>
    <t>06:58:38.09193</t>
  </si>
  <si>
    <t>-55:57:25.7248</t>
  </si>
  <si>
    <t>104.6587083</t>
  </si>
  <si>
    <t>-55.957145</t>
  </si>
  <si>
    <t>Egami+2012</t>
  </si>
  <si>
    <r>
      <t>See MD note</t>
    </r>
    <r>
      <rPr>
        <sz val="11"/>
        <color rgb="FFFF0000"/>
        <rFont val="Times New Roman"/>
        <family val="1"/>
      </rPr>
      <t xml:space="preserve"> UPDATE: FIXED ENTRY</t>
    </r>
  </si>
  <si>
    <t>01:04:55.37</t>
  </si>
  <si>
    <t>00:03:36.28</t>
  </si>
  <si>
    <t>0.060078</t>
  </si>
  <si>
    <t>https://skyserver.sdss.org/dr17/en/get/SpecById.ashx?id=780412500490348544</t>
  </si>
  <si>
    <t>SDSS J010455.37+000336.2</t>
  </si>
  <si>
    <t>0.27212</t>
  </si>
  <si>
    <r>
      <t xml:space="preserve">BCG from note seems correct </t>
    </r>
    <r>
      <rPr>
        <sz val="11"/>
        <color rgb="FFFF0000"/>
        <rFont val="Times New Roman"/>
        <family val="1"/>
      </rPr>
      <t>UPDATE: Changed entry to match this</t>
    </r>
  </si>
  <si>
    <t>-28:40:36.88</t>
  </si>
  <si>
    <t>03:40:26.897</t>
  </si>
  <si>
    <t>55.11207</t>
  </si>
  <si>
    <t>-28.67691</t>
  </si>
  <si>
    <t>6dFGS gJ034027.0-284038</t>
  </si>
  <si>
    <t>0.06783</t>
  </si>
  <si>
    <r>
      <t xml:space="preserve">2 BCG system, see note for detail </t>
    </r>
    <r>
      <rPr>
        <sz val="11"/>
        <color rgb="FFFF0000"/>
        <rFont val="Times New Roman"/>
        <family val="1"/>
      </rPr>
      <t>UPDATE: Added 2nd entry</t>
    </r>
  </si>
  <si>
    <r>
      <t xml:space="preserve">3 BCG system, see note for detail </t>
    </r>
    <r>
      <rPr>
        <sz val="11"/>
        <color rgb="FFFF0000"/>
        <rFont val="Times New Roman"/>
        <family val="1"/>
      </rPr>
      <t>UPDATE: Added 2nd entry</t>
    </r>
  </si>
  <si>
    <t>0.23049</t>
  </si>
  <si>
    <t>2018ApJS..237...11K</t>
  </si>
  <si>
    <t>110.223875</t>
  </si>
  <si>
    <t>71.149889</t>
  </si>
  <si>
    <t>07:20:53.730</t>
  </si>
  <si>
    <t>+71:08:59.60</t>
  </si>
  <si>
    <t>[JML2007] J072053.92+710859.5</t>
  </si>
  <si>
    <t>-02:06:13.62</t>
  </si>
  <si>
    <t>13:30:10.936</t>
  </si>
  <si>
    <t>202.545566</t>
  </si>
  <si>
    <t>-2.103784</t>
  </si>
  <si>
    <t>https://skyserver.sdss.org/dr17/en/get/SpecById.ashx?id=1024705294548101120</t>
  </si>
  <si>
    <t>SDSS J133010.93-020613.6</t>
  </si>
  <si>
    <t>0.08629</t>
  </si>
  <si>
    <r>
      <t xml:space="preserve">2 BCG system (SDSS J133010.93-020613.6) </t>
    </r>
    <r>
      <rPr>
        <sz val="11"/>
        <color rgb="FFFF0000"/>
        <rFont val="Times New Roman"/>
        <family val="1"/>
      </rPr>
      <t>UPDATE: added 2nd BCG entry</t>
    </r>
  </si>
  <si>
    <r>
      <t xml:space="preserve">3 BCG system (SDSS J133010.93-020613.6) </t>
    </r>
    <r>
      <rPr>
        <sz val="11"/>
        <color rgb="FFFF0000"/>
        <rFont val="Times New Roman"/>
        <family val="1"/>
      </rPr>
      <t>UPDATE: added 2nd BCG entry</t>
    </r>
  </si>
  <si>
    <r>
      <t xml:space="preserve">Coordinates seem wrong, [JML2007] J072053.92+710859.5 is BCG </t>
    </r>
    <r>
      <rPr>
        <sz val="11"/>
        <color rgb="FFFF0000"/>
        <rFont val="Times New Roman"/>
        <family val="1"/>
      </rPr>
      <t>UPDATE: Updated entry</t>
    </r>
  </si>
  <si>
    <t>2MASS J06532149+6919514
4C 69.08</t>
  </si>
  <si>
    <t>0.108235</t>
  </si>
  <si>
    <t>2002AJ....124.1918M</t>
  </si>
  <si>
    <t>69.331069</t>
  </si>
  <si>
    <t>+69:19:51.85</t>
  </si>
  <si>
    <t>06:53:21.371</t>
  </si>
  <si>
    <r>
      <t xml:space="preserve">No candidate listed but 2MASS J06532149+6919514 seems like the BCG </t>
    </r>
    <r>
      <rPr>
        <sz val="11"/>
        <color rgb="FFFF0000"/>
        <rFont val="Times New Roman"/>
        <family val="1"/>
      </rPr>
      <t>Update: added this entry</t>
    </r>
  </si>
  <si>
    <t>0.0754</t>
  </si>
  <si>
    <t>205.454769</t>
  </si>
  <si>
    <t>26.373473</t>
  </si>
  <si>
    <t>13:41:49.144</t>
  </si>
  <si>
    <t>+26:22:24.50</t>
  </si>
  <si>
    <t>2017AJ....154...86W,</t>
  </si>
  <si>
    <t>MCG+05-32-063</t>
  </si>
  <si>
    <r>
      <t xml:space="preserve">MCG+05-32-063 is BCG, see MD Nnote </t>
    </r>
    <r>
      <rPr>
        <sz val="11"/>
        <color rgb="FFFF0000"/>
        <rFont val="Times New Roman"/>
        <family val="1"/>
      </rPr>
      <t>Update: added info from MD note</t>
    </r>
  </si>
  <si>
    <t xml:space="preserve">SDSS J152407.42+295320.3
 2MASX J15240741+2953203 </t>
  </si>
  <si>
    <t>231.030917</t>
  </si>
  <si>
    <t>29.888972</t>
  </si>
  <si>
    <t>15:24:07.420</t>
  </si>
  <si>
    <t>+29:53:20.30</t>
  </si>
  <si>
    <t>https://skyserver.sdss.org/dr17/en/get/SpecById.ashx?id=1858914954892044288</t>
  </si>
  <si>
    <t>0.11350</t>
  </si>
  <si>
    <r>
      <t xml:space="preserve">2 BCG system, 2MASX J15240741+2953203 2nd BCG
</t>
    </r>
    <r>
      <rPr>
        <sz val="11"/>
        <color rgb="FFFF0000"/>
        <rFont val="Times New Roman"/>
        <family val="1"/>
      </rPr>
      <t>Update: added 2nd cluster entry</t>
    </r>
  </si>
  <si>
    <t>https://skyserver.sdss.org/dr17/en/get/SpecById.ashx?id=396420699478059008</t>
  </si>
  <si>
    <t>2MASXI J1712287+640338
SDSS J171228.79+640338.7</t>
  </si>
  <si>
    <t>0.07344</t>
  </si>
  <si>
    <t>258.119953</t>
  </si>
  <si>
    <t>64.060753</t>
  </si>
  <si>
    <t>17:12:28.788</t>
  </si>
  <si>
    <t>+64:03:38.71</t>
  </si>
  <si>
    <r>
      <t xml:space="preserve">We both think 2MASXI J1712287+640338 is the BCG
</t>
    </r>
    <r>
      <rPr>
        <sz val="11"/>
        <color rgb="FFFF0000"/>
        <rFont val="Times New Roman"/>
        <family val="1"/>
      </rPr>
      <t>Update: changed entry to reflect this</t>
    </r>
  </si>
  <si>
    <t>[GSB2009] J203153.25-403731.1</t>
  </si>
  <si>
    <t>0.34001 </t>
  </si>
  <si>
    <t>2021A&amp;A...646A..83R</t>
  </si>
  <si>
    <t xml:space="preserve">20:31:53.26 </t>
  </si>
  <si>
    <t>-40:37:31.0</t>
  </si>
  <si>
    <t>307.97192</t>
  </si>
  <si>
    <t>-40.62528</t>
  </si>
  <si>
    <r>
      <t xml:space="preserve">BCG agreed upon (307.97188 -40.62531)
</t>
    </r>
    <r>
      <rPr>
        <sz val="11"/>
        <color rgb="FFFF0000"/>
        <rFont val="Times New Roman"/>
        <family val="1"/>
      </rPr>
      <t>Update: Added this entry</t>
    </r>
  </si>
  <si>
    <t xml:space="preserve">16:13:14.63 </t>
  </si>
  <si>
    <t>56:49:30.0</t>
  </si>
  <si>
    <t>243.31096</t>
  </si>
  <si>
    <t>56.825</t>
  </si>
  <si>
    <t>0.8720 </t>
  </si>
  <si>
    <t>2010ApJ...711.1185D</t>
  </si>
  <si>
    <r>
      <t xml:space="preserve">2011ApJ...736...21S
</t>
    </r>
    <r>
      <rPr>
        <sz val="11"/>
        <color rgb="FFFF0000"/>
        <rFont val="Times New Roman"/>
        <family val="1"/>
      </rPr>
      <t>2012MNRAS.427..550L</t>
    </r>
  </si>
  <si>
    <t>[DWM2010] 1070775 </t>
  </si>
  <si>
    <t>01:56:09.109</t>
  </si>
  <si>
    <t>-55:42:10.51</t>
  </si>
  <si>
    <t>1.2935 </t>
  </si>
  <si>
    <t>29.03795</t>
  </si>
  <si>
    <t>-55.70292</t>
  </si>
  <si>
    <t>2019ApJ...870....7K</t>
  </si>
  <si>
    <r>
      <t xml:space="preserve">Potential candidate: [KBB2019b] J015609.109-554210.51
</t>
    </r>
    <r>
      <rPr>
        <sz val="11"/>
        <color rgb="FFFF0000"/>
        <rFont val="Times New Roman"/>
        <family val="1"/>
      </rPr>
      <t>Update: I added this entry</t>
    </r>
  </si>
  <si>
    <r>
      <t xml:space="preserve">https://ui.adsabs.harvard.edu/abs/2012MNRAS.427..550L/abstract gives the coordinates:  16:13:14.63 56:49:30.0
</t>
    </r>
    <r>
      <rPr>
        <sz val="11"/>
        <color rgb="FFFF0000"/>
        <rFont val="Times New Roman"/>
        <family val="1"/>
      </rPr>
      <t>Update: I added this entry</t>
    </r>
  </si>
  <si>
    <t>03:07:16.7693</t>
  </si>
  <si>
    <t>-62:26:47.328</t>
  </si>
  <si>
    <t>03:07:16.5674</t>
  </si>
  <si>
    <t>-62:26:41.420</t>
  </si>
  <si>
    <t>46.81987</t>
  </si>
  <si>
    <t>-62.44648</t>
  </si>
  <si>
    <t>46.81903</t>
  </si>
  <si>
    <t>-62.44484</t>
  </si>
  <si>
    <t>0.582328 </t>
  </si>
  <si>
    <t>0.578015 </t>
  </si>
  <si>
    <t>[BRS2016] J030716.57-622641.4</t>
  </si>
  <si>
    <t>[BRS2016] J030716.77-622647.3 </t>
  </si>
  <si>
    <r>
      <t xml:space="preserve">Two candiadates, 2nd is [BRS2016] J030716.57-622641.4 </t>
    </r>
    <r>
      <rPr>
        <sz val="11"/>
        <color rgb="FFFF0000"/>
        <rFont val="Times New Roman"/>
        <family val="1"/>
      </rPr>
      <t>UPDATE: added 2nd candidate entry</t>
    </r>
  </si>
  <si>
    <t>[KBB2019b] J015609.109-554210.51</t>
  </si>
  <si>
    <t>WISEA J055325.72-334228.0</t>
  </si>
  <si>
    <t>WISEA J055319.32-334226.1</t>
  </si>
  <si>
    <t>0.427700</t>
  </si>
  <si>
    <t>0.425500</t>
  </si>
  <si>
    <t xml:space="preserve"> Ebeling, Qi, Richard 2017</t>
  </si>
  <si>
    <t>-33:42:27.900</t>
  </si>
  <si>
    <t>-33:42:27.200</t>
  </si>
  <si>
    <t>05:53:25.7500</t>
  </si>
  <si>
    <t>05:53:19.3500</t>
  </si>
  <si>
    <t>88.35729</t>
  </si>
  <si>
    <t>-33.70775</t>
  </si>
  <si>
    <t>88.33063</t>
  </si>
  <si>
    <t>-33.70756</t>
  </si>
  <si>
    <t>MD review</t>
  </si>
  <si>
    <t>12:01:04.953</t>
  </si>
  <si>
    <t>180.27064</t>
  </si>
  <si>
    <t>-39.87368</t>
  </si>
  <si>
    <r>
      <t xml:space="preserve">BCG Ided and redshift from this paper: https://ui.adsabs.harvard.edu/abs/2018ApJ...859...65Y/abstract
</t>
    </r>
    <r>
      <rPr>
        <sz val="11"/>
        <color rgb="FFFF0000"/>
        <rFont val="Times New Roman"/>
        <family val="1"/>
      </rPr>
      <t>Update: actually only the cluster redshift was provided, but still updated coordinates</t>
    </r>
  </si>
  <si>
    <t>15:14:57.5900</t>
  </si>
  <si>
    <t>-15:23:43.390</t>
  </si>
  <si>
    <t>0.222594</t>
  </si>
  <si>
    <t>0.222180</t>
  </si>
  <si>
    <t>2MASX J15145772-1523447</t>
  </si>
  <si>
    <t>2MASS J15145894-1521250</t>
  </si>
  <si>
    <t>-15:21:25.20</t>
  </si>
  <si>
    <t>228.73996</t>
  </si>
  <si>
    <t>-15.39539</t>
  </si>
  <si>
    <t>15:14:58.970</t>
  </si>
  <si>
    <t>228.74571</t>
  </si>
  <si>
    <t>-15.357</t>
  </si>
  <si>
    <r>
      <t xml:space="preserve">Double BCG, see MD note
</t>
    </r>
    <r>
      <rPr>
        <sz val="11"/>
        <color rgb="FFFF0000"/>
        <rFont val="Times New Roman"/>
        <family val="1"/>
      </rPr>
      <t>Update: added entry based on MD note</t>
    </r>
  </si>
  <si>
    <t>60.06998</t>
  </si>
  <si>
    <t>-52.728306</t>
  </si>
  <si>
    <t>-52.412788</t>
  </si>
  <si>
    <t>BCG listed from wrong cluster. From the actual cluster, I can’t find redshift data for any of the galaxies, so I can’t tell what is part of the cluster nor what the BCG is.</t>
  </si>
  <si>
    <t>64.39471</t>
  </si>
  <si>
    <t>-11.90919</t>
  </si>
  <si>
    <t>0.379</t>
  </si>
  <si>
    <t>00:11:42.82</t>
  </si>
  <si>
    <t>-15:23:21.07</t>
  </si>
  <si>
    <t>2010MNRAS.407...83E</t>
  </si>
  <si>
    <t>2.92842</t>
  </si>
  <si>
    <t>-15.38919</t>
  </si>
  <si>
    <t>Upate; found info and updated entry</t>
  </si>
  <si>
    <t>-1.761454824</t>
  </si>
  <si>
    <t>248.19542</t>
  </si>
  <si>
    <t>5.57572</t>
  </si>
  <si>
    <t>108.08547</t>
  </si>
  <si>
    <t>59.53902</t>
  </si>
  <si>
    <t>166.44496</t>
  </si>
  <si>
    <t>-10.24606</t>
  </si>
  <si>
    <t>209.79292</t>
  </si>
  <si>
    <t>-19.49</t>
  </si>
  <si>
    <t>Refernce Bibtex</t>
  </si>
  <si>
    <t>There is a double-BCG, two galaxies very close to each other with similar optical properties.  Second galaxy (SDSS J133010.93-020613.5) is at z=0.08629, RA,dec=(202.54555,-2.10378). Not much different in sky location or redshift. Slightly fainter, slightly lower velocity dispersion. The selected galaxy is a radio source after all that. I updated our link; please cite Von Der Linden+2007</t>
  </si>
  <si>
    <t>There is a double-BCG, two galaxies very close to each other with similar optical properties.  Second galaxy (SDSS J133010.93-020613.5) is at z=0.08629, RA,dec=(202.54555,-2.10378). Not much different in sky location or redshift. Slightly fainter, slightly lower velocity dispersion. The selected galaxy is a radio source after all that. I updated our link; please cite Von Der Linden+2008</t>
  </si>
  <si>
    <t>18.261812072</t>
  </si>
  <si>
    <t>15.527451063</t>
  </si>
  <si>
    <t>SDSS DR18</t>
  </si>
  <si>
    <t>3*</t>
  </si>
  <si>
    <t>11:23:37.71</t>
  </si>
  <si>
    <t>+43:03:28.03</t>
  </si>
  <si>
    <t>170.907136569</t>
  </si>
  <si>
    <t>43.057788823</t>
  </si>
  <si>
    <t>0.195735</t>
  </si>
  <si>
    <t xml:space="preserve">SDSS J112335.71+430328.02, MASX J11233771+4303275
</t>
  </si>
  <si>
    <t>https://skyserver.sdss.org/DR18/en/get/SpecById.ashx?id=1536882561270179840</t>
  </si>
  <si>
    <t>SDSS DR18; radio relic merging cluster; the BCG listed here is BCG of Abell1240S (Cho+2022)</t>
  </si>
  <si>
    <t>There is a possible supercluster around Abell 1240. I see at least 3-4 BCG candidates within ~0.5 mag with spec z=0.19 and none of them are near the X-ray center, so for the computation of offsets, they are all "off". The brightest one is SDSS J112337.71+430328.0  (although aperture magnitudes aren't the last word in brightness for an extended BCG.) This is BCG of the Abell1240 S. (Figure 1 from Cho+2022). That one is clear and classified as "1"</t>
  </si>
  <si>
    <t>22:39:40.491</t>
  </si>
  <si>
    <t>-05:43:26.75</t>
  </si>
  <si>
    <t>339.918713</t>
  </si>
  <si>
    <t>-5.724097</t>
  </si>
  <si>
    <t>0.243642</t>
  </si>
  <si>
    <t>0.2453</t>
  </si>
  <si>
    <t xml:space="preserve"> SDSS J223940.47-054326.4
WISEA J223940.48-054326.4</t>
  </si>
  <si>
    <t>Wener, Gary A 2011MNRAS.413.1333W</t>
  </si>
  <si>
    <t>2011MNRAS.413.1333W</t>
  </si>
  <si>
    <t>BCG is not ambiguous. Spec z's and locations are clear and published in Wegner+2011.</t>
  </si>
  <si>
    <t>Abell 2465 is a double cluster (Wegner 2011).  The ACCEPT2 data are for the NE cluster. WISEA J223940.48-054326.4 is the BCG of the NE cluster, which is where this cluster aperture/profile is centered. The SW cluster which may be a cool core is 7-8' to the SW and probably not in this Chandra observation.</t>
  </si>
  <si>
    <t>05:25:49.49</t>
  </si>
  <si>
    <t>-47:15:11.9</t>
  </si>
  <si>
    <t>81.456208</t>
  </si>
  <si>
    <t>-47.253306</t>
  </si>
  <si>
    <t>0.191819</t>
  </si>
  <si>
    <t>LEDA 504295</t>
  </si>
  <si>
    <t xml:space="preserve">Guzzo+2009
Dálya+2018
</t>
  </si>
  <si>
    <t>another reference to Makarov 2015 I don't understand. Guzzo 2009  [GSB2009] identifies 2MASX J05254904-4715093 as BCM, not sure what the question I am resolving, but I agree this is the BCG.</t>
  </si>
  <si>
    <t>04:29:08.209</t>
  </si>
  <si>
    <t>-53:49:40.61</t>
  </si>
  <si>
    <t>67.284203</t>
  </si>
  <si>
    <t>-53.82948</t>
  </si>
  <si>
    <t xml:space="preserve">0.040361 </t>
  </si>
  <si>
    <t>DC 0428-53 (Dressler 1980, z  w/100 km/s precision, but might be as few as 2 galaxies for z)</t>
  </si>
  <si>
    <t xml:space="preserve">BCG 1 // IC2082 z=0.040361 </t>
  </si>
  <si>
    <t>Dressler 1980 ID'd two "D" galaxies ; Dressler &amp; Shectman 1988 - spectra; Quintana &amp; Ramirez 1995ApJS…96..343Q for more recent redshifts</t>
  </si>
  <si>
    <t>1980ApJS...42..565D</t>
  </si>
  <si>
    <t>I don't understand the reference to Makarov+2015, which seems irrelevant to anything to do with BCGs? So I deleted that reference. This was one of Dressler's 55 clusters (1980), but he identifies at least two "D" galaxies,  1950 coordinates, (#45 04 27 59.8 -53 56 11 with v_helio = 12005 km/s and #81: 04 27 51.5 -53 43 20, v_helio=12607 km/s ).   These two BCGs are pretty clearly dominant for the Abell cluster but the X-ray source might be something different? I need to see a wider-field image;  This source is definitely a different X-ray source (CXO J042908.2-534940), but it is also a member of Abell S0463...</t>
  </si>
  <si>
    <t>- want to see raw X-ray picture first</t>
  </si>
  <si>
    <t>01:42:03.46</t>
  </si>
  <si>
    <t>+21:31:17.4</t>
  </si>
  <si>
    <t>25.514417</t>
  </si>
  <si>
    <t>21.521500</t>
  </si>
  <si>
    <t>0.275</t>
  </si>
  <si>
    <t xml:space="preserve"> LEDA 3441950, 2MASS J01420344+2131172</t>
  </si>
  <si>
    <t>Barr+2005</t>
  </si>
  <si>
    <t>BCG ID and spectrum confirmation Barr+2005, also in Rawle+2012: 2012ApJ...747...29R. BCG</t>
  </si>
  <si>
    <t>2012ApJ...747...29R. BCG</t>
  </si>
  <si>
    <t>2005AJ....130..445B</t>
  </si>
  <si>
    <t>Original ID is wrong; probably because it was the only galaxy with a redshift from SDSS. The actual BCG has(weirdly) no SDSS object association. It has more BCG features, and is brighter. I would bet on the 2MASS J01420344+2131172, confirming Conor/Agrim. Further digging into literature confirms our selection: Barr+2005 convincingly IDs it as BCG. Rawle+2012 also identifies it as the BCG. I think we alread have this bibtex entry (for other BCGs), adding Barr+2005 to the column I.</t>
  </si>
  <si>
    <t>01:06:28.8</t>
  </si>
  <si>
    <t>-59:43:12.6</t>
  </si>
  <si>
    <t>16.620024</t>
  </si>
  <si>
    <t>-59.720154</t>
  </si>
  <si>
    <t>0.35043</t>
  </si>
  <si>
    <t>Chiu+2018 = 2018MNRAS.478.3072C. Please include bibtex entry in .bib list for BCGs</t>
  </si>
  <si>
    <t>2MASS J01062877-5943128</t>
  </si>
  <si>
    <t>11:42:24.77</t>
  </si>
  <si>
    <t>+58:32:05.3</t>
  </si>
  <si>
    <t>175.603239</t>
  </si>
  <si>
    <t>58.534815</t>
  </si>
  <si>
    <t xml:space="preserve"> SDSS J114224.77+583205.3, 2MASX J11422472+5832048</t>
  </si>
  <si>
    <t>https://skyserver.sdss.org/dr17/en/get/SpecById.ashx?id=7992792687572178944</t>
  </si>
  <si>
    <t>SDSS DR15, DR17; Based on inspection of SDSS data we disagree with
Szabo, T., et al., 2011 (https://ui.adsabs.harvard.edu/?#abs/2011ApJ...736...21S)</t>
  </si>
  <si>
    <t>We agree with the Chiu, Mohr, MacDonald+2018 ID of the BCG, spectroscopic z in hand. We disagree with the ID of Bayliss+2016 (wich was  J010628.15=594312.9); Bayliss, M.+, 2016 (https://ui.adsabs.harvard.edu/?#abs/2016ApJS..227....3B) ENTRY IS FULLY REVISED. ADD BIBTEX CITATION</t>
  </si>
  <si>
    <t>We disagree with Szabo's ID. Inspected  SDSS DR17 data The brightest galaxy in the cluster is at 11:42:24.77 +58:32:05.3, spectroscopic z 0.322033 \pm 0.000030, also a galaxy  in 2MASS and WISE. The ACCEPT2 z (used) was a photo z, which is fine enough for estimated x-ray quantities. ENTRY IS FULLY REVISED</t>
  </si>
  <si>
    <t>0.101400</t>
  </si>
  <si>
    <t xml:space="preserve"> 2dFGRS TGS545Z170</t>
  </si>
  <si>
    <t>356.9555</t>
  </si>
  <si>
    <t>-35.58681</t>
  </si>
  <si>
    <t>0.2745</t>
  </si>
  <si>
    <t>16.23071</t>
  </si>
  <si>
    <t>72.01267</t>
  </si>
  <si>
    <t>22:42:40.8</t>
  </si>
  <si>
    <t>22:42:52.5860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</si>
</sst>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4">
    <font>
      <sz val="11"/>
      <color rgb="FF000000"/>
      <name val="Times New Roman"/>
    </font>
    <font>
      <b/>
      <sz val="11"/>
      <color rgb="FF000000"/>
      <name val="Times New Roman"/>
      <family val="1"/>
    </font>
    <font>
      <u/>
      <sz val="11"/>
      <color rgb="FF000000"/>
      <name val="Times New Roman"/>
      <family val="1"/>
    </font>
    <font>
      <sz val="11"/>
      <color rgb="FF000000"/>
      <name val="Times New Roman"/>
      <family val="1"/>
    </font>
    <font>
      <sz val="12"/>
      <color rgb="FF006100"/>
      <name val="Helvetica Neue"/>
      <family val="2"/>
      <scheme val="minor"/>
    </font>
    <font>
      <sz val="12"/>
      <color rgb="FF9C0006"/>
      <name val="Helvetica Neue"/>
      <family val="2"/>
      <scheme val="minor"/>
    </font>
    <font>
      <u/>
      <sz val="11"/>
      <color theme="10"/>
      <name val="Times New Roman"/>
    </font>
    <font>
      <sz val="11"/>
      <color rgb="FF000000"/>
      <name val="Times New Roman"/>
    </font>
    <font>
      <sz val="11"/>
      <color rgb="FF9C5700"/>
      <name val="Helvetica Neue"/>
      <family val="2"/>
      <scheme val="minor"/>
    </font>
    <font>
      <sz val="12"/>
      <color rgb="FFFF0000"/>
      <name val="Helvetica Neue"/>
      <family val="2"/>
      <scheme val="minor"/>
    </font>
    <font>
      <sz val="11"/>
      <color rgb="FFFF0000"/>
      <name val="Times New Roman"/>
      <family val="1"/>
    </font>
    <font>
      <sz val="11"/>
      <name val="Times New Roman"/>
      <family val="1"/>
    </font>
    <font>
      <sz val="11"/>
      <name val="Helvetica Neue"/>
      <family val="2"/>
      <scheme val="minor"/>
    </font>
    <font>
      <u/>
      <sz val="12"/>
      <color theme="10"/>
      <name val="Helvetica Neue"/>
      <family val="2"/>
      <scheme val="minor"/>
    </font>
    <font>
      <sz val="11"/>
      <color theme="10"/>
      <name val="Times New Roman"/>
      <family val="1"/>
    </font>
    <font>
      <sz val="10"/>
      <color rgb="FF222222"/>
      <name val="Arial"/>
      <family val="2"/>
    </font>
    <font>
      <sz val="11"/>
      <color rgb="FF000000"/>
      <name val="Times New Roman"/>
      <charset val="1"/>
    </font>
    <font>
      <sz val="11"/>
      <color rgb="FF000000"/>
      <name val="Calibri"/>
      <family val="2"/>
      <charset val="1"/>
    </font>
    <font>
      <b/>
      <sz val="11"/>
      <color rgb="FFC00000"/>
      <name val="Times New Roman"/>
      <family val="1"/>
    </font>
    <font>
      <u/>
      <sz val="11"/>
      <color rgb="FFFF0000"/>
      <name val="Times New Roman"/>
      <family val="1"/>
    </font>
    <font>
      <sz val="8"/>
      <name val="Times New Roman"/>
    </font>
    <font>
      <sz val="11"/>
      <color rgb="FFFF0000"/>
      <name val="Calibri"/>
      <family val="2"/>
      <charset val="1"/>
    </font>
    <font>
      <sz val="12"/>
      <name val="Helvetica Neue"/>
      <family val="2"/>
      <scheme val="minor"/>
    </font>
    <font>
      <sz val="12"/>
      <name val="Times New Roman"/>
      <family val="1"/>
    </font>
  </fonts>
  <fills count="13">
    <fill>
      <patternFill patternType="none"/>
    </fill>
    <fill>
      <patternFill patternType="gray125"/>
    </fill>
    <fill>
      <patternFill patternType="solid">
        <fgColor rgb="FFBDC0BF"/>
        <bgColor rgb="FFBDC0BF"/>
      </patternFill>
    </fill>
    <fill>
      <patternFill patternType="solid">
        <fgColor rgb="FFDBDBDB"/>
        <bgColor rgb="FFDBDBDB"/>
      </patternFill>
    </fill>
    <fill>
      <patternFill patternType="solid">
        <fgColor rgb="FFFF5F5D"/>
        <bgColor rgb="FFFF5F5D"/>
      </patternFill>
    </fill>
    <fill>
      <patternFill patternType="solid">
        <fgColor rgb="FFFFAFAE"/>
        <bgColor rgb="FFFFAFAE"/>
      </patternFill>
    </fill>
    <fill>
      <patternFill patternType="solid">
        <fgColor rgb="FF7BCAB9"/>
        <bgColor rgb="FF7BCAB9"/>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bgColor indexed="64"/>
      </patternFill>
    </fill>
    <fill>
      <patternFill patternType="solid">
        <fgColor rgb="FFFFFFFF"/>
        <bgColor indexed="64"/>
      </patternFill>
    </fill>
    <fill>
      <patternFill patternType="solid">
        <fgColor rgb="FFFFC000"/>
        <bgColor indexed="64"/>
      </patternFill>
    </fill>
  </fills>
  <borders count="20">
    <border>
      <left/>
      <right/>
      <top/>
      <bottom/>
      <diagonal/>
    </border>
    <border>
      <left/>
      <right/>
      <top/>
      <bottom/>
      <diagonal/>
    </border>
    <border>
      <left style="thin">
        <color rgb="FFA5A5A5"/>
      </left>
      <right style="thin">
        <color rgb="FFA5A5A5"/>
      </right>
      <top style="thin">
        <color rgb="FFA5A5A5"/>
      </top>
      <bottom style="thin">
        <color rgb="FF3F3F3F"/>
      </bottom>
      <diagonal/>
    </border>
    <border>
      <left style="thin">
        <color rgb="FFA5A5A5"/>
      </left>
      <right style="thin">
        <color rgb="FF3F3F3F"/>
      </right>
      <top style="thin">
        <color rgb="FF3F3F3F"/>
      </top>
      <bottom style="thin">
        <color rgb="FFA5A5A5"/>
      </bottom>
      <diagonal/>
    </border>
    <border>
      <left style="thin">
        <color rgb="FF3F3F3F"/>
      </left>
      <right style="thin">
        <color rgb="FFA5A5A5"/>
      </right>
      <top style="thin">
        <color rgb="FF3F3F3F"/>
      </top>
      <bottom style="thin">
        <color rgb="FFA5A5A5"/>
      </bottom>
      <diagonal/>
    </border>
    <border>
      <left style="thin">
        <color rgb="FFA5A5A5"/>
      </left>
      <right style="thin">
        <color rgb="FFA5A5A5"/>
      </right>
      <top style="thin">
        <color rgb="FF3F3F3F"/>
      </top>
      <bottom style="thin">
        <color rgb="FFA5A5A5"/>
      </bottom>
      <diagonal/>
    </border>
    <border>
      <left style="thin">
        <color rgb="FFA5A5A5"/>
      </left>
      <right style="thin">
        <color rgb="FF3F3F3F"/>
      </right>
      <top style="thin">
        <color rgb="FFA5A5A5"/>
      </top>
      <bottom style="thin">
        <color rgb="FFA5A5A5"/>
      </bottom>
      <diagonal/>
    </border>
    <border>
      <left style="thin">
        <color rgb="FF3F3F3F"/>
      </left>
      <right style="thin">
        <color rgb="FFA5A5A5"/>
      </right>
      <top style="thin">
        <color rgb="FFA5A5A5"/>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style="thin">
        <color rgb="FFA5A5A5"/>
      </right>
      <top/>
      <bottom/>
      <diagonal/>
    </border>
    <border>
      <left style="thin">
        <color rgb="FFA5A5A5"/>
      </left>
      <right style="thin">
        <color rgb="FF9C9BD5"/>
      </right>
      <top style="thin">
        <color rgb="FFA5A5A5"/>
      </top>
      <bottom style="thin">
        <color rgb="FF9C9BD5"/>
      </bottom>
      <diagonal/>
    </border>
    <border>
      <left style="thin">
        <color rgb="FF9C9BD5"/>
      </left>
      <right style="thin">
        <color rgb="FFA5A5A5"/>
      </right>
      <top style="thin">
        <color rgb="FFA5A5A5"/>
      </top>
      <bottom style="thin">
        <color rgb="FFA5A5A5"/>
      </bottom>
      <diagonal/>
    </border>
    <border>
      <left style="thin">
        <color rgb="FFA5A5A5"/>
      </left>
      <right style="thin">
        <color rgb="FFA5A5A5"/>
      </right>
      <top style="thin">
        <color rgb="FF9C9BD5"/>
      </top>
      <bottom style="thin">
        <color rgb="FFA5A5A5"/>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A5A5A5"/>
      </left>
      <right style="thin">
        <color rgb="FFA5A5A5"/>
      </right>
      <top style="thin">
        <color rgb="FFA5A5A5"/>
      </top>
      <bottom/>
      <diagonal/>
    </border>
    <border>
      <left style="thin">
        <color rgb="FFA5A5A5"/>
      </left>
      <right style="thin">
        <color rgb="FFA5A5A5"/>
      </right>
      <top/>
      <bottom style="thin">
        <color rgb="FFA5A5A5"/>
      </bottom>
      <diagonal/>
    </border>
    <border>
      <left style="thin">
        <color rgb="FF000000"/>
      </left>
      <right/>
      <top style="thin">
        <color rgb="FF000000"/>
      </top>
      <bottom style="thin">
        <color rgb="FF000000"/>
      </bottom>
      <diagonal/>
    </border>
  </borders>
  <cellStyleXfs count="8">
    <xf numFmtId="0" fontId="0" fillId="0" borderId="0"/>
    <xf numFmtId="0" fontId="4" fillId="7" borderId="0" applyNumberFormat="0" applyBorder="0" applyAlignment="0" applyProtection="0"/>
    <xf numFmtId="0" fontId="5" fillId="8" borderId="0" applyNumberFormat="0" applyBorder="0" applyAlignment="0" applyProtection="0"/>
    <xf numFmtId="0" fontId="6" fillId="0" borderId="0" applyNumberFormat="0" applyFill="0" applyBorder="0" applyAlignment="0" applyProtection="0"/>
    <xf numFmtId="0" fontId="8" fillId="9" borderId="0" applyNumberFormat="0" applyBorder="0" applyAlignment="0" applyProtection="0"/>
    <xf numFmtId="0" fontId="7" fillId="0" borderId="1"/>
    <xf numFmtId="0" fontId="4" fillId="7" borderId="1" applyNumberFormat="0" applyBorder="0" applyAlignment="0" applyProtection="0"/>
    <xf numFmtId="0" fontId="5" fillId="8" borderId="1" applyNumberFormat="0" applyBorder="0" applyAlignment="0" applyProtection="0"/>
  </cellStyleXfs>
  <cellXfs count="162">
    <xf numFmtId="0" fontId="0" fillId="0" borderId="0" xfId="0" applyAlignment="1">
      <alignment vertical="top" wrapText="1"/>
    </xf>
    <xf numFmtId="49" fontId="1" fillId="2" borderId="2" xfId="0" applyNumberFormat="1" applyFont="1" applyFill="1" applyBorder="1" applyAlignment="1">
      <alignment vertical="top" wrapText="1"/>
    </xf>
    <xf numFmtId="49" fontId="0" fillId="3" borderId="3" xfId="0" applyNumberFormat="1" applyFill="1" applyBorder="1" applyAlignment="1">
      <alignment horizontal="left" vertical="top" wrapText="1" readingOrder="1"/>
    </xf>
    <xf numFmtId="49" fontId="0" fillId="0" borderId="4" xfId="0" applyNumberFormat="1" applyBorder="1" applyAlignment="1">
      <alignment horizontal="left" vertical="top" wrapText="1" readingOrder="1"/>
    </xf>
    <xf numFmtId="49" fontId="0" fillId="0" borderId="5" xfId="0" applyNumberFormat="1" applyBorder="1" applyAlignment="1">
      <alignment horizontal="left" vertical="top" wrapText="1" readingOrder="1"/>
    </xf>
    <xf numFmtId="49" fontId="0" fillId="0" borderId="5" xfId="0" applyNumberFormat="1" applyBorder="1" applyAlignment="1">
      <alignment vertical="top" wrapText="1"/>
    </xf>
    <xf numFmtId="49" fontId="0" fillId="3" borderId="6" xfId="0" applyNumberFormat="1" applyFill="1" applyBorder="1" applyAlignment="1">
      <alignment horizontal="left" vertical="top" wrapText="1" readingOrder="1"/>
    </xf>
    <xf numFmtId="49" fontId="0" fillId="0" borderId="7" xfId="0" applyNumberFormat="1" applyBorder="1" applyAlignment="1">
      <alignment horizontal="left" vertical="top" wrapText="1" readingOrder="1"/>
    </xf>
    <xf numFmtId="49" fontId="0" fillId="0" borderId="8" xfId="0" applyNumberFormat="1" applyBorder="1" applyAlignment="1">
      <alignment horizontal="left" vertical="top" wrapText="1" readingOrder="1"/>
    </xf>
    <xf numFmtId="49" fontId="0" fillId="0" borderId="8" xfId="0" applyNumberFormat="1" applyBorder="1" applyAlignment="1">
      <alignment vertical="top" wrapText="1"/>
    </xf>
    <xf numFmtId="49" fontId="2" fillId="0" borderId="8" xfId="0" applyNumberFormat="1" applyFont="1" applyBorder="1" applyAlignment="1">
      <alignment vertical="top" wrapText="1"/>
    </xf>
    <xf numFmtId="0" fontId="0" fillId="0" borderId="8" xfId="0" applyBorder="1" applyAlignment="1">
      <alignment vertical="top" wrapText="1"/>
    </xf>
    <xf numFmtId="49" fontId="0" fillId="0" borderId="11" xfId="0" applyNumberFormat="1" applyBorder="1" applyAlignment="1">
      <alignment vertical="top" wrapText="1"/>
    </xf>
    <xf numFmtId="49" fontId="0" fillId="0" borderId="12" xfId="0" applyNumberFormat="1" applyBorder="1" applyAlignment="1">
      <alignment vertical="top" wrapText="1"/>
    </xf>
    <xf numFmtId="49" fontId="0" fillId="0" borderId="8" xfId="0" applyNumberFormat="1" applyBorder="1" applyAlignment="1">
      <alignment horizontal="left" vertical="top" wrapText="1"/>
    </xf>
    <xf numFmtId="49" fontId="0" fillId="0" borderId="10" xfId="0" applyNumberFormat="1" applyBorder="1" applyAlignment="1">
      <alignment horizontal="left" vertical="top" wrapText="1" readingOrder="1"/>
    </xf>
    <xf numFmtId="0" fontId="0" fillId="0" borderId="5" xfId="0" applyBorder="1" applyAlignment="1">
      <alignment horizontal="left" vertical="top" wrapText="1" readingOrder="1"/>
    </xf>
    <xf numFmtId="49" fontId="0" fillId="0" borderId="5" xfId="0" applyNumberFormat="1" applyBorder="1" applyAlignment="1">
      <alignment horizontal="left" vertical="top" wrapText="1"/>
    </xf>
    <xf numFmtId="0" fontId="0" fillId="0" borderId="8" xfId="0" applyBorder="1" applyAlignment="1">
      <alignment horizontal="left" vertical="top" wrapText="1"/>
    </xf>
    <xf numFmtId="49" fontId="0" fillId="0" borderId="0" xfId="0" applyNumberFormat="1" applyAlignment="1">
      <alignment vertical="top" wrapText="1"/>
    </xf>
    <xf numFmtId="49" fontId="1" fillId="2" borderId="13" xfId="0" applyNumberFormat="1" applyFont="1" applyFill="1" applyBorder="1" applyAlignment="1">
      <alignment vertical="top" wrapText="1"/>
    </xf>
    <xf numFmtId="49" fontId="3" fillId="0" borderId="13" xfId="0" applyNumberFormat="1" applyFont="1" applyBorder="1" applyAlignment="1">
      <alignment vertical="top" wrapText="1"/>
    </xf>
    <xf numFmtId="49" fontId="0" fillId="3" borderId="13" xfId="0" applyNumberFormat="1" applyFill="1" applyBorder="1" applyAlignment="1">
      <alignment horizontal="left" vertical="top" wrapText="1" readingOrder="1"/>
    </xf>
    <xf numFmtId="49" fontId="0" fillId="0" borderId="13" xfId="0" applyNumberFormat="1" applyBorder="1" applyAlignment="1">
      <alignment horizontal="left" vertical="top" wrapText="1" readingOrder="1"/>
    </xf>
    <xf numFmtId="49" fontId="0" fillId="0" borderId="13" xfId="0" applyNumberFormat="1" applyBorder="1" applyAlignment="1">
      <alignment vertical="top" wrapText="1"/>
    </xf>
    <xf numFmtId="0" fontId="0" fillId="0" borderId="13" xfId="0" applyBorder="1" applyAlignment="1">
      <alignment vertical="top" wrapText="1"/>
    </xf>
    <xf numFmtId="49" fontId="2" fillId="0" borderId="13" xfId="0" applyNumberFormat="1" applyFont="1" applyBorder="1" applyAlignment="1">
      <alignment vertical="top" wrapText="1"/>
    </xf>
    <xf numFmtId="49" fontId="5" fillId="8" borderId="13" xfId="2" applyNumberFormat="1" applyBorder="1" applyAlignment="1">
      <alignment vertical="top" wrapText="1"/>
    </xf>
    <xf numFmtId="49" fontId="0" fillId="4" borderId="13" xfId="0" applyNumberFormat="1" applyFill="1" applyBorder="1" applyAlignment="1">
      <alignment horizontal="left" vertical="top" wrapText="1" readingOrder="1"/>
    </xf>
    <xf numFmtId="49" fontId="0" fillId="6" borderId="13" xfId="0" applyNumberFormat="1" applyFill="1" applyBorder="1" applyAlignment="1">
      <alignment horizontal="left" vertical="top" wrapText="1" readingOrder="1"/>
    </xf>
    <xf numFmtId="49" fontId="0" fillId="5" borderId="13" xfId="0" applyNumberFormat="1" applyFill="1" applyBorder="1" applyAlignment="1">
      <alignment horizontal="left" vertical="top" wrapText="1" readingOrder="1"/>
    </xf>
    <xf numFmtId="49" fontId="5" fillId="8" borderId="13" xfId="2" applyNumberFormat="1" applyBorder="1" applyAlignment="1">
      <alignment wrapText="1"/>
    </xf>
    <xf numFmtId="49" fontId="4" fillId="7" borderId="13" xfId="1" applyNumberFormat="1" applyBorder="1" applyAlignment="1">
      <alignment vertical="top" wrapText="1"/>
    </xf>
    <xf numFmtId="164" fontId="0" fillId="0" borderId="13" xfId="0" applyNumberFormat="1" applyBorder="1" applyAlignment="1">
      <alignment vertical="top" wrapText="1"/>
    </xf>
    <xf numFmtId="164" fontId="0" fillId="0" borderId="0" xfId="0" applyNumberFormat="1" applyAlignment="1">
      <alignment vertical="top" wrapText="1"/>
    </xf>
    <xf numFmtId="164" fontId="0" fillId="10" borderId="13" xfId="0" applyNumberFormat="1" applyFill="1" applyBorder="1" applyAlignment="1">
      <alignment vertical="top" wrapText="1"/>
    </xf>
    <xf numFmtId="49" fontId="1" fillId="2" borderId="9" xfId="0" applyNumberFormat="1" applyFont="1" applyFill="1" applyBorder="1" applyAlignment="1">
      <alignment vertical="top" wrapText="1"/>
    </xf>
    <xf numFmtId="49" fontId="0" fillId="0" borderId="1" xfId="0" applyNumberFormat="1" applyBorder="1" applyAlignment="1">
      <alignment vertical="top" wrapText="1"/>
    </xf>
    <xf numFmtId="0" fontId="0" fillId="0" borderId="0" xfId="0"/>
    <xf numFmtId="49" fontId="2" fillId="0" borderId="8" xfId="0" applyNumberFormat="1" applyFont="1" applyBorder="1" applyAlignment="1">
      <alignment horizontal="left" vertical="top" wrapText="1" readingOrder="1"/>
    </xf>
    <xf numFmtId="49" fontId="9" fillId="0" borderId="8" xfId="0" applyNumberFormat="1" applyFont="1" applyBorder="1" applyAlignment="1">
      <alignment vertical="top" wrapText="1"/>
    </xf>
    <xf numFmtId="49" fontId="7" fillId="3" borderId="13" xfId="5" applyNumberFormat="1" applyFill="1" applyBorder="1" applyAlignment="1">
      <alignment horizontal="left" vertical="top" wrapText="1" readingOrder="1"/>
    </xf>
    <xf numFmtId="49" fontId="10" fillId="0" borderId="13" xfId="5" applyNumberFormat="1" applyFont="1" applyBorder="1" applyAlignment="1">
      <alignment vertical="top" wrapText="1"/>
    </xf>
    <xf numFmtId="49" fontId="7" fillId="0" borderId="13" xfId="5" applyNumberFormat="1" applyBorder="1" applyAlignment="1">
      <alignment horizontal="left" vertical="top" wrapText="1" readingOrder="1"/>
    </xf>
    <xf numFmtId="49" fontId="7" fillId="0" borderId="13" xfId="5" applyNumberFormat="1" applyBorder="1" applyAlignment="1">
      <alignment vertical="top" wrapText="1"/>
    </xf>
    <xf numFmtId="49" fontId="3" fillId="0" borderId="13" xfId="5" applyNumberFormat="1" applyFont="1" applyBorder="1" applyAlignment="1">
      <alignment vertical="top" wrapText="1"/>
    </xf>
    <xf numFmtId="49" fontId="2" fillId="0" borderId="13" xfId="5" applyNumberFormat="1" applyFont="1" applyBorder="1" applyAlignment="1">
      <alignment vertical="top" wrapText="1"/>
    </xf>
    <xf numFmtId="49" fontId="12" fillId="0" borderId="13" xfId="4" applyNumberFormat="1" applyFont="1" applyFill="1" applyBorder="1" applyAlignment="1">
      <alignment vertical="top" wrapText="1"/>
    </xf>
    <xf numFmtId="49" fontId="8" fillId="0" borderId="13" xfId="4" applyNumberFormat="1" applyFill="1" applyBorder="1" applyAlignment="1">
      <alignment vertical="top" wrapText="1"/>
    </xf>
    <xf numFmtId="49" fontId="3" fillId="10" borderId="13" xfId="5" applyNumberFormat="1" applyFont="1" applyFill="1" applyBorder="1" applyAlignment="1">
      <alignment vertical="top" wrapText="1"/>
    </xf>
    <xf numFmtId="0" fontId="7" fillId="0" borderId="13" xfId="5" applyBorder="1" applyAlignment="1">
      <alignment vertical="top" wrapText="1"/>
    </xf>
    <xf numFmtId="49" fontId="7" fillId="0" borderId="13" xfId="5" applyNumberFormat="1" applyBorder="1" applyAlignment="1">
      <alignment horizontal="left" vertical="top" wrapText="1"/>
    </xf>
    <xf numFmtId="49" fontId="4" fillId="7" borderId="13" xfId="6" applyNumberFormat="1" applyBorder="1" applyAlignment="1">
      <alignment vertical="top" wrapText="1"/>
    </xf>
    <xf numFmtId="49" fontId="2" fillId="0" borderId="13" xfId="5" applyNumberFormat="1" applyFont="1" applyBorder="1" applyAlignment="1">
      <alignment horizontal="left" vertical="top" wrapText="1" readingOrder="1"/>
    </xf>
    <xf numFmtId="49" fontId="5" fillId="8" borderId="13" xfId="7" applyNumberFormat="1" applyBorder="1" applyAlignment="1">
      <alignment vertical="top" wrapText="1"/>
    </xf>
    <xf numFmtId="49" fontId="10" fillId="0" borderId="13" xfId="5" applyNumberFormat="1" applyFont="1" applyBorder="1" applyAlignment="1">
      <alignment horizontal="left" vertical="top" wrapText="1"/>
    </xf>
    <xf numFmtId="0" fontId="7" fillId="0" borderId="13" xfId="5" applyBorder="1" applyAlignment="1">
      <alignment horizontal="left" vertical="top" wrapText="1" readingOrder="1"/>
    </xf>
    <xf numFmtId="49" fontId="3" fillId="0" borderId="13" xfId="5" applyNumberFormat="1" applyFont="1" applyBorder="1" applyAlignment="1">
      <alignment horizontal="left" vertical="top" wrapText="1" readingOrder="1"/>
    </xf>
    <xf numFmtId="49" fontId="10" fillId="0" borderId="8" xfId="5" applyNumberFormat="1" applyFont="1" applyBorder="1" applyAlignment="1">
      <alignment vertical="top" wrapText="1"/>
    </xf>
    <xf numFmtId="49" fontId="7" fillId="0" borderId="8" xfId="5" applyNumberFormat="1" applyBorder="1" applyAlignment="1">
      <alignment vertical="top" wrapText="1"/>
    </xf>
    <xf numFmtId="0" fontId="7" fillId="0" borderId="8" xfId="5" applyBorder="1" applyAlignment="1">
      <alignment vertical="top" wrapText="1"/>
    </xf>
    <xf numFmtId="49" fontId="3" fillId="0" borderId="8" xfId="5" applyNumberFormat="1" applyFont="1" applyBorder="1" applyAlignment="1">
      <alignment vertical="top" wrapText="1"/>
    </xf>
    <xf numFmtId="49" fontId="9" fillId="0" borderId="13" xfId="0" applyNumberFormat="1" applyFont="1" applyBorder="1" applyAlignment="1">
      <alignment vertical="top" wrapText="1"/>
    </xf>
    <xf numFmtId="49" fontId="7" fillId="0" borderId="8" xfId="5" applyNumberFormat="1" applyBorder="1" applyAlignment="1">
      <alignment horizontal="left" vertical="top" wrapText="1" readingOrder="1"/>
    </xf>
    <xf numFmtId="49" fontId="10" fillId="0" borderId="8" xfId="5" applyNumberFormat="1" applyFont="1" applyBorder="1" applyAlignment="1">
      <alignment horizontal="left" vertical="top" wrapText="1" readingOrder="1"/>
    </xf>
    <xf numFmtId="49" fontId="2" fillId="0" borderId="8" xfId="5" applyNumberFormat="1" applyFont="1" applyBorder="1" applyAlignment="1">
      <alignment vertical="top" wrapText="1"/>
    </xf>
    <xf numFmtId="49" fontId="6" fillId="0" borderId="8" xfId="3" applyNumberFormat="1" applyBorder="1" applyAlignment="1" applyProtection="1">
      <alignment vertical="top" wrapText="1"/>
    </xf>
    <xf numFmtId="49" fontId="2" fillId="0" borderId="13" xfId="0" applyNumberFormat="1" applyFont="1" applyBorder="1" applyAlignment="1">
      <alignment horizontal="left" vertical="top" wrapText="1" readingOrder="1"/>
    </xf>
    <xf numFmtId="0" fontId="0" fillId="0" borderId="0" xfId="0" applyAlignment="1">
      <alignment horizontal="left" vertical="top" wrapText="1"/>
    </xf>
    <xf numFmtId="49" fontId="1" fillId="2" borderId="1" xfId="0" applyNumberFormat="1" applyFont="1" applyFill="1" applyBorder="1" applyAlignment="1">
      <alignment vertical="top" wrapText="1"/>
    </xf>
    <xf numFmtId="49" fontId="1" fillId="2" borderId="13" xfId="0" applyNumberFormat="1" applyFont="1" applyFill="1" applyBorder="1" applyAlignment="1">
      <alignment horizontal="left" vertical="top" wrapText="1"/>
    </xf>
    <xf numFmtId="0" fontId="3" fillId="0" borderId="8" xfId="5" applyFont="1" applyBorder="1" applyAlignment="1">
      <alignment vertical="top" wrapText="1"/>
    </xf>
    <xf numFmtId="0" fontId="0" fillId="0" borderId="1" xfId="0" applyBorder="1" applyAlignment="1">
      <alignment vertical="top" wrapText="1"/>
    </xf>
    <xf numFmtId="49" fontId="13" fillId="0" borderId="8" xfId="3" applyNumberFormat="1" applyFont="1" applyBorder="1" applyAlignment="1">
      <alignment vertical="top" wrapText="1"/>
    </xf>
    <xf numFmtId="49" fontId="3" fillId="0" borderId="8" xfId="0" applyNumberFormat="1" applyFont="1" applyBorder="1" applyAlignment="1">
      <alignment vertical="top" wrapText="1"/>
    </xf>
    <xf numFmtId="0" fontId="0" fillId="0" borderId="13" xfId="0" applyBorder="1" applyAlignment="1">
      <alignment horizontal="left" vertical="top" wrapText="1"/>
    </xf>
    <xf numFmtId="49" fontId="0" fillId="0" borderId="10" xfId="0" applyNumberFormat="1" applyBorder="1" applyAlignment="1">
      <alignment vertical="top" wrapText="1"/>
    </xf>
    <xf numFmtId="49" fontId="13" fillId="0" borderId="13" xfId="3" applyNumberFormat="1" applyFont="1" applyBorder="1" applyAlignment="1">
      <alignment vertical="top" wrapText="1"/>
    </xf>
    <xf numFmtId="49" fontId="3" fillId="0" borderId="1" xfId="5" applyNumberFormat="1" applyFont="1" applyAlignment="1">
      <alignment vertical="top" wrapText="1"/>
    </xf>
    <xf numFmtId="49" fontId="5" fillId="0" borderId="1" xfId="7" applyNumberFormat="1" applyFill="1" applyBorder="1" applyAlignment="1">
      <alignment vertical="top" wrapText="1"/>
    </xf>
    <xf numFmtId="49" fontId="7" fillId="0" borderId="1" xfId="5" applyNumberFormat="1" applyAlignment="1">
      <alignment vertical="top" wrapText="1"/>
    </xf>
    <xf numFmtId="49" fontId="11" fillId="0" borderId="1" xfId="5" applyNumberFormat="1" applyFont="1" applyAlignment="1">
      <alignment vertical="top" wrapText="1"/>
    </xf>
    <xf numFmtId="49" fontId="4" fillId="0" borderId="1" xfId="6" applyNumberFormat="1" applyFill="1" applyBorder="1" applyAlignment="1">
      <alignment vertical="top" wrapText="1"/>
    </xf>
    <xf numFmtId="0" fontId="0" fillId="0" borderId="0" xfId="0" applyAlignment="1">
      <alignment wrapText="1"/>
    </xf>
    <xf numFmtId="49" fontId="14" fillId="0" borderId="1" xfId="3" applyNumberFormat="1" applyFont="1" applyBorder="1" applyAlignment="1">
      <alignment vertical="top" wrapText="1"/>
    </xf>
    <xf numFmtId="0" fontId="0" fillId="0" borderId="13" xfId="0" applyBorder="1" applyAlignment="1">
      <alignment wrapText="1"/>
    </xf>
    <xf numFmtId="0" fontId="7" fillId="0" borderId="1" xfId="5" applyAlignment="1">
      <alignment vertical="top" wrapText="1"/>
    </xf>
    <xf numFmtId="0" fontId="3" fillId="0" borderId="1" xfId="5" applyFont="1" applyAlignment="1">
      <alignment vertical="top" wrapText="1"/>
    </xf>
    <xf numFmtId="0" fontId="8" fillId="9" borderId="0" xfId="4" applyAlignment="1">
      <alignment horizontal="left" vertical="top" wrapText="1"/>
    </xf>
    <xf numFmtId="0" fontId="3" fillId="0" borderId="0" xfId="0" applyFont="1" applyAlignment="1">
      <alignment horizontal="left" vertical="top" wrapText="1"/>
    </xf>
    <xf numFmtId="0" fontId="15" fillId="0" borderId="0" xfId="0" applyFont="1" applyAlignment="1">
      <alignment vertical="top" wrapText="1"/>
    </xf>
    <xf numFmtId="49" fontId="6" fillId="0" borderId="8" xfId="3" applyNumberFormat="1" applyBorder="1" applyAlignment="1">
      <alignment vertical="top" wrapText="1"/>
    </xf>
    <xf numFmtId="49" fontId="2" fillId="0" borderId="5" xfId="0" applyNumberFormat="1" applyFont="1" applyBorder="1" applyAlignment="1">
      <alignment vertical="top" wrapText="1"/>
    </xf>
    <xf numFmtId="0" fontId="16" fillId="0" borderId="0" xfId="0" applyFont="1" applyAlignment="1">
      <alignment vertical="top" wrapText="1"/>
    </xf>
    <xf numFmtId="49" fontId="0" fillId="3" borderId="14" xfId="0" applyNumberFormat="1" applyFill="1" applyBorder="1" applyAlignment="1">
      <alignment horizontal="left" vertical="top" wrapText="1" readingOrder="1"/>
    </xf>
    <xf numFmtId="49" fontId="0" fillId="0" borderId="14" xfId="0" applyNumberFormat="1" applyBorder="1" applyAlignment="1">
      <alignment horizontal="left" vertical="top" wrapText="1" readingOrder="1"/>
    </xf>
    <xf numFmtId="49" fontId="0" fillId="0" borderId="14" xfId="0" applyNumberFormat="1" applyBorder="1" applyAlignment="1">
      <alignment vertical="top" wrapText="1"/>
    </xf>
    <xf numFmtId="49" fontId="3" fillId="0" borderId="14" xfId="0" applyNumberFormat="1" applyFont="1" applyBorder="1" applyAlignment="1">
      <alignment vertical="top" wrapText="1"/>
    </xf>
    <xf numFmtId="49" fontId="7" fillId="0" borderId="14" xfId="5" applyNumberFormat="1" applyBorder="1" applyAlignment="1">
      <alignment vertical="top" wrapText="1"/>
    </xf>
    <xf numFmtId="164" fontId="0" fillId="10" borderId="14" xfId="0" applyNumberFormat="1" applyFill="1" applyBorder="1" applyAlignment="1">
      <alignment vertical="top" wrapText="1"/>
    </xf>
    <xf numFmtId="0" fontId="0" fillId="0" borderId="14" xfId="0" applyBorder="1" applyAlignment="1">
      <alignment horizontal="left" vertical="top" wrapText="1"/>
    </xf>
    <xf numFmtId="0" fontId="0" fillId="0" borderId="14" xfId="0" applyBorder="1" applyAlignment="1">
      <alignment vertical="top" wrapText="1"/>
    </xf>
    <xf numFmtId="49" fontId="0" fillId="3" borderId="15" xfId="0" applyNumberFormat="1" applyFill="1" applyBorder="1" applyAlignment="1">
      <alignment horizontal="left" vertical="top" wrapText="1" readingOrder="1"/>
    </xf>
    <xf numFmtId="49" fontId="0" fillId="0" borderId="15" xfId="0" applyNumberFormat="1" applyBorder="1" applyAlignment="1">
      <alignment horizontal="left" vertical="top" wrapText="1" readingOrder="1"/>
    </xf>
    <xf numFmtId="49" fontId="0" fillId="0" borderId="15" xfId="0" applyNumberFormat="1" applyBorder="1" applyAlignment="1">
      <alignment vertical="top" wrapText="1"/>
    </xf>
    <xf numFmtId="49" fontId="3" fillId="0" borderId="15" xfId="0" applyNumberFormat="1" applyFont="1" applyBorder="1" applyAlignment="1">
      <alignment vertical="top" wrapText="1"/>
    </xf>
    <xf numFmtId="49" fontId="9" fillId="0" borderId="15" xfId="0" applyNumberFormat="1" applyFont="1" applyBorder="1" applyAlignment="1">
      <alignment vertical="top" wrapText="1"/>
    </xf>
    <xf numFmtId="49" fontId="7" fillId="0" borderId="15" xfId="5" applyNumberFormat="1" applyBorder="1" applyAlignment="1">
      <alignment vertical="top" wrapText="1"/>
    </xf>
    <xf numFmtId="164" fontId="0" fillId="10" borderId="15" xfId="0" applyNumberFormat="1" applyFill="1" applyBorder="1" applyAlignment="1">
      <alignment vertical="top" wrapText="1"/>
    </xf>
    <xf numFmtId="0" fontId="0" fillId="0" borderId="1" xfId="0" applyBorder="1" applyAlignment="1">
      <alignment horizontal="left" vertical="top" wrapText="1"/>
    </xf>
    <xf numFmtId="0" fontId="0" fillId="0" borderId="15" xfId="0" applyBorder="1" applyAlignment="1">
      <alignment vertical="top" wrapText="1"/>
    </xf>
    <xf numFmtId="0" fontId="0" fillId="0" borderId="1" xfId="0" applyBorder="1"/>
    <xf numFmtId="49" fontId="7" fillId="0" borderId="16" xfId="5" applyNumberFormat="1" applyBorder="1" applyAlignment="1">
      <alignment vertical="top" wrapText="1"/>
    </xf>
    <xf numFmtId="164" fontId="0" fillId="0" borderId="1" xfId="0" applyNumberFormat="1" applyBorder="1" applyAlignment="1">
      <alignment vertical="top" wrapText="1"/>
    </xf>
    <xf numFmtId="0" fontId="0" fillId="0" borderId="1" xfId="0" applyBorder="1" applyAlignment="1">
      <alignment wrapText="1"/>
    </xf>
    <xf numFmtId="49" fontId="7" fillId="0" borderId="14" xfId="5" applyNumberFormat="1" applyBorder="1" applyAlignment="1">
      <alignment horizontal="left" vertical="top" wrapText="1" readingOrder="1"/>
    </xf>
    <xf numFmtId="49" fontId="3" fillId="0" borderId="14" xfId="5" applyNumberFormat="1" applyFont="1" applyBorder="1" applyAlignment="1">
      <alignment vertical="top" wrapText="1"/>
    </xf>
    <xf numFmtId="164" fontId="0" fillId="0" borderId="14" xfId="0" applyNumberFormat="1" applyBorder="1" applyAlignment="1">
      <alignment vertical="top" wrapText="1"/>
    </xf>
    <xf numFmtId="0" fontId="3" fillId="0" borderId="14" xfId="0" applyFont="1" applyBorder="1" applyAlignment="1">
      <alignment horizontal="left" vertical="top" wrapText="1"/>
    </xf>
    <xf numFmtId="0" fontId="0" fillId="0" borderId="14" xfId="0" applyBorder="1" applyAlignment="1">
      <alignment wrapText="1"/>
    </xf>
    <xf numFmtId="0" fontId="3" fillId="0" borderId="14" xfId="5" applyFont="1" applyBorder="1" applyAlignment="1">
      <alignment vertical="top" wrapText="1"/>
    </xf>
    <xf numFmtId="49" fontId="0" fillId="0" borderId="17" xfId="0" applyNumberFormat="1" applyBorder="1" applyAlignment="1">
      <alignment vertical="top" wrapText="1"/>
    </xf>
    <xf numFmtId="49" fontId="0" fillId="0" borderId="17" xfId="0" applyNumberFormat="1" applyBorder="1" applyAlignment="1">
      <alignment horizontal="left" vertical="top" wrapText="1" readingOrder="1"/>
    </xf>
    <xf numFmtId="49" fontId="0" fillId="3" borderId="16" xfId="0" applyNumberFormat="1" applyFill="1" applyBorder="1" applyAlignment="1">
      <alignment horizontal="left" vertical="top" wrapText="1" readingOrder="1"/>
    </xf>
    <xf numFmtId="49" fontId="7" fillId="0" borderId="16" xfId="5" applyNumberFormat="1" applyBorder="1" applyAlignment="1">
      <alignment horizontal="left" vertical="top" wrapText="1" readingOrder="1"/>
    </xf>
    <xf numFmtId="49" fontId="7" fillId="0" borderId="18" xfId="5" applyNumberFormat="1" applyBorder="1" applyAlignment="1">
      <alignment vertical="top" wrapText="1"/>
    </xf>
    <xf numFmtId="49" fontId="7" fillId="0" borderId="18" xfId="5" applyNumberFormat="1" applyBorder="1" applyAlignment="1">
      <alignment horizontal="left" vertical="top" wrapText="1" readingOrder="1"/>
    </xf>
    <xf numFmtId="49" fontId="2" fillId="0" borderId="18" xfId="5" applyNumberFormat="1" applyFont="1" applyBorder="1" applyAlignment="1">
      <alignment vertical="top" wrapText="1"/>
    </xf>
    <xf numFmtId="0" fontId="16" fillId="0" borderId="1" xfId="0" applyFont="1" applyBorder="1" applyAlignment="1">
      <alignment vertical="top" wrapText="1"/>
    </xf>
    <xf numFmtId="49" fontId="3" fillId="0" borderId="16" xfId="5" applyNumberFormat="1" applyFont="1" applyBorder="1" applyAlignment="1">
      <alignment vertical="top" wrapText="1"/>
    </xf>
    <xf numFmtId="164" fontId="0" fillId="0" borderId="16" xfId="0" applyNumberFormat="1" applyBorder="1" applyAlignment="1">
      <alignment vertical="top" wrapText="1"/>
    </xf>
    <xf numFmtId="0" fontId="8" fillId="9" borderId="1" xfId="4" applyBorder="1" applyAlignment="1">
      <alignment horizontal="left" vertical="top" wrapText="1"/>
    </xf>
    <xf numFmtId="0" fontId="3" fillId="0" borderId="18" xfId="5" applyFont="1" applyBorder="1" applyAlignment="1">
      <alignment vertical="top" wrapText="1"/>
    </xf>
    <xf numFmtId="49" fontId="7" fillId="0" borderId="19" xfId="5" applyNumberFormat="1" applyBorder="1" applyAlignment="1">
      <alignment vertical="top" wrapText="1"/>
    </xf>
    <xf numFmtId="49" fontId="0" fillId="0" borderId="13" xfId="5" applyNumberFormat="1" applyFont="1" applyBorder="1" applyAlignment="1">
      <alignment vertical="top" wrapText="1"/>
    </xf>
    <xf numFmtId="0" fontId="17" fillId="0" borderId="0" xfId="0" applyFont="1" applyAlignment="1">
      <alignment vertical="top" wrapText="1"/>
    </xf>
    <xf numFmtId="0" fontId="17" fillId="11" borderId="0" xfId="0" applyFont="1" applyFill="1" applyAlignment="1">
      <alignment vertical="top" wrapText="1"/>
    </xf>
    <xf numFmtId="0" fontId="17" fillId="0" borderId="1" xfId="0" applyFont="1" applyBorder="1" applyAlignment="1">
      <alignment vertical="top" wrapText="1"/>
    </xf>
    <xf numFmtId="49" fontId="0" fillId="0" borderId="14" xfId="5" applyNumberFormat="1" applyFont="1" applyBorder="1" applyAlignment="1">
      <alignment vertical="top" wrapText="1"/>
    </xf>
    <xf numFmtId="49" fontId="18" fillId="0" borderId="13" xfId="5" applyNumberFormat="1" applyFont="1" applyBorder="1" applyAlignment="1">
      <alignment horizontal="left" vertical="top" wrapText="1" readingOrder="1"/>
    </xf>
    <xf numFmtId="49" fontId="7" fillId="0" borderId="5" xfId="5" applyNumberFormat="1" applyBorder="1" applyAlignment="1">
      <alignment vertical="top" wrapText="1"/>
    </xf>
    <xf numFmtId="49" fontId="7" fillId="0" borderId="5" xfId="5" applyNumberFormat="1" applyBorder="1" applyAlignment="1">
      <alignment horizontal="left" vertical="top" wrapText="1" readingOrder="1"/>
    </xf>
    <xf numFmtId="49" fontId="3" fillId="0" borderId="5" xfId="5" applyNumberFormat="1" applyFont="1" applyBorder="1" applyAlignment="1">
      <alignment vertical="top" wrapText="1"/>
    </xf>
    <xf numFmtId="49" fontId="6" fillId="0" borderId="13" xfId="3" applyNumberFormat="1" applyBorder="1" applyAlignment="1">
      <alignment vertical="top" wrapText="1"/>
    </xf>
    <xf numFmtId="0" fontId="3" fillId="0" borderId="0" xfId="0" applyFont="1" applyAlignment="1">
      <alignment vertical="top" wrapText="1"/>
    </xf>
    <xf numFmtId="49" fontId="3" fillId="3" borderId="13" xfId="0" applyNumberFormat="1" applyFont="1" applyFill="1" applyBorder="1" applyAlignment="1">
      <alignment horizontal="left" vertical="top" wrapText="1" readingOrder="1"/>
    </xf>
    <xf numFmtId="49" fontId="3" fillId="0" borderId="0" xfId="0" applyNumberFormat="1" applyFont="1" applyAlignment="1">
      <alignment vertical="top" wrapText="1"/>
    </xf>
    <xf numFmtId="49" fontId="6" fillId="0" borderId="8" xfId="3" applyNumberFormat="1" applyBorder="1" applyAlignment="1">
      <alignment horizontal="left" vertical="top" wrapText="1" readingOrder="1"/>
    </xf>
    <xf numFmtId="49" fontId="6" fillId="0" borderId="17" xfId="3" applyNumberFormat="1" applyBorder="1" applyAlignment="1">
      <alignment vertical="top" wrapText="1"/>
    </xf>
    <xf numFmtId="47" fontId="10" fillId="0" borderId="13" xfId="5" applyNumberFormat="1" applyFont="1" applyBorder="1" applyAlignment="1">
      <alignment vertical="top" wrapText="1"/>
    </xf>
    <xf numFmtId="49" fontId="6" fillId="0" borderId="15" xfId="3" applyNumberFormat="1" applyBorder="1" applyAlignment="1">
      <alignment vertical="top" wrapText="1"/>
    </xf>
    <xf numFmtId="49" fontId="19" fillId="0" borderId="8" xfId="5" applyNumberFormat="1" applyFont="1" applyBorder="1" applyAlignment="1">
      <alignment vertical="top" wrapText="1"/>
    </xf>
    <xf numFmtId="0" fontId="10" fillId="0" borderId="0" xfId="0" applyFont="1" applyAlignment="1">
      <alignment vertical="top" wrapText="1"/>
    </xf>
    <xf numFmtId="0" fontId="21" fillId="0" borderId="0" xfId="0" applyFont="1" applyAlignment="1">
      <alignment vertical="top" wrapText="1"/>
    </xf>
    <xf numFmtId="0" fontId="10" fillId="0" borderId="0" xfId="3" applyFont="1" applyAlignment="1">
      <alignment vertical="top" wrapText="1"/>
    </xf>
    <xf numFmtId="0" fontId="3" fillId="0" borderId="1" xfId="0" applyFont="1" applyBorder="1" applyAlignment="1">
      <alignment horizontal="left" vertical="top" wrapText="1"/>
    </xf>
    <xf numFmtId="49" fontId="10" fillId="0" borderId="8" xfId="0" applyNumberFormat="1" applyFont="1" applyBorder="1" applyAlignment="1">
      <alignment vertical="top" wrapText="1"/>
    </xf>
    <xf numFmtId="0" fontId="10" fillId="0" borderId="0" xfId="0" applyFont="1" applyAlignment="1">
      <alignment horizontal="left" vertical="top" wrapText="1"/>
    </xf>
    <xf numFmtId="49" fontId="3" fillId="12" borderId="13" xfId="5" applyNumberFormat="1" applyFont="1" applyFill="1" applyBorder="1" applyAlignment="1">
      <alignment vertical="top" wrapText="1"/>
    </xf>
    <xf numFmtId="49" fontId="22" fillId="0" borderId="13" xfId="6" applyNumberFormat="1" applyFont="1" applyFill="1" applyBorder="1" applyAlignment="1">
      <alignment vertical="top" wrapText="1"/>
    </xf>
    <xf numFmtId="49" fontId="23" fillId="0" borderId="13" xfId="6" applyNumberFormat="1" applyFont="1" applyFill="1" applyBorder="1" applyAlignment="1">
      <alignment vertical="top" wrapText="1"/>
    </xf>
    <xf numFmtId="49" fontId="3" fillId="0" borderId="8" xfId="5" applyNumberFormat="1" applyFont="1" applyBorder="1" applyAlignment="1">
      <alignment horizontal="left" vertical="top" wrapText="1" readingOrder="1"/>
    </xf>
  </cellXfs>
  <cellStyles count="8">
    <cellStyle name="Bad" xfId="2" builtinId="27"/>
    <cellStyle name="Bad 2" xfId="7" xr:uid="{EC396278-2914-4026-81B7-537A8D46759E}"/>
    <cellStyle name="Good" xfId="1" builtinId="26"/>
    <cellStyle name="Good 2" xfId="6" xr:uid="{1E924282-F378-4F0B-BB85-2DCBC97CD244}"/>
    <cellStyle name="Hyperlink" xfId="3" builtinId="8"/>
    <cellStyle name="Neutral" xfId="4" builtinId="28"/>
    <cellStyle name="Normal" xfId="0" builtinId="0"/>
    <cellStyle name="Normal 2" xfId="5" xr:uid="{B8C762A2-594D-49E9-9E0F-89F6116E703F}"/>
  </cellStyles>
  <dxfs count="18">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ui.adsabs.harvard.edu/?" TargetMode="External"/><Relationship Id="rId21" Type="http://schemas.openxmlformats.org/officeDocument/2006/relationships/hyperlink" Target="https://ui.adsabs.harvard.edu/" TargetMode="External"/><Relationship Id="rId42" Type="http://schemas.openxmlformats.org/officeDocument/2006/relationships/hyperlink" Target="https://ui.adsabs.harvard.edu/?" TargetMode="External"/><Relationship Id="rId63" Type="http://schemas.openxmlformats.org/officeDocument/2006/relationships/hyperlink" Target="https://ui.adsabs.harvard.edu/?" TargetMode="External"/><Relationship Id="rId84" Type="http://schemas.openxmlformats.org/officeDocument/2006/relationships/hyperlink" Target="http://skyserver.sdss.org/dr14/en/get/SpecById.ashx?id=5801864584886198272" TargetMode="External"/><Relationship Id="rId138" Type="http://schemas.openxmlformats.org/officeDocument/2006/relationships/hyperlink" Target="http://www.2dfgrs.net/Public/Release/Database/mSQLquery.shtml" TargetMode="External"/><Relationship Id="rId159" Type="http://schemas.openxmlformats.org/officeDocument/2006/relationships/hyperlink" Target="http://skyserver.sdss.org/dr15/en/get/SpecById.ashx?id=6771317172763336704" TargetMode="External"/><Relationship Id="rId170" Type="http://schemas.openxmlformats.org/officeDocument/2006/relationships/hyperlink" Target="http://skyserver.sdss.org/dr15/en/get/SpecById.ashx?id=7071970109904887808" TargetMode="External"/><Relationship Id="rId191" Type="http://schemas.openxmlformats.org/officeDocument/2006/relationships/hyperlink" Target="http://skyserver.sdss.org/dr15/en/get/SpecById.ashx?id=399830286612850688" TargetMode="External"/><Relationship Id="rId205" Type="http://schemas.openxmlformats.org/officeDocument/2006/relationships/hyperlink" Target="http://skyserver.sdss.org/dr15/en/get/SpecById.ashx?id=448146126088988672" TargetMode="External"/><Relationship Id="rId226" Type="http://schemas.openxmlformats.org/officeDocument/2006/relationships/hyperlink" Target="http://skyserver.sdss.org/dr14/en/get/SpecById.ashx?id=3142466980783613952" TargetMode="External"/><Relationship Id="rId247" Type="http://schemas.openxmlformats.org/officeDocument/2006/relationships/hyperlink" Target="http://skyserver.sdss.org/dr17/en/get/SpecById.ashx?id=5791843073605785600" TargetMode="External"/><Relationship Id="rId107" Type="http://schemas.openxmlformats.org/officeDocument/2006/relationships/hyperlink" Target="http://skyserver.sdss.org/dr14/en/get/SpecById.ashx?id=6591120410489626624" TargetMode="External"/><Relationship Id="rId268" Type="http://schemas.openxmlformats.org/officeDocument/2006/relationships/hyperlink" Target="https://ui.adsabs.harvard.edu/abs/2015ApJS..218...10V/abstract" TargetMode="External"/><Relationship Id="rId11" Type="http://schemas.openxmlformats.org/officeDocument/2006/relationships/hyperlink" Target="https://ui.adsabs.harvard.edu/?" TargetMode="External"/><Relationship Id="rId32" Type="http://schemas.openxmlformats.org/officeDocument/2006/relationships/hyperlink" Target="https://ui.adsabs.harvard.edu/?" TargetMode="External"/><Relationship Id="rId53" Type="http://schemas.openxmlformats.org/officeDocument/2006/relationships/hyperlink" Target="https://ui.adsabs.harvard.edu/" TargetMode="External"/><Relationship Id="rId74" Type="http://schemas.openxmlformats.org/officeDocument/2006/relationships/hyperlink" Target="https://ui.adsabs.harvard.edu/" TargetMode="External"/><Relationship Id="rId128" Type="http://schemas.openxmlformats.org/officeDocument/2006/relationships/hyperlink" Target="http://www-wfau.roe.ac.uk/6dFGS/cgi-bin/show.cgi?release=dr3&amp;targetname=g2152261-193409&amp;tid=-1&amp;specid=103550&amp;ra=328.108875&amp;dec=-19.5690556" TargetMode="External"/><Relationship Id="rId149" Type="http://schemas.openxmlformats.org/officeDocument/2006/relationships/hyperlink" Target="http://www-wfau.roe.ac.uk/6dFGS/cgi-bin/show.cgi?release=dr3&amp;targetname=g1257219-302149&amp;tid=-1&amp;specid=122075&amp;ra=194.3414167&amp;dec=-30.3635556" TargetMode="External"/><Relationship Id="rId5" Type="http://schemas.openxmlformats.org/officeDocument/2006/relationships/hyperlink" Target="http://adsabs.harvard.edu/abs/2018MNRAS.477..335L" TargetMode="External"/><Relationship Id="rId95" Type="http://schemas.openxmlformats.org/officeDocument/2006/relationships/hyperlink" Target="http://skyserver.sdss.org/dr14/en/get/SpecById.ashx?id=4765068806522380288" TargetMode="External"/><Relationship Id="rId160" Type="http://schemas.openxmlformats.org/officeDocument/2006/relationships/hyperlink" Target="http://skyserver.sdss.org/dr14/en/get/SpecById.ashx?id=2179894557875922944" TargetMode="External"/><Relationship Id="rId181" Type="http://schemas.openxmlformats.org/officeDocument/2006/relationships/hyperlink" Target="http://skyserver.sdss.org/dr15/en/get/SpecById.ashx?id=6888336548003028992" TargetMode="External"/><Relationship Id="rId216" Type="http://schemas.openxmlformats.org/officeDocument/2006/relationships/hyperlink" Target="http://skyserver.sdss.org/dr15/en/get/SpecById.ashx?id=7673183070053179392" TargetMode="External"/><Relationship Id="rId237" Type="http://schemas.openxmlformats.org/officeDocument/2006/relationships/hyperlink" Target="http://magnum.anu.edu.au/TDFgg-cgi-bin/w3-msql/TDFgg/display.html?fits=415/092607.fits" TargetMode="External"/><Relationship Id="rId258" Type="http://schemas.openxmlformats.org/officeDocument/2006/relationships/hyperlink" Target="https://ui.adsabs.harvard.edu/abs/2014ApJ...792...45R/abstract" TargetMode="External"/><Relationship Id="rId279" Type="http://schemas.openxmlformats.org/officeDocument/2006/relationships/hyperlink" Target="http://ned.ipac.caltech.edu/reflookup?refcode=2014ApJS..210....9B" TargetMode="External"/><Relationship Id="rId22" Type="http://schemas.openxmlformats.org/officeDocument/2006/relationships/hyperlink" Target="https://ui.adsabs.harvard.edu/?" TargetMode="External"/><Relationship Id="rId43" Type="http://schemas.openxmlformats.org/officeDocument/2006/relationships/hyperlink" Target="https://ui.adsabs.harvard.edu/?" TargetMode="External"/><Relationship Id="rId64" Type="http://schemas.openxmlformats.org/officeDocument/2006/relationships/hyperlink" Target="https://ui.adsabs.harvard.edu/?" TargetMode="External"/><Relationship Id="rId118" Type="http://schemas.openxmlformats.org/officeDocument/2006/relationships/hyperlink" Target="http://skyserver.sdss.org/dr14/en/get/SpecById.ashx?id=4439625182588411904" TargetMode="External"/><Relationship Id="rId139" Type="http://schemas.openxmlformats.org/officeDocument/2006/relationships/hyperlink" Target="http://skyserver.sdss.org/dr15/en/get/SpecById.ashx?id=730743985961723904" TargetMode="External"/><Relationship Id="rId85" Type="http://schemas.openxmlformats.org/officeDocument/2006/relationships/hyperlink" Target="http://skyserver.sdss.org/dr14/en/get/SpecById.ashx?id=1176656158077773824" TargetMode="External"/><Relationship Id="rId150" Type="http://schemas.openxmlformats.org/officeDocument/2006/relationships/hyperlink" Target="http://www-wfau.roe.ac.uk/6dFGS/cgi-bin/show.cgi?release=dr3&amp;targetname=g1333347-314020&amp;tid=-1&amp;specid=68247&amp;ra=203.3947083&amp;dec=-31.6723056" TargetMode="External"/><Relationship Id="rId171" Type="http://schemas.openxmlformats.org/officeDocument/2006/relationships/hyperlink" Target="http://www-wfau.roe.ac.uk/6dFGS/cgi-bin/show.cgi?release=dr3&amp;targetname=g0528151-294303&amp;tid=-1&amp;specid=32253&amp;ra=82.062875&amp;dec=-29.7174167" TargetMode="External"/><Relationship Id="rId192" Type="http://schemas.openxmlformats.org/officeDocument/2006/relationships/hyperlink" Target="http://skyserver.sdss.org/dr15/en/get/SpecById.ashx?id=2420792902394341376" TargetMode="External"/><Relationship Id="rId206" Type="http://schemas.openxmlformats.org/officeDocument/2006/relationships/hyperlink" Target="http://skyserver.sdss.org/dr15/en/get/SpecById.ashx?id=1793722978769332224" TargetMode="External"/><Relationship Id="rId227" Type="http://schemas.openxmlformats.org/officeDocument/2006/relationships/hyperlink" Target="http://skyserver.sdss.org/dr14/en/get/SpecById.ashx?id=647447460922288128" TargetMode="External"/><Relationship Id="rId248" Type="http://schemas.openxmlformats.org/officeDocument/2006/relationships/hyperlink" Target="https://ui.adsabs.harvard.edu/abs/2019ApJS..240...39G/abstract" TargetMode="External"/><Relationship Id="rId269" Type="http://schemas.openxmlformats.org/officeDocument/2006/relationships/hyperlink" Target="https://academic.oup.com/mnras/article/483/3/3082/5234233?login=false" TargetMode="External"/><Relationship Id="rId12" Type="http://schemas.openxmlformats.org/officeDocument/2006/relationships/hyperlink" Target="https://ui.adsabs.harvard.edu/" TargetMode="External"/><Relationship Id="rId33" Type="http://schemas.openxmlformats.org/officeDocument/2006/relationships/hyperlink" Target="https://ui.adsabs.harvard.edu/" TargetMode="External"/><Relationship Id="rId108" Type="http://schemas.openxmlformats.org/officeDocument/2006/relationships/hyperlink" Target="http://skyserver.sdss.org/dr14/en/get/SpecById.ashx?id=8014404138707165184" TargetMode="External"/><Relationship Id="rId129" Type="http://schemas.openxmlformats.org/officeDocument/2006/relationships/hyperlink" Target="http://skyserver.sdss.org/dr14/en/get/SpecById.ashx?id=5652124832914972672" TargetMode="External"/><Relationship Id="rId280" Type="http://schemas.openxmlformats.org/officeDocument/2006/relationships/hyperlink" Target="https://ui.adsabs.harvard.edu/abs/2009A%26A...499..357G/abstract" TargetMode="External"/><Relationship Id="rId54" Type="http://schemas.openxmlformats.org/officeDocument/2006/relationships/hyperlink" Target="https://ui.adsabs.harvard.edu/" TargetMode="External"/><Relationship Id="rId75" Type="http://schemas.openxmlformats.org/officeDocument/2006/relationships/hyperlink" Target="https://ui.adsabs.harvard.edu/" TargetMode="External"/><Relationship Id="rId96" Type="http://schemas.openxmlformats.org/officeDocument/2006/relationships/hyperlink" Target="http://skyserver.sdss.org/dr14/en/get/SpecById.ashx?id=2162982969310996480" TargetMode="External"/><Relationship Id="rId140" Type="http://schemas.openxmlformats.org/officeDocument/2006/relationships/hyperlink" Target="http://www-wfau.roe.ac.uk/6dFGS/cgi-bin/show.cgi?release=dr3&amp;targetname=g0011217-285116&amp;specid=92" TargetMode="External"/><Relationship Id="rId161" Type="http://schemas.openxmlformats.org/officeDocument/2006/relationships/hyperlink" Target="http://skyserver.sdss.org/dr15/en/get/SpecById.ashx?id=7936524078898192384" TargetMode="External"/><Relationship Id="rId182" Type="http://schemas.openxmlformats.org/officeDocument/2006/relationships/hyperlink" Target="http://skyserver.sdss.org/dr15/en/get/SpecById.ashx?id=4826841294520164352" TargetMode="External"/><Relationship Id="rId217" Type="http://schemas.openxmlformats.org/officeDocument/2006/relationships/hyperlink" Target="http://skyserver.sdss.org/dr15/en/get/SpecById.ashx?id=681216762116597760" TargetMode="External"/><Relationship Id="rId6" Type="http://schemas.openxmlformats.org/officeDocument/2006/relationships/hyperlink" Target="https://ui.adsabs.harvard.edu/" TargetMode="External"/><Relationship Id="rId238" Type="http://schemas.openxmlformats.org/officeDocument/2006/relationships/hyperlink" Target="https://ui.adsabs.harvard.edu/?" TargetMode="External"/><Relationship Id="rId259" Type="http://schemas.openxmlformats.org/officeDocument/2006/relationships/hyperlink" Target="https://ui.adsabs.harvard.edu/abs/2009A%26A...499..357G/abstract" TargetMode="External"/><Relationship Id="rId23" Type="http://schemas.openxmlformats.org/officeDocument/2006/relationships/hyperlink" Target="https://ui.adsabs.harvard.edu/abs/2015ApJS..219...12A/abstract" TargetMode="External"/><Relationship Id="rId119" Type="http://schemas.openxmlformats.org/officeDocument/2006/relationships/hyperlink" Target="http://skyserver.sdss.org/dr14/en/get/SpecById.ashx?id=5599215237062434816" TargetMode="External"/><Relationship Id="rId270" Type="http://schemas.openxmlformats.org/officeDocument/2006/relationships/hyperlink" Target="https://ui.adsabs.harvard.edu/abs/2016MNRAS.460.2862B/abstract" TargetMode="External"/><Relationship Id="rId44" Type="http://schemas.openxmlformats.org/officeDocument/2006/relationships/hyperlink" Target="https://ui.adsabs.harvard.edu/?" TargetMode="External"/><Relationship Id="rId65" Type="http://schemas.openxmlformats.org/officeDocument/2006/relationships/hyperlink" Target="https://ui.adsabs.harvard.edu/" TargetMode="External"/><Relationship Id="rId86" Type="http://schemas.openxmlformats.org/officeDocument/2006/relationships/hyperlink" Target="http://skyserver.sdss.org/dr14/en/get/SpecById.ashx?id=2561590300694833152" TargetMode="External"/><Relationship Id="rId130" Type="http://schemas.openxmlformats.org/officeDocument/2006/relationships/hyperlink" Target="https://ui.adsabs.harvard.edu/?" TargetMode="External"/><Relationship Id="rId151" Type="http://schemas.openxmlformats.org/officeDocument/2006/relationships/hyperlink" Target="http://www-wfau.roe.ac.uk/6dFGS/cgi-bin/show.cgi?release=dr3&amp;targetname=g2146591-435356&amp;tid=-1&amp;specid=103126&amp;ra=326.7460833&amp;dec=-43.899" TargetMode="External"/><Relationship Id="rId172" Type="http://schemas.openxmlformats.org/officeDocument/2006/relationships/hyperlink" Target="http://skyserver.sdss.org/dr15/en/get/SpecById.ashx?id=1060629643431798784" TargetMode="External"/><Relationship Id="rId193" Type="http://schemas.openxmlformats.org/officeDocument/2006/relationships/hyperlink" Target="http://skyserver.sdss.org/dr15/en/get/SpecById.ashx?id=1453628360012883968" TargetMode="External"/><Relationship Id="rId207" Type="http://schemas.openxmlformats.org/officeDocument/2006/relationships/hyperlink" Target="http://skyserver.sdss.org/dr15/en/get/SpecById.ashx?id=1334320076794390528" TargetMode="External"/><Relationship Id="rId228" Type="http://schemas.openxmlformats.org/officeDocument/2006/relationships/hyperlink" Target="http://skyserver.sdss.org/dr14/en/get/SpecById.ashx?id=2811448553136744448" TargetMode="External"/><Relationship Id="rId249" Type="http://schemas.openxmlformats.org/officeDocument/2006/relationships/hyperlink" Target="https://ui.adsabs.harvard.edu/abs/2015ApJS..218...10V/abstract" TargetMode="External"/><Relationship Id="rId13" Type="http://schemas.openxmlformats.org/officeDocument/2006/relationships/hyperlink" Target="https://ui.adsabs.harvard.edu/?" TargetMode="External"/><Relationship Id="rId18" Type="http://schemas.openxmlformats.org/officeDocument/2006/relationships/hyperlink" Target="https://ui.adsabs.harvard.edu/" TargetMode="External"/><Relationship Id="rId39" Type="http://schemas.openxmlformats.org/officeDocument/2006/relationships/hyperlink" Target="https://ui.adsabs.harvard.edu/?" TargetMode="External"/><Relationship Id="rId109" Type="http://schemas.openxmlformats.org/officeDocument/2006/relationships/hyperlink" Target="http://www-wfau.roe.ac.uk/6dFGS/cgi-bin/show.cgi?release=dr3&amp;targetname=g1259225-041146&amp;tid=-1&amp;specid=63323&amp;ra=194.8438333&amp;dec=-4.19611111" TargetMode="External"/><Relationship Id="rId260" Type="http://schemas.openxmlformats.org/officeDocument/2006/relationships/hyperlink" Target="https://ui.adsabs.harvard.edu/abs/2014ApJ...792...45R/abstract" TargetMode="External"/><Relationship Id="rId265" Type="http://schemas.openxmlformats.org/officeDocument/2006/relationships/hyperlink" Target="http://ned.ipac.caltech.edu/spc1/2009/2009A+A...495.1033B/3C_438:S:RI:bcc2009_sp.png" TargetMode="External"/><Relationship Id="rId281" Type="http://schemas.openxmlformats.org/officeDocument/2006/relationships/hyperlink" Target="https://skyserver.sdss.org/DR18/en/get/SpecById.ashx?id=1536882561270179840" TargetMode="External"/><Relationship Id="rId34" Type="http://schemas.openxmlformats.org/officeDocument/2006/relationships/hyperlink" Target="https://ui.adsabs.harvard.edu/?" TargetMode="External"/><Relationship Id="rId50" Type="http://schemas.openxmlformats.org/officeDocument/2006/relationships/hyperlink" Target="https://ui.adsabs.harvard.edu/?" TargetMode="External"/><Relationship Id="rId55" Type="http://schemas.openxmlformats.org/officeDocument/2006/relationships/hyperlink" Target="https://ui.adsabs.harvard.edu/" TargetMode="External"/><Relationship Id="rId76" Type="http://schemas.openxmlformats.org/officeDocument/2006/relationships/hyperlink" Target="https://ui.adsabs.harvard.edu/?" TargetMode="External"/><Relationship Id="rId97" Type="http://schemas.openxmlformats.org/officeDocument/2006/relationships/hyperlink" Target="http://skyserver.sdss.org/dr14/en/get/SpecById.ashx?id=852331280916834304" TargetMode="External"/><Relationship Id="rId104" Type="http://schemas.openxmlformats.org/officeDocument/2006/relationships/hyperlink" Target="http://www-wfau.roe.ac.uk/6dFGS/cgi-bin/show.cgi?release=dr3&amp;targetname=g1130238-143453&amp;tid=-1&amp;specid=54394&amp;ra=172.59925&amp;dec=-14.5813056" TargetMode="External"/><Relationship Id="rId120" Type="http://schemas.openxmlformats.org/officeDocument/2006/relationships/hyperlink" Target="http://skyserver.sdss.org/dr14/en/get/SpecById.ashx?id=1567315114955139072" TargetMode="External"/><Relationship Id="rId125" Type="http://schemas.openxmlformats.org/officeDocument/2006/relationships/hyperlink" Target="http://skyserver.sdss.org/dr14/en/get/SpecById.ashx?id=1095611425855924224" TargetMode="External"/><Relationship Id="rId141" Type="http://schemas.openxmlformats.org/officeDocument/2006/relationships/hyperlink" Target="http://www.2dfgrs.net/Public/Release/Database/mSQLquery.shtml" TargetMode="External"/><Relationship Id="rId146" Type="http://schemas.openxmlformats.org/officeDocument/2006/relationships/hyperlink" Target="http://www-wfau.roe.ac.uk/6dFGS/cgi-bin/show.cgi?release=dr3&amp;targetname=g0641378-494655&amp;tid=-1&amp;specid=38974&amp;ra=100.4075833&amp;dec=-49.7818611" TargetMode="External"/><Relationship Id="rId167" Type="http://schemas.openxmlformats.org/officeDocument/2006/relationships/hyperlink" Target="http://skyserver.sdss.org/dr15/en/get/SpecById.ashx?id=1562784307397814272" TargetMode="External"/><Relationship Id="rId188" Type="http://schemas.openxmlformats.org/officeDocument/2006/relationships/hyperlink" Target="http://skyserver.sdss.org/dr15/en/get/SpecById.ashx?id=2507521543383312384" TargetMode="External"/><Relationship Id="rId7" Type="http://schemas.openxmlformats.org/officeDocument/2006/relationships/hyperlink" Target="https://ui.adsabs.harvard.edu/?" TargetMode="External"/><Relationship Id="rId71" Type="http://schemas.openxmlformats.org/officeDocument/2006/relationships/hyperlink" Target="https://ui.adsabs.harvard.edu/?" TargetMode="External"/><Relationship Id="rId92" Type="http://schemas.openxmlformats.org/officeDocument/2006/relationships/hyperlink" Target="http://skyserver.sdss.org/dr14/en/get/SpecById.ashx?id=4921559829028249600" TargetMode="External"/><Relationship Id="rId162" Type="http://schemas.openxmlformats.org/officeDocument/2006/relationships/hyperlink" Target="http://skyserver.sdss.org/dr15/en/get/SpecById.ashx?id=2908288588519073792" TargetMode="External"/><Relationship Id="rId183" Type="http://schemas.openxmlformats.org/officeDocument/2006/relationships/hyperlink" Target="http://skyserver.sdss.org/dr15/en/get/SpecById.ashx?id=2047045261099821056" TargetMode="External"/><Relationship Id="rId213" Type="http://schemas.openxmlformats.org/officeDocument/2006/relationships/hyperlink" Target="http://skyserver.sdss.org/dr15/en/get/SpecById.ashx?id=2524307792991381504" TargetMode="External"/><Relationship Id="rId218" Type="http://schemas.openxmlformats.org/officeDocument/2006/relationships/hyperlink" Target="http://skyserver.sdss.org/dr15/en/get/SpecById.ashx?id=1038114664304633856" TargetMode="External"/><Relationship Id="rId234" Type="http://schemas.openxmlformats.org/officeDocument/2006/relationships/hyperlink" Target="https://ui.adsabs.harvard.edu/" TargetMode="External"/><Relationship Id="rId239" Type="http://schemas.openxmlformats.org/officeDocument/2006/relationships/hyperlink" Target="https://ui.adsabs.harvard.edu/abs/2015ApJS..218...10V/abstract" TargetMode="External"/><Relationship Id="rId2" Type="http://schemas.openxmlformats.org/officeDocument/2006/relationships/hyperlink" Target="https://ui.adsabs.harvard.edu/?" TargetMode="External"/><Relationship Id="rId29" Type="http://schemas.openxmlformats.org/officeDocument/2006/relationships/hyperlink" Target="https://ui.adsabs.harvard.edu/?" TargetMode="External"/><Relationship Id="rId250" Type="http://schemas.openxmlformats.org/officeDocument/2006/relationships/hyperlink" Target="https://ui.adsabs.harvard.edu/abs/2009MNRAS.399..683J/abstract" TargetMode="External"/><Relationship Id="rId255" Type="http://schemas.openxmlformats.org/officeDocument/2006/relationships/hyperlink" Target="https://ui.adsabs.harvard.edu/abs/2017MNRAS.472.2633C/abstract" TargetMode="External"/><Relationship Id="rId271" Type="http://schemas.openxmlformats.org/officeDocument/2006/relationships/hyperlink" Target="https://ui.adsabs.harvard.edu/abs/2016MNRAS.460.2862B/abstract" TargetMode="External"/><Relationship Id="rId276" Type="http://schemas.openxmlformats.org/officeDocument/2006/relationships/hyperlink" Target="https://ui.adsabs.harvard.edu/abs/2018MNRAS.477..335L/abstract" TargetMode="External"/><Relationship Id="rId24" Type="http://schemas.openxmlformats.org/officeDocument/2006/relationships/hyperlink" Target="https://ui.adsabs.harvard.edu/" TargetMode="External"/><Relationship Id="rId40" Type="http://schemas.openxmlformats.org/officeDocument/2006/relationships/hyperlink" Target="https://ui.adsabs.harvard.edu/?" TargetMode="External"/><Relationship Id="rId45" Type="http://schemas.openxmlformats.org/officeDocument/2006/relationships/hyperlink" Target="https://ui.adsabs.harvard.edu/" TargetMode="External"/><Relationship Id="rId66" Type="http://schemas.openxmlformats.org/officeDocument/2006/relationships/hyperlink" Target="https://ui.adsabs.harvard.edu/?" TargetMode="External"/><Relationship Id="rId87" Type="http://schemas.openxmlformats.org/officeDocument/2006/relationships/hyperlink" Target="http://skyserver.sdss.org/dr14/en/get/SpecById.ashx?id=1550448610410260480" TargetMode="External"/><Relationship Id="rId110" Type="http://schemas.openxmlformats.org/officeDocument/2006/relationships/hyperlink" Target="http://www-wfau.roe.ac.uk/6dFGS/cgi-bin/show.cgi?release=dr3&amp;targetname=g1303425-241443&amp;tid=-1&amp;specid=65377&amp;ra=195.927375&amp;dec=-24.2450278" TargetMode="External"/><Relationship Id="rId115" Type="http://schemas.openxmlformats.org/officeDocument/2006/relationships/hyperlink" Target="http://skyserver.sdss.org/dr14/en/get/SpecById.ashx?id=5300949062857498624" TargetMode="External"/><Relationship Id="rId131" Type="http://schemas.openxmlformats.org/officeDocument/2006/relationships/hyperlink" Target="http://skyserver.sdss.org/dr14/en/get/SpecById.ashx?id=7093334997805801472" TargetMode="External"/><Relationship Id="rId136" Type="http://schemas.openxmlformats.org/officeDocument/2006/relationships/hyperlink" Target="http://skyserver.sdss.org/dr15/en/get/SpecById.ashx?id=729672243008792576" TargetMode="External"/><Relationship Id="rId157" Type="http://schemas.openxmlformats.org/officeDocument/2006/relationships/hyperlink" Target="http://www-wfau.roe.ac.uk/6dFGS/cgi-bin/show.cgi?release=dr3&amp;targetname=g0454523-180656&amp;specid=28601" TargetMode="External"/><Relationship Id="rId178" Type="http://schemas.openxmlformats.org/officeDocument/2006/relationships/hyperlink" Target="http://www-wfau.roe.ac.uk/6dFGS/cgi-bin/show.cgi?release=dr3&amp;targetname=g1947148-762344&amp;tid=-1&amp;specid=90870&amp;ra=296.8117917&amp;dec=-76.3956111" TargetMode="External"/><Relationship Id="rId61" Type="http://schemas.openxmlformats.org/officeDocument/2006/relationships/hyperlink" Target="https://ui.adsabs.harvard.edu/?" TargetMode="External"/><Relationship Id="rId82" Type="http://schemas.openxmlformats.org/officeDocument/2006/relationships/hyperlink" Target="http://skyserver.sdss.org/dr14/en/get/SpecById.ashx?id=9341629584645267456" TargetMode="External"/><Relationship Id="rId152" Type="http://schemas.openxmlformats.org/officeDocument/2006/relationships/hyperlink" Target="http://www-wfau.roe.ac.uk/6dFGS/cgi-bin/show.cgi?release=dr3&amp;targetname=g2217459-354330&amp;tid=-1&amp;specid=106479&amp;ra=334.4410417&amp;dec=-35.7248" TargetMode="External"/><Relationship Id="rId173" Type="http://schemas.openxmlformats.org/officeDocument/2006/relationships/hyperlink" Target="http://skyserver.sdss.org/dr15/en/get/SpecById.ashx?id=1020075250932541440" TargetMode="External"/><Relationship Id="rId194" Type="http://schemas.openxmlformats.org/officeDocument/2006/relationships/hyperlink" Target="http://skyserver.sdss.org/dr15/en/get/SpecById.ashx?id=1428780500075440128" TargetMode="External"/><Relationship Id="rId199" Type="http://schemas.openxmlformats.org/officeDocument/2006/relationships/hyperlink" Target="http://skyserver.sdss.org/dr15/en/get/SpecById.ashx?id=5273896962403311616" TargetMode="External"/><Relationship Id="rId203" Type="http://schemas.openxmlformats.org/officeDocument/2006/relationships/hyperlink" Target="http://skyserver.sdss.org/dr15/en/get/SpecById.ashx?id=1139457204533880832" TargetMode="External"/><Relationship Id="rId208" Type="http://schemas.openxmlformats.org/officeDocument/2006/relationships/hyperlink" Target="http://skyserver.sdss.org/dr15/en/get/SpecById.ashx?id=7070652899588546560" TargetMode="External"/><Relationship Id="rId229" Type="http://schemas.openxmlformats.org/officeDocument/2006/relationships/hyperlink" Target="http://www-wfau.roe.ac.uk/6dFGS/cgi-bin/show.cgi?release=dr3&amp;targetname=g1252351-311558&amp;tid=-1&amp;specid=63571&amp;ra=193.1460833&amp;dec=-31.2660278" TargetMode="External"/><Relationship Id="rId19" Type="http://schemas.openxmlformats.org/officeDocument/2006/relationships/hyperlink" Target="https://ui.adsabs.harvard.edu/" TargetMode="External"/><Relationship Id="rId224" Type="http://schemas.openxmlformats.org/officeDocument/2006/relationships/hyperlink" Target="http://skyserver.sdss.org/dr14/en/get/SpecById.ashx?id=5978645428823891968" TargetMode="External"/><Relationship Id="rId240" Type="http://schemas.openxmlformats.org/officeDocument/2006/relationships/hyperlink" Target="https://ui.adsabs.harvard.edu/abs/2015ApJS..218...10V/abstract" TargetMode="External"/><Relationship Id="rId245" Type="http://schemas.openxmlformats.org/officeDocument/2006/relationships/hyperlink" Target="https://iopscience.iop.org/article/10.3847/1538-3881/aa7ecc" TargetMode="External"/><Relationship Id="rId261" Type="http://schemas.openxmlformats.org/officeDocument/2006/relationships/hyperlink" Target="https://ui.adsabs.harvard.edu/abs/2007ApJ...661..750T/abstract" TargetMode="External"/><Relationship Id="rId266" Type="http://schemas.openxmlformats.org/officeDocument/2006/relationships/hyperlink" Target="https://ui.adsabs.harvard.edu/abs/2009A%26A...495.1033B/abstract" TargetMode="External"/><Relationship Id="rId14" Type="http://schemas.openxmlformats.org/officeDocument/2006/relationships/hyperlink" Target="http://simbad.u-strasbg.fr/simbad/sim-ref?bibcode=2015AJ....149..171T" TargetMode="External"/><Relationship Id="rId30" Type="http://schemas.openxmlformats.org/officeDocument/2006/relationships/hyperlink" Target="https://ui.adsabs.harvard.edu/?" TargetMode="External"/><Relationship Id="rId35" Type="http://schemas.openxmlformats.org/officeDocument/2006/relationships/hyperlink" Target="https://ui.adsabs.harvard.edu/?" TargetMode="External"/><Relationship Id="rId56" Type="http://schemas.openxmlformats.org/officeDocument/2006/relationships/hyperlink" Target="https://ui.adsabs.harvard.edu/" TargetMode="External"/><Relationship Id="rId77" Type="http://schemas.openxmlformats.org/officeDocument/2006/relationships/hyperlink" Target="https://ui.adsabs.harvard.edu/" TargetMode="External"/><Relationship Id="rId100" Type="http://schemas.openxmlformats.org/officeDocument/2006/relationships/hyperlink" Target="https://ui.adsabs.harvard.edu/?" TargetMode="External"/><Relationship Id="rId105" Type="http://schemas.openxmlformats.org/officeDocument/2006/relationships/hyperlink" Target="https://ui.adsabs.harvard.edu/?" TargetMode="External"/><Relationship Id="rId126" Type="http://schemas.openxmlformats.org/officeDocument/2006/relationships/hyperlink" Target="http://skyserver.sdss.org/dr14/en/get/SpecById.ashx?id=5622881120255188992" TargetMode="External"/><Relationship Id="rId147" Type="http://schemas.openxmlformats.org/officeDocument/2006/relationships/hyperlink" Target="http://www-wfau.roe.ac.uk/6dFGS/cgi-bin/show.cgi?release=dr3&amp;targetname=g0645295-541337&amp;tid=-1&amp;specid=38103&amp;ra=101.372875&amp;dec=-54.2268611" TargetMode="External"/><Relationship Id="rId168" Type="http://schemas.openxmlformats.org/officeDocument/2006/relationships/hyperlink" Target="http://skyserver.sdss.org/dr15/en/get/SpecById.ashx?id=720596868010108928" TargetMode="External"/><Relationship Id="rId282" Type="http://schemas.openxmlformats.org/officeDocument/2006/relationships/hyperlink" Target="https://skyserver.sdss.org/dr17/en/get/SpecById.ashx?id=7992792687572178944" TargetMode="External"/><Relationship Id="rId8" Type="http://schemas.openxmlformats.org/officeDocument/2006/relationships/hyperlink" Target="https://ui.adsabs.harvard.edu/" TargetMode="External"/><Relationship Id="rId51" Type="http://schemas.openxmlformats.org/officeDocument/2006/relationships/hyperlink" Target="https://ui.adsabs.harvard.edu/?" TargetMode="External"/><Relationship Id="rId72" Type="http://schemas.openxmlformats.org/officeDocument/2006/relationships/hyperlink" Target="https://ui.adsabs.harvard.edu/?" TargetMode="External"/><Relationship Id="rId93" Type="http://schemas.openxmlformats.org/officeDocument/2006/relationships/hyperlink" Target="http://www-wfau.roe.ac.uk/6dFGS/cgi-bin/show.cgi?release=dr3&amp;targetname=g0057229-261653&amp;specid=6982" TargetMode="External"/><Relationship Id="rId98" Type="http://schemas.openxmlformats.org/officeDocument/2006/relationships/hyperlink" Target="http://skyserver.sdss.org/dr14/en/get/SpecById.ashx?id=5963908398424498176" TargetMode="External"/><Relationship Id="rId121" Type="http://schemas.openxmlformats.org/officeDocument/2006/relationships/hyperlink" Target="http://skyserver.sdss.org/dr14/en/get/SpecById.ashx?id=2473679120790218752" TargetMode="External"/><Relationship Id="rId142" Type="http://schemas.openxmlformats.org/officeDocument/2006/relationships/hyperlink" Target="http://www.2dfgrs.net/Public/Release/Database/mSQLquery.shtml" TargetMode="External"/><Relationship Id="rId163" Type="http://schemas.openxmlformats.org/officeDocument/2006/relationships/hyperlink" Target="http://skyserver.sdss.org/dr15/en/get/SpecById.ashx?id=2197832816010487808" TargetMode="External"/><Relationship Id="rId184" Type="http://schemas.openxmlformats.org/officeDocument/2006/relationships/hyperlink" Target="http://skyserver.sdss.org/dr15/en/get/SpecById.ashx?id=446003178379438080" TargetMode="External"/><Relationship Id="rId189" Type="http://schemas.openxmlformats.org/officeDocument/2006/relationships/hyperlink" Target="http://skyserver.sdss.org/dr15/en/get/SpecById.ashx?id=1385025155524225024" TargetMode="External"/><Relationship Id="rId219" Type="http://schemas.openxmlformats.org/officeDocument/2006/relationships/hyperlink" Target="http://skyserver.sdss.org/dr15/en/get/SpecById.ashx?id=1334342341904852992" TargetMode="External"/><Relationship Id="rId3" Type="http://schemas.openxmlformats.org/officeDocument/2006/relationships/hyperlink" Target="https://ui.adsabs.harvard.edu/?" TargetMode="External"/><Relationship Id="rId214" Type="http://schemas.openxmlformats.org/officeDocument/2006/relationships/hyperlink" Target="http://skyserver.sdss.org/dr15/en/get/SpecById.ashx?id=7604503450529800192" TargetMode="External"/><Relationship Id="rId230" Type="http://schemas.openxmlformats.org/officeDocument/2006/relationships/hyperlink" Target="https://ui.adsabs.harvard.edu/abs/2020MNRAS.496.2591O/abstract" TargetMode="External"/><Relationship Id="rId235" Type="http://schemas.openxmlformats.org/officeDocument/2006/relationships/hyperlink" Target="http://skyserver.sdss.org/dr16/en/get/SpecById.ashx?id=5317692981201096704" TargetMode="External"/><Relationship Id="rId251" Type="http://schemas.openxmlformats.org/officeDocument/2006/relationships/hyperlink" Target="https://www.aanda.org/articles/aa/full_html/2017/05/aa30086-16/aa30086-16.html" TargetMode="External"/><Relationship Id="rId256" Type="http://schemas.openxmlformats.org/officeDocument/2006/relationships/hyperlink" Target="https://ui.adsabs.harvard.edu/abs/2009A%26A...499..357G/abstract" TargetMode="External"/><Relationship Id="rId277" Type="http://schemas.openxmlformats.org/officeDocument/2006/relationships/hyperlink" Target="https://iopscience.iop.org/article/10.1088/0067-0049/182/2/543" TargetMode="External"/><Relationship Id="rId25" Type="http://schemas.openxmlformats.org/officeDocument/2006/relationships/hyperlink" Target="https://ui.adsabs.harvard.edu/" TargetMode="External"/><Relationship Id="rId46" Type="http://schemas.openxmlformats.org/officeDocument/2006/relationships/hyperlink" Target="https://ui.adsabs.harvard.edu/?" TargetMode="External"/><Relationship Id="rId67" Type="http://schemas.openxmlformats.org/officeDocument/2006/relationships/hyperlink" Target="https://ui.adsabs.harvard.edu/?" TargetMode="External"/><Relationship Id="rId116" Type="http://schemas.openxmlformats.org/officeDocument/2006/relationships/hyperlink" Target="http://skyserver.sdss.org/dr14/en/get/SpecById.ashx?id=598010389598332928" TargetMode="External"/><Relationship Id="rId137" Type="http://schemas.openxmlformats.org/officeDocument/2006/relationships/hyperlink" Target="https://ui.adsabs.harvard.edu/?" TargetMode="External"/><Relationship Id="rId158" Type="http://schemas.openxmlformats.org/officeDocument/2006/relationships/hyperlink" Target="http://skyserver.sdss.org/dr15/en/get/SpecById.ashx?id=1091070992857458688" TargetMode="External"/><Relationship Id="rId272" Type="http://schemas.openxmlformats.org/officeDocument/2006/relationships/hyperlink" Target="https://www.sciencedirect.com/science/article/abs/pii/S1384107611000467?via%3Dihub" TargetMode="External"/><Relationship Id="rId20" Type="http://schemas.openxmlformats.org/officeDocument/2006/relationships/hyperlink" Target="https://ui.adsabs.harvard.edu/" TargetMode="External"/><Relationship Id="rId41" Type="http://schemas.openxmlformats.org/officeDocument/2006/relationships/hyperlink" Target="https://ui.adsabs.harvard.edu/" TargetMode="External"/><Relationship Id="rId62" Type="http://schemas.openxmlformats.org/officeDocument/2006/relationships/hyperlink" Target="https://ui.adsabs.harvard.edu/?" TargetMode="External"/><Relationship Id="rId83" Type="http://schemas.openxmlformats.org/officeDocument/2006/relationships/hyperlink" Target="http://skyserver.sdss.org/dr14/en/get/SpecById.ashx?id=6119416727144996864" TargetMode="External"/><Relationship Id="rId88" Type="http://schemas.openxmlformats.org/officeDocument/2006/relationships/hyperlink" Target="http://skyserver.sdss.org/dr14/en/get/SpecById.ashx?id=1029126161696843776" TargetMode="External"/><Relationship Id="rId111" Type="http://schemas.openxmlformats.org/officeDocument/2006/relationships/hyperlink" Target="http://skyserver.sdss.org/dr14/en/get/SpecById.ashx?id=2946563694621911040" TargetMode="External"/><Relationship Id="rId132" Type="http://schemas.openxmlformats.org/officeDocument/2006/relationships/hyperlink" Target="http://www-wfau.roe.ac.uk/6dFGS/cgi-bin/show.cgi?release=dr3&amp;targetname=g2248311-160626&amp;tid=-1&amp;specid=110307&amp;ra=342.1297083&amp;dec=-16.1072222" TargetMode="External"/><Relationship Id="rId153" Type="http://schemas.openxmlformats.org/officeDocument/2006/relationships/hyperlink" Target="http://www-wfau.roe.ac.uk/6dFGS/cgi-bin/show.cgi?release=dr3&amp;targetname=g2249582-642547&amp;tid=-1&amp;specid=132101&amp;ra=342.4925&amp;dec=-64.4296944" TargetMode="External"/><Relationship Id="rId174" Type="http://schemas.openxmlformats.org/officeDocument/2006/relationships/hyperlink" Target="http://skyserver.sdss.org/dr15/en/get/SpecById.ashx?id=2292409508837746688" TargetMode="External"/><Relationship Id="rId179" Type="http://schemas.openxmlformats.org/officeDocument/2006/relationships/hyperlink" Target="http://www-wfau.roe.ac.uk/6dFGS/cgi-bin/show.cgi?release=dr3&amp;targetname=g1958149-301112&amp;tid=-1&amp;specid=91142&amp;ra=299.5620833&amp;dec=-30.1865833" TargetMode="External"/><Relationship Id="rId195" Type="http://schemas.openxmlformats.org/officeDocument/2006/relationships/hyperlink" Target="http://skyserver.sdss.org/dr15/en/get/SpecById.ashx?id=6534974953241944064" TargetMode="External"/><Relationship Id="rId209" Type="http://schemas.openxmlformats.org/officeDocument/2006/relationships/hyperlink" Target="http://skyserver.sdss.org/dr15/en/get/SpecById.ashx?id=5276166350829494272" TargetMode="External"/><Relationship Id="rId190" Type="http://schemas.openxmlformats.org/officeDocument/2006/relationships/hyperlink" Target="http://skyserver.sdss.org/dr15/en/get/SpecById.ashx?id=2356517914925885440" TargetMode="External"/><Relationship Id="rId204" Type="http://schemas.openxmlformats.org/officeDocument/2006/relationships/hyperlink" Target="http://www-wfau.roe.ac.uk/6dFGS/cgi-bin/show.cgi?release=dr3&amp;targetname=g1329478-313625&amp;tid=-1&amp;specid=68212&amp;ra=202.4489583&amp;dec=-31.6069444" TargetMode="External"/><Relationship Id="rId220" Type="http://schemas.openxmlformats.org/officeDocument/2006/relationships/hyperlink" Target="http://skyserver.sdss.org/dr15/en/get/SpecById.ashx?id=2569331961629796352" TargetMode="External"/><Relationship Id="rId225" Type="http://schemas.openxmlformats.org/officeDocument/2006/relationships/hyperlink" Target="http://skyserver.sdss.org/dr14/en/get/SpecById.ashx?id=659818885914060800" TargetMode="External"/><Relationship Id="rId241" Type="http://schemas.openxmlformats.org/officeDocument/2006/relationships/hyperlink" Target="https://ui.adsabs.harvard.edu/abs/2015ApJ...805..101H/abstract" TargetMode="External"/><Relationship Id="rId246" Type="http://schemas.openxmlformats.org/officeDocument/2006/relationships/hyperlink" Target="https://ui.adsabs.harvard.edu/abs/2017ApJ...834...45Z/abstract" TargetMode="External"/><Relationship Id="rId267" Type="http://schemas.openxmlformats.org/officeDocument/2006/relationships/hyperlink" Target="https://ui.adsabs.harvard.edu/abs/2004AJ....128.1558S/abstract" TargetMode="External"/><Relationship Id="rId15" Type="http://schemas.openxmlformats.org/officeDocument/2006/relationships/hyperlink" Target="https://ui.adsabs.harvard.edu/?" TargetMode="External"/><Relationship Id="rId36" Type="http://schemas.openxmlformats.org/officeDocument/2006/relationships/hyperlink" Target="https://ui.adsabs.harvard.edu/?" TargetMode="External"/><Relationship Id="rId57" Type="http://schemas.openxmlformats.org/officeDocument/2006/relationships/hyperlink" Target="https://ui.adsabs.harvard.edu/?" TargetMode="External"/><Relationship Id="rId106" Type="http://schemas.openxmlformats.org/officeDocument/2006/relationships/hyperlink" Target="http://skyserver.sdss.org/dr14/en/get/SpecById.ashx?id=7984022982694510592" TargetMode="External"/><Relationship Id="rId127" Type="http://schemas.openxmlformats.org/officeDocument/2006/relationships/hyperlink" Target="http://skyserver.sdss.org/dr14/en/get/SpecById.ashx?id=3348588303078156288" TargetMode="External"/><Relationship Id="rId262" Type="http://schemas.openxmlformats.org/officeDocument/2006/relationships/hyperlink" Target="https://ui.adsabs.harvard.edu/abs/2015ApJS..218...10V/abstract" TargetMode="External"/><Relationship Id="rId283" Type="http://schemas.openxmlformats.org/officeDocument/2006/relationships/printerSettings" Target="../printerSettings/printerSettings1.bin"/><Relationship Id="rId10" Type="http://schemas.openxmlformats.org/officeDocument/2006/relationships/hyperlink" Target="https://ui.adsabs.harvard.edu/" TargetMode="External"/><Relationship Id="rId31" Type="http://schemas.openxmlformats.org/officeDocument/2006/relationships/hyperlink" Target="https://ui.adsabs.harvard.edu/?" TargetMode="External"/><Relationship Id="rId52" Type="http://schemas.openxmlformats.org/officeDocument/2006/relationships/hyperlink" Target="https://ui.adsabs.harvard.edu/?" TargetMode="External"/><Relationship Id="rId73" Type="http://schemas.openxmlformats.org/officeDocument/2006/relationships/hyperlink" Target="https://ui.adsabs.harvard.edu/?" TargetMode="External"/><Relationship Id="rId78" Type="http://schemas.openxmlformats.org/officeDocument/2006/relationships/hyperlink" Target="https://ui.adsabs.harvard.edu/" TargetMode="External"/><Relationship Id="rId94" Type="http://schemas.openxmlformats.org/officeDocument/2006/relationships/hyperlink" Target="http://www-wfau.roe.ac.uk/6dFGS/cgi-bin/show.cgi?release=dr3&amp;targetname=g0131525-133641&amp;specid=9957" TargetMode="External"/><Relationship Id="rId99" Type="http://schemas.openxmlformats.org/officeDocument/2006/relationships/hyperlink" Target="http://skyserver.sdss.org/dr14/en/get/SpecById.ashx?id=2905989234659715072" TargetMode="External"/><Relationship Id="rId101" Type="http://schemas.openxmlformats.org/officeDocument/2006/relationships/hyperlink" Target="http://skyserver.sdss.org/dr14/en/get/SpecById.ashx?id=1606774666049906688" TargetMode="External"/><Relationship Id="rId122" Type="http://schemas.openxmlformats.org/officeDocument/2006/relationships/hyperlink" Target="http://skyserver.sdss.org/dr14/en/get/SpecById.ashx?id=2475896560882313216" TargetMode="External"/><Relationship Id="rId143" Type="http://schemas.openxmlformats.org/officeDocument/2006/relationships/hyperlink" Target="http://www-wfau.roe.ac.uk/6dFGS/cgi-bin/show.cgi?release=dr3&amp;targetname=g0258113-524342&amp;specid=16997" TargetMode="External"/><Relationship Id="rId148" Type="http://schemas.openxmlformats.org/officeDocument/2006/relationships/hyperlink" Target="http://www-wfau.roe.ac.uk/6dFGS/cgi-bin/show.cgi?release=dr3&amp;targetname=g0841528-172805&amp;tid=-1&amp;specid=42646&amp;ra=130.4701667&amp;dec=-17.468" TargetMode="External"/><Relationship Id="rId164" Type="http://schemas.openxmlformats.org/officeDocument/2006/relationships/hyperlink" Target="http://skyserver.sdss.org/dr15/en/get/SpecById.ashx?id=1374758741903173632" TargetMode="External"/><Relationship Id="rId169" Type="http://schemas.openxmlformats.org/officeDocument/2006/relationships/hyperlink" Target="http://skyserver.sdss.org/dr15/en/get/SpecById.ashx?id=7087687907545161728" TargetMode="External"/><Relationship Id="rId185" Type="http://schemas.openxmlformats.org/officeDocument/2006/relationships/hyperlink" Target="http://www-wfau.roe.ac.uk/6dFGS/cgi-bin/show.cgi?release=dr3&amp;targetname=g0252518-011629&amp;tid=-1&amp;specid=16438&amp;ra=43.215875&amp;dec=-1.27466667" TargetMode="External"/><Relationship Id="rId4" Type="http://schemas.openxmlformats.org/officeDocument/2006/relationships/hyperlink" Target="https://ui.adsabs.harvard.edu/?" TargetMode="External"/><Relationship Id="rId9" Type="http://schemas.openxmlformats.org/officeDocument/2006/relationships/hyperlink" Target="https://ui.adsabs.harvard.edu/abs/2011A%26A...528A..61S/abstract" TargetMode="External"/><Relationship Id="rId180" Type="http://schemas.openxmlformats.org/officeDocument/2006/relationships/hyperlink" Target="http://www-wfau.roe.ac.uk/6dFGS/cgi-bin/show.cgi?release=dr3&amp;targetname=g2014517-243023&amp;tid=-1&amp;specid=135099&amp;ra=303.7155417&amp;dec=-24.50625" TargetMode="External"/><Relationship Id="rId210" Type="http://schemas.openxmlformats.org/officeDocument/2006/relationships/hyperlink" Target="http://skyserver.sdss.org/dr15/en/get/SpecById.ashx?id=4723332719605424128" TargetMode="External"/><Relationship Id="rId215" Type="http://schemas.openxmlformats.org/officeDocument/2006/relationships/hyperlink" Target="http://skyserver.sdss.org/dr15/en/get/SpecById.ashx?id=1880336483697584128" TargetMode="External"/><Relationship Id="rId236" Type="http://schemas.openxmlformats.org/officeDocument/2006/relationships/hyperlink" Target="https://www.aanda.org/articles/aa/full_html/2011/03/aa15204-10/F4.html" TargetMode="External"/><Relationship Id="rId257" Type="http://schemas.openxmlformats.org/officeDocument/2006/relationships/hyperlink" Target="https://iopscience.iop.org/article/10.1088/0004-637X/792/1/45" TargetMode="External"/><Relationship Id="rId278" Type="http://schemas.openxmlformats.org/officeDocument/2006/relationships/hyperlink" Target="https://iopscience.iop.org/article/10.1088/0067-0049/188/1/280" TargetMode="External"/><Relationship Id="rId26" Type="http://schemas.openxmlformats.org/officeDocument/2006/relationships/hyperlink" Target="https://ui.adsabs.harvard.edu/?" TargetMode="External"/><Relationship Id="rId231" Type="http://schemas.openxmlformats.org/officeDocument/2006/relationships/hyperlink" Target="https://academic.oup.com/mnras/article/305/2/259/1020322" TargetMode="External"/><Relationship Id="rId252" Type="http://schemas.openxmlformats.org/officeDocument/2006/relationships/hyperlink" Target="https://ui.adsabs.harvard.edu/abs/2017A%26A...599A..81M/abstract" TargetMode="External"/><Relationship Id="rId273" Type="http://schemas.openxmlformats.org/officeDocument/2006/relationships/hyperlink" Target="https://iopscience.iop.org/article/10.1088/0067-0049/188/1/280" TargetMode="External"/><Relationship Id="rId47" Type="http://schemas.openxmlformats.org/officeDocument/2006/relationships/hyperlink" Target="https://ui.adsabs.harvard.edu/?" TargetMode="External"/><Relationship Id="rId68" Type="http://schemas.openxmlformats.org/officeDocument/2006/relationships/hyperlink" Target="https://ui.adsabs.harvard.edu/?" TargetMode="External"/><Relationship Id="rId89" Type="http://schemas.openxmlformats.org/officeDocument/2006/relationships/hyperlink" Target="http://skyserver.sdss.org/dr14/en/get/SpecById.ashx?id=5111595021280190464" TargetMode="External"/><Relationship Id="rId112" Type="http://schemas.openxmlformats.org/officeDocument/2006/relationships/hyperlink" Target="http://skyserver.sdss.org/dr14/en/get/SpecById.ashx?id=7451472322446204928" TargetMode="External"/><Relationship Id="rId133" Type="http://schemas.openxmlformats.org/officeDocument/2006/relationships/hyperlink" Target="http://www.2dfgrs.net/Public/Release/Database/mSQLquery.shtml" TargetMode="External"/><Relationship Id="rId154" Type="http://schemas.openxmlformats.org/officeDocument/2006/relationships/hyperlink" Target="http://www-wfau.roe.ac.uk/6dFGS/cgi-bin/show.cgi?release=dr3&amp;targetname=g1459288-181045&amp;tid=-1&amp;specid=119244&amp;ra=224.8698333&amp;dec=-18.17925" TargetMode="External"/><Relationship Id="rId175" Type="http://schemas.openxmlformats.org/officeDocument/2006/relationships/hyperlink" Target="http://www-wfau.roe.ac.uk/6dFGS/cgi-bin/show.cgi?release=dr3&amp;targetname=g1524129-315423&amp;tid=-1&amp;specid=78675&amp;ra=231.0537083&amp;dec=-31.9063056" TargetMode="External"/><Relationship Id="rId196" Type="http://schemas.openxmlformats.org/officeDocument/2006/relationships/hyperlink" Target="http://skyserver.sdss.org/dr15/en/get/SpecById.ashx?id=583370946291722240" TargetMode="External"/><Relationship Id="rId200" Type="http://schemas.openxmlformats.org/officeDocument/2006/relationships/hyperlink" Target="http://skyserver.sdss.org/dr15/en/get/SpecById.ashx?id=1146271428232898560" TargetMode="External"/><Relationship Id="rId16" Type="http://schemas.openxmlformats.org/officeDocument/2006/relationships/hyperlink" Target="https://ui.adsabs.harvard.edu/?" TargetMode="External"/><Relationship Id="rId221" Type="http://schemas.openxmlformats.org/officeDocument/2006/relationships/hyperlink" Target="http://skyserver.sdss.org/dr15/en/get/SpecById.ashx?id=1015720086062786560" TargetMode="External"/><Relationship Id="rId242" Type="http://schemas.openxmlformats.org/officeDocument/2006/relationships/hyperlink" Target="https://academic.oup.com/mnras/article/460/4/3669/2609045?login=false" TargetMode="External"/><Relationship Id="rId263" Type="http://schemas.openxmlformats.org/officeDocument/2006/relationships/hyperlink" Target="https://ui.adsabs.harvard.edu/abs/2019ApJS..240...39G/abstract" TargetMode="External"/><Relationship Id="rId37" Type="http://schemas.openxmlformats.org/officeDocument/2006/relationships/hyperlink" Target="https://ui.adsabs.harvard.edu/?" TargetMode="External"/><Relationship Id="rId58" Type="http://schemas.openxmlformats.org/officeDocument/2006/relationships/hyperlink" Target="https://ui.adsabs.harvard.edu/abs/1993ApJS...87..135O/abstract" TargetMode="External"/><Relationship Id="rId79" Type="http://schemas.openxmlformats.org/officeDocument/2006/relationships/hyperlink" Target="https://ui.adsabs.harvard.edu/?" TargetMode="External"/><Relationship Id="rId102" Type="http://schemas.openxmlformats.org/officeDocument/2006/relationships/hyperlink" Target="http://skyserver.sdss.org/dr14/en/get/SpecById.ashx?id=1972614351751768064" TargetMode="External"/><Relationship Id="rId123" Type="http://schemas.openxmlformats.org/officeDocument/2006/relationships/hyperlink" Target="http://skyserver.sdss.org/dr14/en/get/SpecById.ashx?id=1319656441933490176" TargetMode="External"/><Relationship Id="rId144" Type="http://schemas.openxmlformats.org/officeDocument/2006/relationships/hyperlink" Target="http://www-wfau.roe.ac.uk/6dFGS/cgi-bin/show.cgi?release=dr3&amp;targetname=g0311346-265347&amp;tid=-1&amp;specid=18195&amp;ra=47.89404167&amp;dec=-26.8965" TargetMode="External"/><Relationship Id="rId90" Type="http://schemas.openxmlformats.org/officeDocument/2006/relationships/hyperlink" Target="http://articles.adsabs.harvard.edu/pdf/1985ApJS...59..447H" TargetMode="External"/><Relationship Id="rId165" Type="http://schemas.openxmlformats.org/officeDocument/2006/relationships/hyperlink" Target="http://skyserver.sdss.org/dr15/en/get/SpecById.ashx?id=574234281203755008" TargetMode="External"/><Relationship Id="rId186" Type="http://schemas.openxmlformats.org/officeDocument/2006/relationships/hyperlink" Target="http://www-wfau.roe.ac.uk/6dFGS/cgi-bin/show.cgi?release=dr3&amp;targetname=g1050261-125042&amp;tid=-1&amp;specid=51270&amp;ra=162.6087083&amp;dec=-12.8450833" TargetMode="External"/><Relationship Id="rId211" Type="http://schemas.openxmlformats.org/officeDocument/2006/relationships/hyperlink" Target="http://skyserver.sdss.org/dr15/en/get/SpecById.ashx?id=983077514425427968" TargetMode="External"/><Relationship Id="rId232" Type="http://schemas.openxmlformats.org/officeDocument/2006/relationships/hyperlink" Target="https://academic.oup.com/mnras/article/384/4/1502/959410" TargetMode="External"/><Relationship Id="rId253" Type="http://schemas.openxmlformats.org/officeDocument/2006/relationships/hyperlink" Target="https://ui.adsabs.harvard.edu/abs/2012ApJS..202....8S/abstract" TargetMode="External"/><Relationship Id="rId274" Type="http://schemas.openxmlformats.org/officeDocument/2006/relationships/hyperlink" Target="https://ui.adsabs.harvard.edu/abs/2014ApJS..210....9B/abstract" TargetMode="External"/><Relationship Id="rId27" Type="http://schemas.openxmlformats.org/officeDocument/2006/relationships/hyperlink" Target="https://ui.adsabs.harvard.edu/?" TargetMode="External"/><Relationship Id="rId48" Type="http://schemas.openxmlformats.org/officeDocument/2006/relationships/hyperlink" Target="https://ui.adsabs.harvard.edu/?" TargetMode="External"/><Relationship Id="rId69" Type="http://schemas.openxmlformats.org/officeDocument/2006/relationships/hyperlink" Target="https://ui.adsabs.harvard.edu/?" TargetMode="External"/><Relationship Id="rId113" Type="http://schemas.openxmlformats.org/officeDocument/2006/relationships/hyperlink" Target="http://skyserver.sdss.org/dr14/en/get/SpecById.ashx?id=1024708043327170560" TargetMode="External"/><Relationship Id="rId134" Type="http://schemas.openxmlformats.org/officeDocument/2006/relationships/hyperlink" Target="https://academic.oup.com/mnras/article/384/4/1502/959410" TargetMode="External"/><Relationship Id="rId80" Type="http://schemas.openxmlformats.org/officeDocument/2006/relationships/hyperlink" Target="https://ui.adsabs.harvard.edu/" TargetMode="External"/><Relationship Id="rId155" Type="http://schemas.openxmlformats.org/officeDocument/2006/relationships/hyperlink" Target="http://magnum.anu.edu.au/TDFgg-cgi-bin/w3-msql/TDFgg/display.html?fits=408/060181.fits" TargetMode="External"/><Relationship Id="rId176" Type="http://schemas.openxmlformats.org/officeDocument/2006/relationships/hyperlink" Target="http://www-wfau.roe.ac.uk/6dFGS/cgi-bin/show.cgi?release=dr3&amp;targetname=g1558220-140959&amp;tid=-1&amp;specid=80448&amp;ra=239.5914583&amp;dec=-14.1663056" TargetMode="External"/><Relationship Id="rId197" Type="http://schemas.openxmlformats.org/officeDocument/2006/relationships/hyperlink" Target="http://skyserver.sdss.org/dr15/en/get/SpecById.ashx?id=2245048876799125504" TargetMode="External"/><Relationship Id="rId201" Type="http://schemas.openxmlformats.org/officeDocument/2006/relationships/hyperlink" Target="http://skyserver.sdss.org/dr15/en/get/SpecById.ashx?id=748804563405924352" TargetMode="External"/><Relationship Id="rId222" Type="http://schemas.openxmlformats.org/officeDocument/2006/relationships/hyperlink" Target="http://skyserver.sdss.org/dr14/en/get/SpecById.ashx?id=7941232187587665920" TargetMode="External"/><Relationship Id="rId243" Type="http://schemas.openxmlformats.org/officeDocument/2006/relationships/hyperlink" Target="https://iopscience.iop.org/article/10.1088/0067-0049/203/2/21" TargetMode="External"/><Relationship Id="rId264" Type="http://schemas.openxmlformats.org/officeDocument/2006/relationships/hyperlink" Target="https://ui.adsabs.harvard.edu/abs/2019ApJS..240...39G/abstract" TargetMode="External"/><Relationship Id="rId17" Type="http://schemas.openxmlformats.org/officeDocument/2006/relationships/hyperlink" Target="https://ui.adsabs.harvard.edu/?" TargetMode="External"/><Relationship Id="rId38" Type="http://schemas.openxmlformats.org/officeDocument/2006/relationships/hyperlink" Target="https://ui.adsabs.harvard.edu/?" TargetMode="External"/><Relationship Id="rId59" Type="http://schemas.openxmlformats.org/officeDocument/2006/relationships/hyperlink" Target="https://ui.adsabs.harvard.edu/abs/2010MNRAS.407...83E/abstract" TargetMode="External"/><Relationship Id="rId103" Type="http://schemas.openxmlformats.org/officeDocument/2006/relationships/hyperlink" Target="http://skyserver.sdss.org/dr14/en/get/SpecById.ashx?id=2804767090836269056" TargetMode="External"/><Relationship Id="rId124" Type="http://schemas.openxmlformats.org/officeDocument/2006/relationships/hyperlink" Target="http://skyserver.sdss.org/dr14/en/get/SpecById.ashx?id=7117948385881989120" TargetMode="External"/><Relationship Id="rId70" Type="http://schemas.openxmlformats.org/officeDocument/2006/relationships/hyperlink" Target="https://ui.adsabs.harvard.edu/?" TargetMode="External"/><Relationship Id="rId91" Type="http://schemas.openxmlformats.org/officeDocument/2006/relationships/hyperlink" Target="http://skyserver.sdss.org/dr14/en/get/SpecById.ashx?id=6980744178595504128" TargetMode="External"/><Relationship Id="rId145" Type="http://schemas.openxmlformats.org/officeDocument/2006/relationships/hyperlink" Target="http://www-wfau.roe.ac.uk/6dFGS/cgi-bin/show.cgi?release=dr3&amp;targetname=g0605540-351808&amp;tid=-1&amp;specid=133914&amp;ra=91.475125&amp;dec=-35.3022222" TargetMode="External"/><Relationship Id="rId166" Type="http://schemas.openxmlformats.org/officeDocument/2006/relationships/hyperlink" Target="http://skyserver.sdss.org/dr15/en/get/SpecById.ashx?id=382876370457356288" TargetMode="External"/><Relationship Id="rId187" Type="http://schemas.openxmlformats.org/officeDocument/2006/relationships/hyperlink" Target="http://skyserver.sdss.org/dr15/en/get/SpecById.ashx?id=2805863584226109440" TargetMode="External"/><Relationship Id="rId1" Type="http://schemas.openxmlformats.org/officeDocument/2006/relationships/hyperlink" Target="https://ui.adsabs.harvard.edu/?" TargetMode="External"/><Relationship Id="rId212" Type="http://schemas.openxmlformats.org/officeDocument/2006/relationships/hyperlink" Target="http://skyserver.sdss.org/dr15/en/get/SpecById.ashx?id=1077636609295280128" TargetMode="External"/><Relationship Id="rId233" Type="http://schemas.openxmlformats.org/officeDocument/2006/relationships/hyperlink" Target="http://skyserver.sdss.org/dr16/en/get/SpecById.ashx?id=467272406084380672" TargetMode="External"/><Relationship Id="rId254" Type="http://schemas.openxmlformats.org/officeDocument/2006/relationships/hyperlink" Target="https://ui.adsabs.harvard.edu/abs/2017A%26A...599A..81M/abstract" TargetMode="External"/><Relationship Id="rId28" Type="http://schemas.openxmlformats.org/officeDocument/2006/relationships/hyperlink" Target="https://ui.adsabs.harvard.edu/?" TargetMode="External"/><Relationship Id="rId49" Type="http://schemas.openxmlformats.org/officeDocument/2006/relationships/hyperlink" Target="https://ui.adsabs.harvard.edu/?" TargetMode="External"/><Relationship Id="rId114" Type="http://schemas.openxmlformats.org/officeDocument/2006/relationships/hyperlink" Target="http://skyserver.sdss.org/dr14/en/get/SpecById.ashx?id=1025822948939819008" TargetMode="External"/><Relationship Id="rId275" Type="http://schemas.openxmlformats.org/officeDocument/2006/relationships/hyperlink" Target="https://ui.adsabs.harvard.edu/abs/2009A%26A...499..357G/abstract" TargetMode="External"/><Relationship Id="rId60" Type="http://schemas.openxmlformats.org/officeDocument/2006/relationships/hyperlink" Target="https://ui.adsabs.harvard.edu/?" TargetMode="External"/><Relationship Id="rId81" Type="http://schemas.openxmlformats.org/officeDocument/2006/relationships/hyperlink" Target="https://ui.adsabs.harvard.edu/?" TargetMode="External"/><Relationship Id="rId135" Type="http://schemas.openxmlformats.org/officeDocument/2006/relationships/hyperlink" Target="http://skyserver.sdss.org/dr15/en/get/SpecById.ashx?id=432519592494000128" TargetMode="External"/><Relationship Id="rId156" Type="http://schemas.openxmlformats.org/officeDocument/2006/relationships/hyperlink" Target="http://skyserver.sdss.org/dr14/en/get/SpecById.ashx?id=749977741993994240" TargetMode="External"/><Relationship Id="rId177" Type="http://schemas.openxmlformats.org/officeDocument/2006/relationships/hyperlink" Target="http://skyserver.sdss.org/dr15/en/get/SpecById.ashx?id=1774581039558060032" TargetMode="External"/><Relationship Id="rId198" Type="http://schemas.openxmlformats.org/officeDocument/2006/relationships/hyperlink" Target="http://skyserver.sdss.org/dr15/en/get/SpecById.ashx?id=393085605916993536" TargetMode="External"/><Relationship Id="rId202" Type="http://schemas.openxmlformats.org/officeDocument/2006/relationships/hyperlink" Target="http://skyserver.sdss.org/dr15/en/get/SpecById.ashx?id=7270059224863842304" TargetMode="External"/><Relationship Id="rId223" Type="http://schemas.openxmlformats.org/officeDocument/2006/relationships/hyperlink" Target="http://skyserver.sdss.org/dr14/en/get/SpecById.ashx?id=6451579475259793408" TargetMode="External"/><Relationship Id="rId244" Type="http://schemas.openxmlformats.org/officeDocument/2006/relationships/hyperlink" Target="https://academic.oup.com/mnras/article/460/4/3669/2609045?login=fals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kyserver.sdss.org/dr14/en/get/SpecById.ashx?id=6908722043623022592" TargetMode="External"/><Relationship Id="rId21" Type="http://schemas.openxmlformats.org/officeDocument/2006/relationships/hyperlink" Target="http://adsabs.harvard.edu/abs/2018MNRAS.477..335L" TargetMode="External"/><Relationship Id="rId42" Type="http://schemas.openxmlformats.org/officeDocument/2006/relationships/hyperlink" Target="https://ui.adsabs.harvard.edu/" TargetMode="External"/><Relationship Id="rId63" Type="http://schemas.openxmlformats.org/officeDocument/2006/relationships/hyperlink" Target="https://ui.adsabs.harvard.edu/?" TargetMode="External"/><Relationship Id="rId84" Type="http://schemas.openxmlformats.org/officeDocument/2006/relationships/hyperlink" Target="https://ui.adsabs.harvard.edu/?" TargetMode="External"/><Relationship Id="rId138" Type="http://schemas.openxmlformats.org/officeDocument/2006/relationships/hyperlink" Target="http://www-wfau.roe.ac.uk/6dFGS/cgi-bin/show.cgi?release=dr3&amp;targetname=g0311346-265347&amp;tid=-1&amp;specid=18195&amp;ra=47.89404167&amp;dec=-26.8965" TargetMode="External"/><Relationship Id="rId159" Type="http://schemas.openxmlformats.org/officeDocument/2006/relationships/hyperlink" Target="http://skyserver.sdss.org/dr14/en/get/SpecById.ashx?id=751034647781074944" TargetMode="External"/><Relationship Id="rId170" Type="http://schemas.openxmlformats.org/officeDocument/2006/relationships/hyperlink" Target="https://ui.adsabs.harvard.edu/?" TargetMode="External"/><Relationship Id="rId191" Type="http://schemas.openxmlformats.org/officeDocument/2006/relationships/hyperlink" Target="http://skyserver.sdss.org/dr15/en/get/SpecById.ashx?id=1060629643431798784" TargetMode="External"/><Relationship Id="rId205" Type="http://schemas.openxmlformats.org/officeDocument/2006/relationships/hyperlink" Target="http://skyserver.sdss.org/dr15/en/get/SpecById.ashx?id=4826841294520164352" TargetMode="External"/><Relationship Id="rId226" Type="http://schemas.openxmlformats.org/officeDocument/2006/relationships/hyperlink" Target="http://www-wfau.roe.ac.uk/6dFGS/cgi-bin/show.cgi?release=dr3&amp;targetname=g1050261-125042&amp;tid=-1&amp;specid=51270&amp;ra=162.6087083&amp;dec=-12.8450833" TargetMode="External"/><Relationship Id="rId247" Type="http://schemas.openxmlformats.org/officeDocument/2006/relationships/hyperlink" Target="http://skyserver.sdss.org/dr15/en/get/SpecById.ashx?id=2420792902394341376" TargetMode="External"/><Relationship Id="rId107" Type="http://schemas.openxmlformats.org/officeDocument/2006/relationships/hyperlink" Target="http://www-wfau.roe.ac.uk/6dFGS/cgi-bin/show.cgi?release=dr3&amp;targetname=g2152261-193409&amp;tid=-1&amp;specid=103550&amp;ra=328.108875&amp;dec=-19.5690556" TargetMode="External"/><Relationship Id="rId268" Type="http://schemas.openxmlformats.org/officeDocument/2006/relationships/hyperlink" Target="http://skyserver.sdss.org/dr15/en/get/SpecById.ashx?id=1334320076794390528" TargetMode="External"/><Relationship Id="rId289" Type="http://schemas.openxmlformats.org/officeDocument/2006/relationships/hyperlink" Target="http://skyserver.sdss.org/dr15/en/get/SpecById.ashx?id=1015720086062786560" TargetMode="External"/><Relationship Id="rId11" Type="http://schemas.openxmlformats.org/officeDocument/2006/relationships/hyperlink" Target="http://skyserver.sdss.org/dr14/en/get/SpecById.ashx?id=1176656158077773824" TargetMode="External"/><Relationship Id="rId32" Type="http://schemas.openxmlformats.org/officeDocument/2006/relationships/hyperlink" Target="http://www-wfau.roe.ac.uk/6dFGS/cgi-bin/show.cgi?release=dr3&amp;targetname=g0131525-133641&amp;specid=9957" TargetMode="External"/><Relationship Id="rId53" Type="http://schemas.openxmlformats.org/officeDocument/2006/relationships/hyperlink" Target="http://skyserver.sdss.org/dr14/en/get/SpecById.ashx?id=2905989234659715072" TargetMode="External"/><Relationship Id="rId74" Type="http://schemas.openxmlformats.org/officeDocument/2006/relationships/hyperlink" Target="http://skyserver.sdss.org/dr14/en/get/SpecById.ashx?id=7451472322446204928" TargetMode="External"/><Relationship Id="rId128" Type="http://schemas.openxmlformats.org/officeDocument/2006/relationships/hyperlink" Target="https://ui.adsabs.harvard.edu/?" TargetMode="External"/><Relationship Id="rId149" Type="http://schemas.openxmlformats.org/officeDocument/2006/relationships/hyperlink" Target="http://www-wfau.roe.ac.uk/6dFGS/cgi-bin/show.cgi?release=dr3&amp;targetname=g1347284-325154&amp;tid=-1&amp;specid=68721&amp;ra=206.86825&amp;dec=-32.865" TargetMode="External"/><Relationship Id="rId5" Type="http://schemas.openxmlformats.org/officeDocument/2006/relationships/hyperlink" Target="http://skyserver.sdss.org/dr14/en/get/SpecById.ashx?id=6119416727144996864" TargetMode="External"/><Relationship Id="rId95" Type="http://schemas.openxmlformats.org/officeDocument/2006/relationships/hyperlink" Target="https://academic.oup.com/mnras/article/306/4/857/963324" TargetMode="External"/><Relationship Id="rId160" Type="http://schemas.openxmlformats.org/officeDocument/2006/relationships/hyperlink" Target="https://ui.adsabs.harvard.edu/?" TargetMode="External"/><Relationship Id="rId181" Type="http://schemas.openxmlformats.org/officeDocument/2006/relationships/hyperlink" Target="http://skyserver.sdss.org/dr15/en/get/SpecById.ashx?id=2197832816010487808" TargetMode="External"/><Relationship Id="rId216" Type="http://schemas.openxmlformats.org/officeDocument/2006/relationships/hyperlink" Target="http://iopscience.iop.org/article/10.1088/0067-0049/218/1/10/meta" TargetMode="External"/><Relationship Id="rId237" Type="http://schemas.openxmlformats.org/officeDocument/2006/relationships/hyperlink" Target="https://ui.adsabs.harvard.edu/" TargetMode="External"/><Relationship Id="rId258" Type="http://schemas.openxmlformats.org/officeDocument/2006/relationships/hyperlink" Target="http://skyserver.sdss.org/dr15/en/get/SpecById.ashx?id=1146271428232898560" TargetMode="External"/><Relationship Id="rId279" Type="http://schemas.openxmlformats.org/officeDocument/2006/relationships/hyperlink" Target="http://skyserver.sdss.org/dr15/en/get/SpecById.ashx?id=1077636609295280128" TargetMode="External"/><Relationship Id="rId22" Type="http://schemas.openxmlformats.org/officeDocument/2006/relationships/hyperlink" Target="http://articles.adsabs.harvard.edu/pdf/1985ApJS...59..447H" TargetMode="External"/><Relationship Id="rId43" Type="http://schemas.openxmlformats.org/officeDocument/2006/relationships/hyperlink" Target="https://ui.adsabs.harvard.edu/?" TargetMode="External"/><Relationship Id="rId64" Type="http://schemas.openxmlformats.org/officeDocument/2006/relationships/hyperlink" Target="http://skyserver.sdss.org/dr14/en/get/SpecById.ashx?id=7984022982694510592" TargetMode="External"/><Relationship Id="rId118" Type="http://schemas.openxmlformats.org/officeDocument/2006/relationships/hyperlink" Target="http://www.2dfgrs.net/Public/Release/Database/mSQLquery.shtml" TargetMode="External"/><Relationship Id="rId139" Type="http://schemas.openxmlformats.org/officeDocument/2006/relationships/hyperlink" Target="https://ui.adsabs.harvard.edu/?" TargetMode="External"/><Relationship Id="rId290" Type="http://schemas.openxmlformats.org/officeDocument/2006/relationships/hyperlink" Target="https://ui.adsabs.harvard.edu/?" TargetMode="External"/><Relationship Id="rId85" Type="http://schemas.openxmlformats.org/officeDocument/2006/relationships/hyperlink" Target="https://ui.adsabs.harvard.edu/?" TargetMode="External"/><Relationship Id="rId150" Type="http://schemas.openxmlformats.org/officeDocument/2006/relationships/hyperlink" Target="https://ui.adsabs.harvard.edu/?" TargetMode="External"/><Relationship Id="rId171" Type="http://schemas.openxmlformats.org/officeDocument/2006/relationships/hyperlink" Target="http://www-wfau.roe.ac.uk/6dFGS/cgi-bin/show.cgi?release=dr3&amp;targetname=g1036428-273140&amp;tid=-1&amp;specid=50289&amp;ra=159.1783333&amp;dec=-27.5278889" TargetMode="External"/><Relationship Id="rId192" Type="http://schemas.openxmlformats.org/officeDocument/2006/relationships/hyperlink" Target="https://ui.adsabs.harvard.edu/?" TargetMode="External"/><Relationship Id="rId206" Type="http://schemas.openxmlformats.org/officeDocument/2006/relationships/hyperlink" Target="https://ui.adsabs.harvard.edu/?" TargetMode="External"/><Relationship Id="rId227" Type="http://schemas.openxmlformats.org/officeDocument/2006/relationships/hyperlink" Target="http://skyserver.sdss.org/dr15/en/get/SpecById.ashx?id=2805863584226109440" TargetMode="External"/><Relationship Id="rId248" Type="http://schemas.openxmlformats.org/officeDocument/2006/relationships/hyperlink" Target="http://skyserver.sdss.org/dr15/en/get/SpecById.ashx?id=1453628360012883968" TargetMode="External"/><Relationship Id="rId269" Type="http://schemas.openxmlformats.org/officeDocument/2006/relationships/hyperlink" Target="https://ui.adsabs.harvard.edu/" TargetMode="External"/><Relationship Id="rId12" Type="http://schemas.openxmlformats.org/officeDocument/2006/relationships/hyperlink" Target="https://ui.adsabs.harvard.edu/" TargetMode="External"/><Relationship Id="rId33" Type="http://schemas.openxmlformats.org/officeDocument/2006/relationships/hyperlink" Target="https://ui.adsabs.harvard.edu/" TargetMode="External"/><Relationship Id="rId108" Type="http://schemas.openxmlformats.org/officeDocument/2006/relationships/hyperlink" Target="https://ui.adsabs.harvard.edu/?" TargetMode="External"/><Relationship Id="rId129" Type="http://schemas.openxmlformats.org/officeDocument/2006/relationships/hyperlink" Target="http://www-wfau.roe.ac.uk/6dFGS/cgi-bin/show.cgi?release=dr3&amp;targetname=g0011217-285116&amp;specid=92" TargetMode="External"/><Relationship Id="rId280" Type="http://schemas.openxmlformats.org/officeDocument/2006/relationships/hyperlink" Target="http://skyserver.sdss.org/dr15/en/get/SpecById.ashx?id=2524307792991381504" TargetMode="External"/><Relationship Id="rId54" Type="http://schemas.openxmlformats.org/officeDocument/2006/relationships/hyperlink" Target="https://ui.adsabs.harvard.edu/?" TargetMode="External"/><Relationship Id="rId75" Type="http://schemas.openxmlformats.org/officeDocument/2006/relationships/hyperlink" Target="https://ui.adsabs.harvard.edu/abs/1993ApJS...87..135O/abstract" TargetMode="External"/><Relationship Id="rId96" Type="http://schemas.openxmlformats.org/officeDocument/2006/relationships/hyperlink" Target="https://ui.adsabs.harvard.edu/?" TargetMode="External"/><Relationship Id="rId140" Type="http://schemas.openxmlformats.org/officeDocument/2006/relationships/hyperlink" Target="https://ui.adsabs.harvard.edu/?" TargetMode="External"/><Relationship Id="rId161" Type="http://schemas.openxmlformats.org/officeDocument/2006/relationships/hyperlink" Target="https://ui.adsabs.harvard.edu/?" TargetMode="External"/><Relationship Id="rId182" Type="http://schemas.openxmlformats.org/officeDocument/2006/relationships/hyperlink" Target="http://skyserver.sdss.org/dr15/en/get/SpecById.ashx?id=1374758741903173632" TargetMode="External"/><Relationship Id="rId217" Type="http://schemas.openxmlformats.org/officeDocument/2006/relationships/hyperlink" Target="https://ui.adsabs.harvard.edu/?" TargetMode="External"/><Relationship Id="rId6" Type="http://schemas.openxmlformats.org/officeDocument/2006/relationships/hyperlink" Target="https://ui.adsabs.harvard.edu/" TargetMode="External"/><Relationship Id="rId238" Type="http://schemas.openxmlformats.org/officeDocument/2006/relationships/hyperlink" Target="http://skyserver.sdss.org/dr15/en/get/SpecById.ashx?id=399830286612850688" TargetMode="External"/><Relationship Id="rId259" Type="http://schemas.openxmlformats.org/officeDocument/2006/relationships/hyperlink" Target="http://skyserver.sdss.org/dr15/en/get/SpecById.ashx?id=748804563405924352" TargetMode="External"/><Relationship Id="rId23" Type="http://schemas.openxmlformats.org/officeDocument/2006/relationships/hyperlink" Target="https://ui.adsabs.harvard.edu/" TargetMode="External"/><Relationship Id="rId119" Type="http://schemas.openxmlformats.org/officeDocument/2006/relationships/hyperlink" Target="https://ui.adsabs.harvard.edu/?" TargetMode="External"/><Relationship Id="rId270" Type="http://schemas.openxmlformats.org/officeDocument/2006/relationships/hyperlink" Target="http://skyserver.sdss.org/dr15/en/get/SpecById.ashx?id=7070652899588546560" TargetMode="External"/><Relationship Id="rId44" Type="http://schemas.openxmlformats.org/officeDocument/2006/relationships/hyperlink" Target="https://ui.adsabs.harvard.edu/" TargetMode="External"/><Relationship Id="rId65" Type="http://schemas.openxmlformats.org/officeDocument/2006/relationships/hyperlink" Target="https://ui.adsabs.harvard.edu/?" TargetMode="External"/><Relationship Id="rId86" Type="http://schemas.openxmlformats.org/officeDocument/2006/relationships/hyperlink" Target="http://skyserver.sdss.org/dr14/en/get/SpecById.ashx?id=6181241166815535104" TargetMode="External"/><Relationship Id="rId130" Type="http://schemas.openxmlformats.org/officeDocument/2006/relationships/hyperlink" Target="http://www.2dfgrs.net/Public/Release/Database/mSQLquery.shtml" TargetMode="External"/><Relationship Id="rId151" Type="http://schemas.openxmlformats.org/officeDocument/2006/relationships/hyperlink" Target="http://www-wfau.roe.ac.uk/6dFGS/cgi-bin/show.cgi?release=dr3&amp;targetname=g2146591-435356&amp;tid=-1&amp;specid=103126&amp;ra=326.7460833&amp;dec=-43.899" TargetMode="External"/><Relationship Id="rId172" Type="http://schemas.openxmlformats.org/officeDocument/2006/relationships/hyperlink" Target="http://www-wfau.roe.ac.uk/6dFGS/cgi-bin/show.cgi?release=dr3&amp;targetname=g0109556-455552&amp;tid=-1&amp;specid=7182&amp;ra=17.48158333&amp;dec=-45.9311944" TargetMode="External"/><Relationship Id="rId193" Type="http://schemas.openxmlformats.org/officeDocument/2006/relationships/hyperlink" Target="http://skyserver.sdss.org/dr15/en/get/SpecById.ashx?id=1020075250932541440" TargetMode="External"/><Relationship Id="rId207" Type="http://schemas.openxmlformats.org/officeDocument/2006/relationships/hyperlink" Target="https://ui.adsabs.harvard.edu/?" TargetMode="External"/><Relationship Id="rId228" Type="http://schemas.openxmlformats.org/officeDocument/2006/relationships/hyperlink" Target="http://www-wfau.roe.ac.uk/6dFGS/cgi-bin/show.cgi?release=dr3&amp;targetname=g1109577-373221&amp;tid=-1&amp;specid=53309&amp;ra=167.4902083&amp;dec=-37.5391667" TargetMode="External"/><Relationship Id="rId249" Type="http://schemas.openxmlformats.org/officeDocument/2006/relationships/hyperlink" Target="https://ui.adsabs.harvard.edu/?" TargetMode="External"/><Relationship Id="rId13" Type="http://schemas.openxmlformats.org/officeDocument/2006/relationships/hyperlink" Target="https://ui.adsabs.harvard.edu/" TargetMode="External"/><Relationship Id="rId109" Type="http://schemas.openxmlformats.org/officeDocument/2006/relationships/hyperlink" Target="http://skyserver.sdss.org/dr14/en/get/SpecById.ashx?id=5652124832914972672" TargetMode="External"/><Relationship Id="rId260" Type="http://schemas.openxmlformats.org/officeDocument/2006/relationships/hyperlink" Target="http://skyserver.sdss.org/dr15/en/get/SpecById.ashx?id=7270059224863842304" TargetMode="External"/><Relationship Id="rId281" Type="http://schemas.openxmlformats.org/officeDocument/2006/relationships/hyperlink" Target="http://skyserver.sdss.org/dr15/en/get/SpecById.ashx?id=7604503450529800192" TargetMode="External"/><Relationship Id="rId34" Type="http://schemas.openxmlformats.org/officeDocument/2006/relationships/hyperlink" Target="https://ui.adsabs.harvard.edu/" TargetMode="External"/><Relationship Id="rId50" Type="http://schemas.openxmlformats.org/officeDocument/2006/relationships/hyperlink" Target="http://skyserver.sdss.org/dr14/en/get/SpecById.ashx?id=852331280916834304" TargetMode="External"/><Relationship Id="rId55" Type="http://schemas.openxmlformats.org/officeDocument/2006/relationships/hyperlink" Target="https://ui.adsabs.harvard.edu/?" TargetMode="External"/><Relationship Id="rId76" Type="http://schemas.openxmlformats.org/officeDocument/2006/relationships/hyperlink" Target="http://skyserver.sdss.org/dr14/en/get/SpecById.ashx?id=1024708043327170560" TargetMode="External"/><Relationship Id="rId97" Type="http://schemas.openxmlformats.org/officeDocument/2006/relationships/hyperlink" Target="http://skyserver.sdss.org/dr14/en/get/SpecById.ashx?id=7117948385881989120" TargetMode="External"/><Relationship Id="rId104" Type="http://schemas.openxmlformats.org/officeDocument/2006/relationships/hyperlink" Target="https://ui.adsabs.harvard.edu/?" TargetMode="External"/><Relationship Id="rId120" Type="http://schemas.openxmlformats.org/officeDocument/2006/relationships/hyperlink" Target="https://academic.oup.com/mnras/article/384/4/1502/959410" TargetMode="External"/><Relationship Id="rId125" Type="http://schemas.openxmlformats.org/officeDocument/2006/relationships/hyperlink" Target="https://ui.adsabs.harvard.edu/?" TargetMode="External"/><Relationship Id="rId141" Type="http://schemas.openxmlformats.org/officeDocument/2006/relationships/hyperlink" Target="http://www-wfau.roe.ac.uk/6dFGS/cgi-bin/show.cgi?release=dr3&amp;targetname=g0605540-351808&amp;tid=-1&amp;specid=133914&amp;ra=91.475125&amp;dec=-35.3022222" TargetMode="External"/><Relationship Id="rId146" Type="http://schemas.openxmlformats.org/officeDocument/2006/relationships/hyperlink" Target="http://www-wfau.roe.ac.uk/6dFGS/cgi-bin/show.cgi?release=dr3&amp;targetname=g1327569-312944&amp;tid=-1&amp;specid=128743&amp;ra=201.987&amp;dec=-31.4955" TargetMode="External"/><Relationship Id="rId167" Type="http://schemas.openxmlformats.org/officeDocument/2006/relationships/hyperlink" Target="http://skyserver.sdss.org/dr15/en/get/SpecById.ashx?id=1091070992857458688" TargetMode="External"/><Relationship Id="rId188" Type="http://schemas.openxmlformats.org/officeDocument/2006/relationships/hyperlink" Target="http://skyserver.sdss.org/dr15/en/get/SpecById.ashx?id=7087687907545161728" TargetMode="External"/><Relationship Id="rId7" Type="http://schemas.openxmlformats.org/officeDocument/2006/relationships/hyperlink" Target="http://skyserver.sdss.org/dr14/en/get/SpecById.ashx?id=5801864584886198272" TargetMode="External"/><Relationship Id="rId71" Type="http://schemas.openxmlformats.org/officeDocument/2006/relationships/hyperlink" Target="http://www-wfau.roe.ac.uk/6dFGS/cgi-bin/show.cgi?release=dr3&amp;targetname=g1303425-241443&amp;tid=-1&amp;specid=65377&amp;ra=195.927375&amp;dec=-24.2450278" TargetMode="External"/><Relationship Id="rId92" Type="http://schemas.openxmlformats.org/officeDocument/2006/relationships/hyperlink" Target="http://skyserver.sdss.org/dr14/en/get/SpecById.ashx?id=2475896560882313216" TargetMode="External"/><Relationship Id="rId162" Type="http://schemas.openxmlformats.org/officeDocument/2006/relationships/hyperlink" Target="https://ui.adsabs.harvard.edu/?" TargetMode="External"/><Relationship Id="rId183" Type="http://schemas.openxmlformats.org/officeDocument/2006/relationships/hyperlink" Target="http://skyserver.sdss.org/dr15/en/get/SpecById.ashx?id=574234281203755008" TargetMode="External"/><Relationship Id="rId213" Type="http://schemas.openxmlformats.org/officeDocument/2006/relationships/hyperlink" Target="http://www-wfau.roe.ac.uk/6dFGS/cgi-bin/show.cgi?release=dr3&amp;targetname=g1304171-303135&amp;tid=-1&amp;specid=64467&amp;ra=196.0705833&amp;dec=-30.52625" TargetMode="External"/><Relationship Id="rId218" Type="http://schemas.openxmlformats.org/officeDocument/2006/relationships/hyperlink" Target="http://ned.ipac.caltech.edu/spc1/1995/1995ApJS...98..477H/NGC_0777:S:R:hfs1995_sp.png" TargetMode="External"/><Relationship Id="rId234" Type="http://schemas.openxmlformats.org/officeDocument/2006/relationships/hyperlink" Target="http://skyserver.sdss.org/dr15/en/get/SpecById.ashx?id=2356517914925885440" TargetMode="External"/><Relationship Id="rId239" Type="http://schemas.openxmlformats.org/officeDocument/2006/relationships/hyperlink" Target="http://ned.ipac.caltech.edu/spc1/1995/1995ApJS...98..477H/NGC_6482:S:R:hfs1995_sp.png" TargetMode="External"/><Relationship Id="rId2" Type="http://schemas.openxmlformats.org/officeDocument/2006/relationships/hyperlink" Target="https://ui.adsabs.harvard.edu/" TargetMode="External"/><Relationship Id="rId29" Type="http://schemas.openxmlformats.org/officeDocument/2006/relationships/hyperlink" Target="http://articles.adsabs.harvard.edu/pdf/1985ApJS...59..447H" TargetMode="External"/><Relationship Id="rId250" Type="http://schemas.openxmlformats.org/officeDocument/2006/relationships/hyperlink" Target="http://skyserver.sdss.org/dr15/en/get/SpecById.ashx?id=1428780500075440128" TargetMode="External"/><Relationship Id="rId255" Type="http://schemas.openxmlformats.org/officeDocument/2006/relationships/hyperlink" Target="https://ui.adsabs.harvard.edu/?" TargetMode="External"/><Relationship Id="rId271" Type="http://schemas.openxmlformats.org/officeDocument/2006/relationships/hyperlink" Target="http://skyserver.sdss.org/dr15/en/get/SpecById.ashx?id=5276166350829494272" TargetMode="External"/><Relationship Id="rId276" Type="http://schemas.openxmlformats.org/officeDocument/2006/relationships/hyperlink" Target="http://skyserver.sdss.org/dr15/en/get/SpecById.ashx?id=1210477688993638400" TargetMode="External"/><Relationship Id="rId24" Type="http://schemas.openxmlformats.org/officeDocument/2006/relationships/hyperlink" Target="http://skyserver.sdss.org/dr14/en/get/SpecById.ashx?id=6980744178595504128" TargetMode="External"/><Relationship Id="rId40" Type="http://schemas.openxmlformats.org/officeDocument/2006/relationships/hyperlink" Target="https://ui.adsabs.harvard.edu/?" TargetMode="External"/><Relationship Id="rId45" Type="http://schemas.openxmlformats.org/officeDocument/2006/relationships/hyperlink" Target="https://ui.adsabs.harvard.edu/abs/2011A%26A...528A..61S/abstract" TargetMode="External"/><Relationship Id="rId66" Type="http://schemas.openxmlformats.org/officeDocument/2006/relationships/hyperlink" Target="http://skyserver.sdss.org/dr14/en/get/SpecById.ashx?id=6591120410489626624" TargetMode="External"/><Relationship Id="rId87" Type="http://schemas.openxmlformats.org/officeDocument/2006/relationships/hyperlink" Target="https://ui.adsabs.harvard.edu/?" TargetMode="External"/><Relationship Id="rId110" Type="http://schemas.openxmlformats.org/officeDocument/2006/relationships/hyperlink" Target="https://ui.adsabs.harvard.edu/?" TargetMode="External"/><Relationship Id="rId115" Type="http://schemas.openxmlformats.org/officeDocument/2006/relationships/hyperlink" Target="http://www-wfau.roe.ac.uk/6dFGS/cgi-bin/show.cgi?release=dr3&amp;targetname=g2248311-160626&amp;tid=-1&amp;specid=110307&amp;ra=342.1297083&amp;dec=-16.1072222" TargetMode="External"/><Relationship Id="rId131" Type="http://schemas.openxmlformats.org/officeDocument/2006/relationships/hyperlink" Target="https://ui.adsabs.harvard.edu/?" TargetMode="External"/><Relationship Id="rId136" Type="http://schemas.openxmlformats.org/officeDocument/2006/relationships/hyperlink" Target="https://ui.adsabs.harvard.edu/?" TargetMode="External"/><Relationship Id="rId157" Type="http://schemas.openxmlformats.org/officeDocument/2006/relationships/hyperlink" Target="https://ui.adsabs.harvard.edu/?" TargetMode="External"/><Relationship Id="rId178" Type="http://schemas.openxmlformats.org/officeDocument/2006/relationships/hyperlink" Target="https://ui.adsabs.harvard.edu/?" TargetMode="External"/><Relationship Id="rId61" Type="http://schemas.openxmlformats.org/officeDocument/2006/relationships/hyperlink" Target="http://www-wfau.roe.ac.uk/6dFGS/cgi-bin/show.cgi?release=dr3&amp;targetname=g1130238-143453&amp;tid=-1&amp;specid=54394&amp;ra=172.59925&amp;dec=-14.5813056" TargetMode="External"/><Relationship Id="rId82" Type="http://schemas.openxmlformats.org/officeDocument/2006/relationships/hyperlink" Target="https://ui.adsabs.harvard.edu/?" TargetMode="External"/><Relationship Id="rId152" Type="http://schemas.openxmlformats.org/officeDocument/2006/relationships/hyperlink" Target="http://www-wfau.roe.ac.uk/6dFGS/cgi-bin/show.cgi?release=dr3&amp;targetname=g2217459-354330&amp;tid=-1&amp;specid=106479&amp;ra=334.4410417&amp;dec=-35.7248" TargetMode="External"/><Relationship Id="rId173" Type="http://schemas.openxmlformats.org/officeDocument/2006/relationships/hyperlink" Target="https://ui.adsabs.harvard.edu/?" TargetMode="External"/><Relationship Id="rId194" Type="http://schemas.openxmlformats.org/officeDocument/2006/relationships/hyperlink" Target="http://skyserver.sdss.org/dr15/en/get/SpecById.ashx?id=2292409508837746688" TargetMode="External"/><Relationship Id="rId199" Type="http://schemas.openxmlformats.org/officeDocument/2006/relationships/hyperlink" Target="http://skyserver.sdss.org/dr15/en/get/SpecById.ashx?id=1774581039558060032" TargetMode="External"/><Relationship Id="rId203" Type="http://schemas.openxmlformats.org/officeDocument/2006/relationships/hyperlink" Target="http://skyserver.sdss.org/dr15/en/get/SpecById.ashx?id=1112429007535630336" TargetMode="External"/><Relationship Id="rId208" Type="http://schemas.openxmlformats.org/officeDocument/2006/relationships/hyperlink" Target="https://ui.adsabs.harvard.edu/?" TargetMode="External"/><Relationship Id="rId229" Type="http://schemas.openxmlformats.org/officeDocument/2006/relationships/hyperlink" Target="http://skyserver.sdss.org/dr15/en/get/SpecById.ashx?id=2507521543383312384" TargetMode="External"/><Relationship Id="rId19" Type="http://schemas.openxmlformats.org/officeDocument/2006/relationships/hyperlink" Target="http://skyserver.sdss.org/dr14/en/get/SpecById.ashx?id=4832403174911352832" TargetMode="External"/><Relationship Id="rId224" Type="http://schemas.openxmlformats.org/officeDocument/2006/relationships/hyperlink" Target="https://ui.adsabs.harvard.edu/?" TargetMode="External"/><Relationship Id="rId240" Type="http://schemas.openxmlformats.org/officeDocument/2006/relationships/hyperlink" Target="https://ui.adsabs.harvard.edu/?" TargetMode="External"/><Relationship Id="rId245" Type="http://schemas.openxmlformats.org/officeDocument/2006/relationships/hyperlink" Target="https://ui.adsabs.harvard.edu/" TargetMode="External"/><Relationship Id="rId261" Type="http://schemas.openxmlformats.org/officeDocument/2006/relationships/hyperlink" Target="http://skyserver.sdss.org/dr15/en/get/SpecById.ashx?id=1139457204533880832" TargetMode="External"/><Relationship Id="rId266" Type="http://schemas.openxmlformats.org/officeDocument/2006/relationships/hyperlink" Target="http://simbad.u-strasbg.fr/simbad/sim-ref?bibcode=2015AJ....149..171T" TargetMode="External"/><Relationship Id="rId287" Type="http://schemas.openxmlformats.org/officeDocument/2006/relationships/hyperlink" Target="http://skyserver.sdss.org/dr15/en/get/SpecById.ashx?id=1334342341904852992" TargetMode="External"/><Relationship Id="rId14" Type="http://schemas.openxmlformats.org/officeDocument/2006/relationships/hyperlink" Target="https://ui.adsabs.harvard.edu/" TargetMode="External"/><Relationship Id="rId30" Type="http://schemas.openxmlformats.org/officeDocument/2006/relationships/hyperlink" Target="https://ui.adsabs.harvard.edu/" TargetMode="External"/><Relationship Id="rId35" Type="http://schemas.openxmlformats.org/officeDocument/2006/relationships/hyperlink" Target="http://skyserver.sdss.org/dr14/en/get/SpecById.ashx?id=4765068806522380288" TargetMode="External"/><Relationship Id="rId56" Type="http://schemas.openxmlformats.org/officeDocument/2006/relationships/hyperlink" Target="https://ui.adsabs.harvard.edu/?" TargetMode="External"/><Relationship Id="rId77" Type="http://schemas.openxmlformats.org/officeDocument/2006/relationships/hyperlink" Target="http://skyserver.sdss.org/dr14/en/get/SpecById.ashx?id=1025822948939819008" TargetMode="External"/><Relationship Id="rId100" Type="http://schemas.openxmlformats.org/officeDocument/2006/relationships/hyperlink" Target="https://ui.adsabs.harvard.edu/?" TargetMode="External"/><Relationship Id="rId105" Type="http://schemas.openxmlformats.org/officeDocument/2006/relationships/hyperlink" Target="https://ui.adsabs.harvard.edu/?" TargetMode="External"/><Relationship Id="rId126" Type="http://schemas.openxmlformats.org/officeDocument/2006/relationships/hyperlink" Target="http://skyserver.sdss.org/dr15/en/get/SpecById.ashx?id=730743985961723904" TargetMode="External"/><Relationship Id="rId147" Type="http://schemas.openxmlformats.org/officeDocument/2006/relationships/hyperlink" Target="https://ui.adsabs.harvard.edu/?" TargetMode="External"/><Relationship Id="rId168" Type="http://schemas.openxmlformats.org/officeDocument/2006/relationships/hyperlink" Target="http://skyserver.sdss.org/dr15/en/get/SpecById.ashx?id=6771317172763336704" TargetMode="External"/><Relationship Id="rId282" Type="http://schemas.openxmlformats.org/officeDocument/2006/relationships/hyperlink" Target="http://skyserver.sdss.org/dr15/en/get/SpecById.ashx?id=1880336483697584128" TargetMode="External"/><Relationship Id="rId8" Type="http://schemas.openxmlformats.org/officeDocument/2006/relationships/hyperlink" Target="https://ui.adsabs.harvard.edu/" TargetMode="External"/><Relationship Id="rId51" Type="http://schemas.openxmlformats.org/officeDocument/2006/relationships/hyperlink" Target="http://skyserver.sdss.org/dr14/en/get/SpecById.ashx?id=5963908398424498176" TargetMode="External"/><Relationship Id="rId72" Type="http://schemas.openxmlformats.org/officeDocument/2006/relationships/hyperlink" Target="https://ui.adsabs.harvard.edu/?" TargetMode="External"/><Relationship Id="rId93" Type="http://schemas.openxmlformats.org/officeDocument/2006/relationships/hyperlink" Target="http://skyserver.sdss.org/dr14/en/get/SpecById.ashx?id=1319656441933490176" TargetMode="External"/><Relationship Id="rId98" Type="http://schemas.openxmlformats.org/officeDocument/2006/relationships/hyperlink" Target="https://ui.adsabs.harvard.edu/?" TargetMode="External"/><Relationship Id="rId121" Type="http://schemas.openxmlformats.org/officeDocument/2006/relationships/hyperlink" Target="http://skyserver.sdss.org/dr15/en/get/SpecById.ashx?id=432519592494000128" TargetMode="External"/><Relationship Id="rId142" Type="http://schemas.openxmlformats.org/officeDocument/2006/relationships/hyperlink" Target="http://www-wfau.roe.ac.uk/6dFGS/cgi-bin/show.cgi?release=dr3&amp;targetname=g0641378-494655&amp;tid=-1&amp;specid=38974&amp;ra=100.4075833&amp;dec=-49.7818611" TargetMode="External"/><Relationship Id="rId163" Type="http://schemas.openxmlformats.org/officeDocument/2006/relationships/hyperlink" Target="http://skyserver.sdss.org/dr14/en/get/SpecById.ashx?id=749977741993994240" TargetMode="External"/><Relationship Id="rId184" Type="http://schemas.openxmlformats.org/officeDocument/2006/relationships/hyperlink" Target="http://skyserver.sdss.org/dr15/en/get/SpecById.ashx?id=382876370457356288" TargetMode="External"/><Relationship Id="rId189" Type="http://schemas.openxmlformats.org/officeDocument/2006/relationships/hyperlink" Target="http://skyserver.sdss.org/dr15/en/get/SpecById.ashx?id=7071970109904887808" TargetMode="External"/><Relationship Id="rId219" Type="http://schemas.openxmlformats.org/officeDocument/2006/relationships/hyperlink" Target="https://ui.adsabs.harvard.edu/?" TargetMode="External"/><Relationship Id="rId3" Type="http://schemas.openxmlformats.org/officeDocument/2006/relationships/hyperlink" Target="http://skyserver.sdss.org/dr14/en/get/SpecById.ashx?id=9341629584645267456" TargetMode="External"/><Relationship Id="rId214" Type="http://schemas.openxmlformats.org/officeDocument/2006/relationships/hyperlink" Target="https://ui.adsabs.harvard.edu/?" TargetMode="External"/><Relationship Id="rId230" Type="http://schemas.openxmlformats.org/officeDocument/2006/relationships/hyperlink" Target="http://skyserver.sdss.org/dr15/en/get/SpecById.ashx?id=1385025155524225024" TargetMode="External"/><Relationship Id="rId235" Type="http://schemas.openxmlformats.org/officeDocument/2006/relationships/hyperlink" Target="http://skyserver.sdss.org/dr15/en/get/SpecById.ashx?id=1997399824118343680" TargetMode="External"/><Relationship Id="rId251" Type="http://schemas.openxmlformats.org/officeDocument/2006/relationships/hyperlink" Target="http://skyserver.sdss.org/dr15/en/get/SpecById.ashx?id=6534974953241944064" TargetMode="External"/><Relationship Id="rId256" Type="http://schemas.openxmlformats.org/officeDocument/2006/relationships/hyperlink" Target="https://ui.adsabs.harvard.edu/?" TargetMode="External"/><Relationship Id="rId277" Type="http://schemas.openxmlformats.org/officeDocument/2006/relationships/hyperlink" Target="http://skyserver.sdss.org/dr15/en/get/SpecById.ashx?id=983077514425427968" TargetMode="External"/><Relationship Id="rId25" Type="http://schemas.openxmlformats.org/officeDocument/2006/relationships/hyperlink" Target="http://skyserver.sdss.org/dr14/en/get/SpecById.ashx?id=4921559829028249600" TargetMode="External"/><Relationship Id="rId46" Type="http://schemas.openxmlformats.org/officeDocument/2006/relationships/hyperlink" Target="https://ui.adsabs.harvard.edu/?" TargetMode="External"/><Relationship Id="rId67" Type="http://schemas.openxmlformats.org/officeDocument/2006/relationships/hyperlink" Target="https://ui.adsabs.harvard.edu/?" TargetMode="External"/><Relationship Id="rId116" Type="http://schemas.openxmlformats.org/officeDocument/2006/relationships/hyperlink" Target="https://ui.adsabs.harvard.edu/?" TargetMode="External"/><Relationship Id="rId137" Type="http://schemas.openxmlformats.org/officeDocument/2006/relationships/hyperlink" Target="https://ui.adsabs.harvard.edu/?" TargetMode="External"/><Relationship Id="rId158" Type="http://schemas.openxmlformats.org/officeDocument/2006/relationships/hyperlink" Target="http://magnum.anu.edu.au/TDFgg-cgi-bin/w3-msql/TDFgg/display.html?fits=408/060181.fits" TargetMode="External"/><Relationship Id="rId272" Type="http://schemas.openxmlformats.org/officeDocument/2006/relationships/hyperlink" Target="https://ui.adsabs.harvard.edu/" TargetMode="External"/><Relationship Id="rId20" Type="http://schemas.openxmlformats.org/officeDocument/2006/relationships/hyperlink" Target="http://skyserver.sdss.org/dr14/en/get/SpecById.ashx?id=5111595021280190464" TargetMode="External"/><Relationship Id="rId41" Type="http://schemas.openxmlformats.org/officeDocument/2006/relationships/hyperlink" Target="https://ui.adsabs.harvard.edu/" TargetMode="External"/><Relationship Id="rId62" Type="http://schemas.openxmlformats.org/officeDocument/2006/relationships/hyperlink" Target="https://ui.adsabs.harvard.edu/?" TargetMode="External"/><Relationship Id="rId83" Type="http://schemas.openxmlformats.org/officeDocument/2006/relationships/hyperlink" Target="https://ui.adsabs.harvard.edu/?" TargetMode="External"/><Relationship Id="rId88" Type="http://schemas.openxmlformats.org/officeDocument/2006/relationships/hyperlink" Target="http://skyserver.sdss.org/dr14/en/get/SpecById.ashx?id=4439625182588411904" TargetMode="External"/><Relationship Id="rId111" Type="http://schemas.openxmlformats.org/officeDocument/2006/relationships/hyperlink" Target="https://ui.adsabs.harvard.edu/?" TargetMode="External"/><Relationship Id="rId132" Type="http://schemas.openxmlformats.org/officeDocument/2006/relationships/hyperlink" Target="http://www.2dfgrs.net/Public/Release/Database/mSQLquery.shtml" TargetMode="External"/><Relationship Id="rId153" Type="http://schemas.openxmlformats.org/officeDocument/2006/relationships/hyperlink" Target="http://www-wfau.roe.ac.uk/6dFGS/cgi-bin/show.cgi?release=dr3&amp;targetname=g2249582-642547&amp;tid=-1&amp;specid=132101&amp;ra=342.4925&amp;dec=-64.4296944" TargetMode="External"/><Relationship Id="rId174" Type="http://schemas.openxmlformats.org/officeDocument/2006/relationships/hyperlink" Target="http://skyserver.sdss.org/dr15/en/get/SpecById.ashx?id=7936524078898192384" TargetMode="External"/><Relationship Id="rId179" Type="http://schemas.openxmlformats.org/officeDocument/2006/relationships/hyperlink" Target="https://ui.adsabs.harvard.edu/?" TargetMode="External"/><Relationship Id="rId195" Type="http://schemas.openxmlformats.org/officeDocument/2006/relationships/hyperlink" Target="https://ui.adsabs.harvard.edu/?" TargetMode="External"/><Relationship Id="rId209" Type="http://schemas.openxmlformats.org/officeDocument/2006/relationships/hyperlink" Target="https://ui.adsabs.harvard.edu/?" TargetMode="External"/><Relationship Id="rId190" Type="http://schemas.openxmlformats.org/officeDocument/2006/relationships/hyperlink" Target="http://www-wfau.roe.ac.uk/6dFGS/cgi-bin/show.cgi?release=dr3&amp;targetname=g0528151-294303&amp;tid=-1&amp;specid=32253&amp;ra=82.062875&amp;dec=-29.7174167" TargetMode="External"/><Relationship Id="rId204" Type="http://schemas.openxmlformats.org/officeDocument/2006/relationships/hyperlink" Target="http://skyserver.sdss.org/dr15/en/get/SpecById.ashx?id=6888336548003028992" TargetMode="External"/><Relationship Id="rId220" Type="http://schemas.openxmlformats.org/officeDocument/2006/relationships/hyperlink" Target="http://www-wfau.roe.ac.uk/6dFGS/cgi-bin/show.cgi?release=dr3&amp;targetname=g0252518-011629&amp;tid=-1&amp;specid=16438&amp;ra=43.215875&amp;dec=-1.27466667" TargetMode="External"/><Relationship Id="rId225" Type="http://schemas.openxmlformats.org/officeDocument/2006/relationships/hyperlink" Target="https://ui.adsabs.harvard.edu/?" TargetMode="External"/><Relationship Id="rId241" Type="http://schemas.openxmlformats.org/officeDocument/2006/relationships/hyperlink" Target="http://www-wfau.roe.ac.uk/6dFGS/cgi-bin/show.cgi?release=dr3&amp;targetname=g2007195-482213&amp;tid=-1&amp;specid=91763&amp;ra=301.831125&amp;dec=-48.3702222" TargetMode="External"/><Relationship Id="rId246" Type="http://schemas.openxmlformats.org/officeDocument/2006/relationships/hyperlink" Target="https://ui.adsabs.harvard.edu/?" TargetMode="External"/><Relationship Id="rId267" Type="http://schemas.openxmlformats.org/officeDocument/2006/relationships/hyperlink" Target="http://skyserver.sdss.org/dr15/en/get/SpecById.ashx?id=1793722978769332224" TargetMode="External"/><Relationship Id="rId288" Type="http://schemas.openxmlformats.org/officeDocument/2006/relationships/hyperlink" Target="http://skyserver.sdss.org/dr15/en/get/SpecById.ashx?id=2569331961629796352" TargetMode="External"/><Relationship Id="rId15" Type="http://schemas.openxmlformats.org/officeDocument/2006/relationships/hyperlink" Target="http://skyserver.sdss.org/dr14/en/get/SpecById.ashx?id=2561590300694833152" TargetMode="External"/><Relationship Id="rId36" Type="http://schemas.openxmlformats.org/officeDocument/2006/relationships/hyperlink" Target="https://ui.adsabs.harvard.edu/" TargetMode="External"/><Relationship Id="rId57" Type="http://schemas.openxmlformats.org/officeDocument/2006/relationships/hyperlink" Target="http://skyserver.sdss.org/dr14/en/get/SpecById.ashx?id=1606774666049906688" TargetMode="External"/><Relationship Id="rId106" Type="http://schemas.openxmlformats.org/officeDocument/2006/relationships/hyperlink" Target="https://ui.adsabs.harvard.edu/?" TargetMode="External"/><Relationship Id="rId127" Type="http://schemas.openxmlformats.org/officeDocument/2006/relationships/hyperlink" Target="http://www-wfau.roe.ac.uk/6dFGS/cgi-bin/show.cgi?release=dr3&amp;targetname=g0003130-355614&amp;specid=914" TargetMode="External"/><Relationship Id="rId262" Type="http://schemas.openxmlformats.org/officeDocument/2006/relationships/hyperlink" Target="https://ui.adsabs.harvard.edu/" TargetMode="External"/><Relationship Id="rId283" Type="http://schemas.openxmlformats.org/officeDocument/2006/relationships/hyperlink" Target="http://skyserver.sdss.org/dr15/en/get/SpecById.ashx?id=7673183070053179392" TargetMode="External"/><Relationship Id="rId10" Type="http://schemas.openxmlformats.org/officeDocument/2006/relationships/hyperlink" Target="http://adsabs.harvard.edu/abs/1999MNRAS.306..857C" TargetMode="External"/><Relationship Id="rId31" Type="http://schemas.openxmlformats.org/officeDocument/2006/relationships/hyperlink" Target="https://ui.adsabs.harvard.edu/" TargetMode="External"/><Relationship Id="rId52" Type="http://schemas.openxmlformats.org/officeDocument/2006/relationships/hyperlink" Target="http://simbad.u-strasbg.fr/simbad/sim-ref?bibcode=2006AJ....131.1163S" TargetMode="External"/><Relationship Id="rId73" Type="http://schemas.openxmlformats.org/officeDocument/2006/relationships/hyperlink" Target="http://skyserver.sdss.org/dr14/en/get/SpecById.ashx?id=2946563694621911040" TargetMode="External"/><Relationship Id="rId78" Type="http://schemas.openxmlformats.org/officeDocument/2006/relationships/hyperlink" Target="http://skyserver.sdss.org/dr14/en/get/SpecById.ashx?id=7586391745409032192" TargetMode="External"/><Relationship Id="rId94" Type="http://schemas.openxmlformats.org/officeDocument/2006/relationships/hyperlink" Target="https://ui.adsabs.harvard.edu/?" TargetMode="External"/><Relationship Id="rId99" Type="http://schemas.openxmlformats.org/officeDocument/2006/relationships/hyperlink" Target="http://skyserver.sdss.org/dr14/en/get/SpecById.ashx?id=1095611425855924224" TargetMode="External"/><Relationship Id="rId101" Type="http://schemas.openxmlformats.org/officeDocument/2006/relationships/hyperlink" Target="http://skyserver.sdss.org/dr14/en/get/SpecById.ashx?id=5622881120255188992" TargetMode="External"/><Relationship Id="rId122" Type="http://schemas.openxmlformats.org/officeDocument/2006/relationships/hyperlink" Target="http://skyserver.sdss.org/dr15/en/get/SpecById.ashx?id=729672243008792576" TargetMode="External"/><Relationship Id="rId143" Type="http://schemas.openxmlformats.org/officeDocument/2006/relationships/hyperlink" Target="http://www-wfau.roe.ac.uk/6dFGS/cgi-bin/show.cgi?release=dr3&amp;targetname=g0645295-541337&amp;tid=-1&amp;specid=38103&amp;ra=101.372875&amp;dec=-54.2268611" TargetMode="External"/><Relationship Id="rId148" Type="http://schemas.openxmlformats.org/officeDocument/2006/relationships/hyperlink" Target="http://www-wfau.roe.ac.uk/6dFGS/cgi-bin/show.cgi?release=dr3&amp;targetname=g1333347-314020&amp;tid=-1&amp;specid=68247&amp;ra=203.3947083&amp;dec=-31.6723056" TargetMode="External"/><Relationship Id="rId164" Type="http://schemas.openxmlformats.org/officeDocument/2006/relationships/hyperlink" Target="https://ui.adsabs.harvard.edu/?" TargetMode="External"/><Relationship Id="rId169" Type="http://schemas.openxmlformats.org/officeDocument/2006/relationships/hyperlink" Target="http://skyserver.sdss.org/dr14/en/get/SpecById.ashx?id=2179894557875922944" TargetMode="External"/><Relationship Id="rId185" Type="http://schemas.openxmlformats.org/officeDocument/2006/relationships/hyperlink" Target="http://skyserver.sdss.org/dr15/en/get/SpecById.ashx?id=1562784307397814272" TargetMode="External"/><Relationship Id="rId4" Type="http://schemas.openxmlformats.org/officeDocument/2006/relationships/hyperlink" Target="https://ui.adsabs.harvard.edu/" TargetMode="External"/><Relationship Id="rId9" Type="http://schemas.openxmlformats.org/officeDocument/2006/relationships/hyperlink" Target="http://skyserver.sdss.org/dr14/en/get/SpecById.ashx?id=7068613575296655360" TargetMode="External"/><Relationship Id="rId180" Type="http://schemas.openxmlformats.org/officeDocument/2006/relationships/hyperlink" Target="http://skyserver.sdss.org/dr15/en/get/SpecById.ashx?id=2908288588519073792" TargetMode="External"/><Relationship Id="rId210" Type="http://schemas.openxmlformats.org/officeDocument/2006/relationships/hyperlink" Target="http://skyserver.sdss.org/dr15/en/get/SpecById.ashx?id=2047045261099821056" TargetMode="External"/><Relationship Id="rId215" Type="http://schemas.openxmlformats.org/officeDocument/2006/relationships/hyperlink" Target="https://ui.adsabs.harvard.edu/?" TargetMode="External"/><Relationship Id="rId236" Type="http://schemas.openxmlformats.org/officeDocument/2006/relationships/hyperlink" Target="https://ui.adsabs.harvard.edu/?" TargetMode="External"/><Relationship Id="rId257" Type="http://schemas.openxmlformats.org/officeDocument/2006/relationships/hyperlink" Target="http://skyserver.sdss.org/dr15/en/get/SpecById.ashx?id=5273896962403311616" TargetMode="External"/><Relationship Id="rId278" Type="http://schemas.openxmlformats.org/officeDocument/2006/relationships/hyperlink" Target="http://skyserver.sdss.org/dr15/en/get/SpecById.ashx?id=6722957352704647168" TargetMode="External"/><Relationship Id="rId26" Type="http://schemas.openxmlformats.org/officeDocument/2006/relationships/hyperlink" Target="https://ui.adsabs.harvard.edu/" TargetMode="External"/><Relationship Id="rId231" Type="http://schemas.openxmlformats.org/officeDocument/2006/relationships/hyperlink" Target="http://ned.ipac.caltech.edu/spc1/1995/1995ApJS...98..477H/NGC_4636:S:R:hfs1995_sp.png" TargetMode="External"/><Relationship Id="rId252" Type="http://schemas.openxmlformats.org/officeDocument/2006/relationships/hyperlink" Target="http://skyserver.sdss.org/dr15/en/get/SpecById.ashx?id=583370946291722240" TargetMode="External"/><Relationship Id="rId273" Type="http://schemas.openxmlformats.org/officeDocument/2006/relationships/hyperlink" Target="https://ui.adsabs.harvard.edu/" TargetMode="External"/><Relationship Id="rId47" Type="http://schemas.openxmlformats.org/officeDocument/2006/relationships/hyperlink" Target="https://ui.adsabs.harvard.edu/" TargetMode="External"/><Relationship Id="rId68" Type="http://schemas.openxmlformats.org/officeDocument/2006/relationships/hyperlink" Target="http://skyserver.sdss.org/dr14/en/get/SpecById.ashx?id=8014404138707165184" TargetMode="External"/><Relationship Id="rId89" Type="http://schemas.openxmlformats.org/officeDocument/2006/relationships/hyperlink" Target="http://skyserver.sdss.org/dr14/en/get/SpecById.ashx?id=5599215237062434816" TargetMode="External"/><Relationship Id="rId112" Type="http://schemas.openxmlformats.org/officeDocument/2006/relationships/hyperlink" Target="https://ui.adsabs.harvard.edu/?" TargetMode="External"/><Relationship Id="rId133" Type="http://schemas.openxmlformats.org/officeDocument/2006/relationships/hyperlink" Target="https://ui.adsabs.harvard.edu/?" TargetMode="External"/><Relationship Id="rId154" Type="http://schemas.openxmlformats.org/officeDocument/2006/relationships/hyperlink" Target="http://www-wfau.roe.ac.uk/6dFGS/cgi-bin/show.cgi?release=dr3&amp;targetname=g2357007-344533&amp;tid=-1&amp;specid=116925&amp;ra=359.2529167&amp;dec=-34.7591944" TargetMode="External"/><Relationship Id="rId175" Type="http://schemas.openxmlformats.org/officeDocument/2006/relationships/hyperlink" Target="http://skyserver.sdss.org/dr15/en/get/SpecById.ashx?id=5124007677991559168" TargetMode="External"/><Relationship Id="rId196" Type="http://schemas.openxmlformats.org/officeDocument/2006/relationships/hyperlink" Target="http://www-wfau.roe.ac.uk/6dFGS/cgi-bin/show.cgi?release=dr3&amp;targetname=g1524129-315423&amp;tid=-1&amp;specid=78675&amp;ra=231.0537083&amp;dec=-31.9063056" TargetMode="External"/><Relationship Id="rId200" Type="http://schemas.openxmlformats.org/officeDocument/2006/relationships/hyperlink" Target="http://www-wfau.roe.ac.uk/6dFGS/cgi-bin/show.cgi?release=dr3&amp;targetname=g1947148-762344&amp;tid=-1&amp;specid=90870&amp;ra=296.8117917&amp;dec=-76.3956111" TargetMode="External"/><Relationship Id="rId16" Type="http://schemas.openxmlformats.org/officeDocument/2006/relationships/hyperlink" Target="http://skyserver.sdss.org/dr14/en/get/SpecById.ashx?id=1550448610410260480" TargetMode="External"/><Relationship Id="rId221" Type="http://schemas.openxmlformats.org/officeDocument/2006/relationships/hyperlink" Target="https://ui.adsabs.harvard.edu/" TargetMode="External"/><Relationship Id="rId242" Type="http://schemas.openxmlformats.org/officeDocument/2006/relationships/hyperlink" Target="https://ui.adsabs.harvard.edu/" TargetMode="External"/><Relationship Id="rId263" Type="http://schemas.openxmlformats.org/officeDocument/2006/relationships/hyperlink" Target="http://www-wfau.roe.ac.uk/6dFGS/cgi-bin/show.cgi?release=dr3&amp;targetname=g1329478-313625&amp;tid=-1&amp;specid=68212&amp;ra=202.4489583&amp;dec=-31.6069444" TargetMode="External"/><Relationship Id="rId284" Type="http://schemas.openxmlformats.org/officeDocument/2006/relationships/hyperlink" Target="http://skyserver.sdss.org/dr15/en/get/SpecById.ashx?id=681216762116597760" TargetMode="External"/><Relationship Id="rId37" Type="http://schemas.openxmlformats.org/officeDocument/2006/relationships/hyperlink" Target="https://ui.adsabs.harvard.edu/" TargetMode="External"/><Relationship Id="rId58" Type="http://schemas.openxmlformats.org/officeDocument/2006/relationships/hyperlink" Target="https://ui.adsabs.harvard.edu/?" TargetMode="External"/><Relationship Id="rId79" Type="http://schemas.openxmlformats.org/officeDocument/2006/relationships/hyperlink" Target="http://skyserver.sdss.org/dr14/en/get/SpecById.ashx?id=5300949062857498624" TargetMode="External"/><Relationship Id="rId102" Type="http://schemas.openxmlformats.org/officeDocument/2006/relationships/hyperlink" Target="https://ui.adsabs.harvard.edu/?" TargetMode="External"/><Relationship Id="rId123" Type="http://schemas.openxmlformats.org/officeDocument/2006/relationships/hyperlink" Target="https://ui.adsabs.harvard.edu/?" TargetMode="External"/><Relationship Id="rId144" Type="http://schemas.openxmlformats.org/officeDocument/2006/relationships/hyperlink" Target="http://www-wfau.roe.ac.uk/6dFGS/cgi-bin/show.cgi?release=dr3&amp;targetname=g0841528-172805&amp;tid=-1&amp;specid=42646&amp;ra=130.4701667&amp;dec=-17.468" TargetMode="External"/><Relationship Id="rId90" Type="http://schemas.openxmlformats.org/officeDocument/2006/relationships/hyperlink" Target="http://skyserver.sdss.org/dr14/en/get/SpecById.ashx?id=1567315114955139072" TargetMode="External"/><Relationship Id="rId165" Type="http://schemas.openxmlformats.org/officeDocument/2006/relationships/hyperlink" Target="http://www-wfau.roe.ac.uk/6dFGS/cgi-bin/show.cgi?release=dr3&amp;targetname=g0454523-180656&amp;specid=28601" TargetMode="External"/><Relationship Id="rId186" Type="http://schemas.openxmlformats.org/officeDocument/2006/relationships/hyperlink" Target="http://skyserver.sdss.org/dr15/en/get/SpecById.ashx?id=720596868010108928" TargetMode="External"/><Relationship Id="rId211" Type="http://schemas.openxmlformats.org/officeDocument/2006/relationships/hyperlink" Target="http://skyserver.sdss.org/dr15/en/get/SpecById.ashx?id=580974281375115264" TargetMode="External"/><Relationship Id="rId232" Type="http://schemas.openxmlformats.org/officeDocument/2006/relationships/hyperlink" Target="https://ui.adsabs.harvard.edu/?" TargetMode="External"/><Relationship Id="rId253" Type="http://schemas.openxmlformats.org/officeDocument/2006/relationships/hyperlink" Target="http://skyserver.sdss.org/dr15/en/get/SpecById.ashx?id=2245048876799125504" TargetMode="External"/><Relationship Id="rId274" Type="http://schemas.openxmlformats.org/officeDocument/2006/relationships/hyperlink" Target="https://ui.adsabs.harvard.edu/" TargetMode="External"/><Relationship Id="rId27" Type="http://schemas.openxmlformats.org/officeDocument/2006/relationships/hyperlink" Target="http://www-wfau.roe.ac.uk/6dFGS/cgi-bin/show.cgi?release=dr3&amp;targetname=g0057229-261653&amp;specid=6982" TargetMode="External"/><Relationship Id="rId48" Type="http://schemas.openxmlformats.org/officeDocument/2006/relationships/hyperlink" Target="https://ui.adsabs.harvard.edu/?" TargetMode="External"/><Relationship Id="rId69" Type="http://schemas.openxmlformats.org/officeDocument/2006/relationships/hyperlink" Target="http://www-wfau.roe.ac.uk/6dFGS/cgi-bin/show.cgi?release=dr3&amp;targetname=g1259225-041146&amp;tid=-1&amp;specid=63323&amp;ra=194.8438333&amp;dec=-4.19611111" TargetMode="External"/><Relationship Id="rId113" Type="http://schemas.openxmlformats.org/officeDocument/2006/relationships/hyperlink" Target="https://ui.adsabs.harvard.edu/?" TargetMode="External"/><Relationship Id="rId134" Type="http://schemas.openxmlformats.org/officeDocument/2006/relationships/hyperlink" Target="https://ui.adsabs.harvard.edu/?" TargetMode="External"/><Relationship Id="rId80" Type="http://schemas.openxmlformats.org/officeDocument/2006/relationships/hyperlink" Target="https://ui.adsabs.harvard.edu/?" TargetMode="External"/><Relationship Id="rId155" Type="http://schemas.openxmlformats.org/officeDocument/2006/relationships/hyperlink" Target="http://www-wfau.roe.ac.uk/6dFGS/cgi-bin/show.cgi?release=dr3&amp;targetname=g1459288-181045&amp;tid=-1&amp;specid=119244&amp;ra=224.8698333&amp;dec=-18.17925" TargetMode="External"/><Relationship Id="rId176" Type="http://schemas.openxmlformats.org/officeDocument/2006/relationships/hyperlink" Target="https://ui.adsabs.harvard.edu/?" TargetMode="External"/><Relationship Id="rId197" Type="http://schemas.openxmlformats.org/officeDocument/2006/relationships/hyperlink" Target="http://www-wfau.roe.ac.uk/6dFGS/cgi-bin/show.cgi?release=dr3&amp;targetname=g1558220-140959&amp;tid=-1&amp;specid=80448&amp;ra=239.5914583&amp;dec=-14.1663056" TargetMode="External"/><Relationship Id="rId201" Type="http://schemas.openxmlformats.org/officeDocument/2006/relationships/hyperlink" Target="http://www-wfau.roe.ac.uk/6dFGS/cgi-bin/show.cgi?release=dr3&amp;targetname=g1958149-301112&amp;tid=-1&amp;specid=91142&amp;ra=299.5620833&amp;dec=-30.1865833" TargetMode="External"/><Relationship Id="rId222" Type="http://schemas.openxmlformats.org/officeDocument/2006/relationships/hyperlink" Target="https://ui.adsabs.harvard.edu/" TargetMode="External"/><Relationship Id="rId243" Type="http://schemas.openxmlformats.org/officeDocument/2006/relationships/hyperlink" Target="http://www-wfau.roe.ac.uk/6dFGS/cgi-bin/show.cgi?release=dr3&amp;targetname=g2009541-482246&amp;tid=-1&amp;specid=91760&amp;ra=302.4752917&amp;dec=-48.3795556" TargetMode="External"/><Relationship Id="rId264" Type="http://schemas.openxmlformats.org/officeDocument/2006/relationships/hyperlink" Target="https://ui.adsabs.harvard.edu/?" TargetMode="External"/><Relationship Id="rId285" Type="http://schemas.openxmlformats.org/officeDocument/2006/relationships/hyperlink" Target="http://skyserver.sdss.org/dr15/en/get/SpecById.ashx?id=1038114664304633856" TargetMode="External"/><Relationship Id="rId17" Type="http://schemas.openxmlformats.org/officeDocument/2006/relationships/hyperlink" Target="http://skyserver.sdss.org/dr14/en/get/SpecById.ashx?id=1029126161696843776" TargetMode="External"/><Relationship Id="rId38" Type="http://schemas.openxmlformats.org/officeDocument/2006/relationships/hyperlink" Target="https://ui.adsabs.harvard.edu/" TargetMode="External"/><Relationship Id="rId59" Type="http://schemas.openxmlformats.org/officeDocument/2006/relationships/hyperlink" Target="http://skyserver.sdss.org/dr14/en/get/SpecById.ashx?id=1972614351751768064" TargetMode="External"/><Relationship Id="rId103" Type="http://schemas.openxmlformats.org/officeDocument/2006/relationships/hyperlink" Target="http://skyserver.sdss.org/dr14/en/get/SpecById.ashx?id=3348588303078156288" TargetMode="External"/><Relationship Id="rId124" Type="http://schemas.openxmlformats.org/officeDocument/2006/relationships/hyperlink" Target="http://www.2dfgrs.net/Public/Release/Database/mSQLquery.shtml" TargetMode="External"/><Relationship Id="rId70" Type="http://schemas.openxmlformats.org/officeDocument/2006/relationships/hyperlink" Target="https://ui.adsabs.harvard.edu/?" TargetMode="External"/><Relationship Id="rId91" Type="http://schemas.openxmlformats.org/officeDocument/2006/relationships/hyperlink" Target="http://skyserver.sdss.org/dr14/en/get/SpecById.ashx?id=2473679120790218752" TargetMode="External"/><Relationship Id="rId145" Type="http://schemas.openxmlformats.org/officeDocument/2006/relationships/hyperlink" Target="http://www-wfau.roe.ac.uk/6dFGS/cgi-bin/show.cgi?release=dr3&amp;targetname=g1257219-302149&amp;tid=-1&amp;specid=122075&amp;ra=194.3414167&amp;dec=-30.3635556" TargetMode="External"/><Relationship Id="rId166" Type="http://schemas.openxmlformats.org/officeDocument/2006/relationships/hyperlink" Target="https://ui.adsabs.harvard.edu/?" TargetMode="External"/><Relationship Id="rId187" Type="http://schemas.openxmlformats.org/officeDocument/2006/relationships/hyperlink" Target="https://ui.adsabs.harvard.edu/?" TargetMode="External"/><Relationship Id="rId1" Type="http://schemas.openxmlformats.org/officeDocument/2006/relationships/hyperlink" Target="http://skyserver.sdss.org/dr14/en/get/SpecById.ashx?id=7252031907663159296" TargetMode="External"/><Relationship Id="rId212" Type="http://schemas.openxmlformats.org/officeDocument/2006/relationships/hyperlink" Target="http://skyserver.sdss.org/dr15/en/get/SpecById.ashx?id=446003178379438080" TargetMode="External"/><Relationship Id="rId233" Type="http://schemas.openxmlformats.org/officeDocument/2006/relationships/hyperlink" Target="http://skyserver.sdss.org/dr15/en/get/SpecById.ashx?id=2522059011298191360" TargetMode="External"/><Relationship Id="rId254" Type="http://schemas.openxmlformats.org/officeDocument/2006/relationships/hyperlink" Target="http://skyserver.sdss.org/dr15/en/get/SpecById.ashx?id=393085605916993536" TargetMode="External"/><Relationship Id="rId28" Type="http://schemas.openxmlformats.org/officeDocument/2006/relationships/hyperlink" Target="https://ui.adsabs.harvard.edu/" TargetMode="External"/><Relationship Id="rId49" Type="http://schemas.openxmlformats.org/officeDocument/2006/relationships/hyperlink" Target="http://skyserver.sdss.org/dr14/en/get/SpecById.ashx?id=2162982969310996480" TargetMode="External"/><Relationship Id="rId114" Type="http://schemas.openxmlformats.org/officeDocument/2006/relationships/hyperlink" Target="http://skyserver.sdss.org/dr14/en/get/SpecById.ashx?id=7093334997805801472" TargetMode="External"/><Relationship Id="rId275" Type="http://schemas.openxmlformats.org/officeDocument/2006/relationships/hyperlink" Target="http://skyserver.sdss.org/dr15/en/get/SpecById.ashx?id=4723332719605424128" TargetMode="External"/><Relationship Id="rId60" Type="http://schemas.openxmlformats.org/officeDocument/2006/relationships/hyperlink" Target="http://skyserver.sdss.org/dr14/en/get/SpecById.ashx?id=2804767090836269056" TargetMode="External"/><Relationship Id="rId81" Type="http://schemas.openxmlformats.org/officeDocument/2006/relationships/hyperlink" Target="http://skyserver.sdss.org/dr14/en/get/SpecById.ashx?id=598010389598332928" TargetMode="External"/><Relationship Id="rId135" Type="http://schemas.openxmlformats.org/officeDocument/2006/relationships/hyperlink" Target="http://www-wfau.roe.ac.uk/6dFGS/cgi-bin/show.cgi?release=dr3&amp;targetname=g0258113-524342&amp;specid=16997" TargetMode="External"/><Relationship Id="rId156" Type="http://schemas.openxmlformats.org/officeDocument/2006/relationships/hyperlink" Target="https://ui.adsabs.harvard.edu/?" TargetMode="External"/><Relationship Id="rId177" Type="http://schemas.openxmlformats.org/officeDocument/2006/relationships/hyperlink" Target="https://ui.adsabs.harvard.edu/?" TargetMode="External"/><Relationship Id="rId198" Type="http://schemas.openxmlformats.org/officeDocument/2006/relationships/hyperlink" Target="https://ui.adsabs.harvard.edu/?" TargetMode="External"/><Relationship Id="rId202" Type="http://schemas.openxmlformats.org/officeDocument/2006/relationships/hyperlink" Target="http://www-wfau.roe.ac.uk/6dFGS/cgi-bin/show.cgi?release=dr3&amp;targetname=g2014517-243023&amp;tid=-1&amp;specid=135099&amp;ra=303.7155417&amp;dec=-24.50625" TargetMode="External"/><Relationship Id="rId223" Type="http://schemas.openxmlformats.org/officeDocument/2006/relationships/hyperlink" Target="http://skyserver.sdss.org/dr15/en/get/SpecById.ashx?id=2169662502516844544" TargetMode="External"/><Relationship Id="rId244" Type="http://schemas.openxmlformats.org/officeDocument/2006/relationships/hyperlink" Target="https://ui.adsabs.harvard.edu/" TargetMode="External"/><Relationship Id="rId18" Type="http://schemas.openxmlformats.org/officeDocument/2006/relationships/hyperlink" Target="https://ui.adsabs.harvard.edu/" TargetMode="External"/><Relationship Id="rId39" Type="http://schemas.openxmlformats.org/officeDocument/2006/relationships/hyperlink" Target="https://ui.adsabs.harvard.edu/" TargetMode="External"/><Relationship Id="rId265" Type="http://schemas.openxmlformats.org/officeDocument/2006/relationships/hyperlink" Target="http://skyserver.sdss.org/dr15/en/get/SpecById.ashx?id=448146126088988672" TargetMode="External"/><Relationship Id="rId286" Type="http://schemas.openxmlformats.org/officeDocument/2006/relationships/hyperlink" Target="https://ui.adsabs.harvard.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AK494"/>
  <sheetViews>
    <sheetView showGridLines="0" tabSelected="1" zoomScale="70" zoomScaleNormal="70" workbookViewId="0">
      <pane xSplit="1" ySplit="1" topLeftCell="B202" activePane="bottomRight" state="frozen"/>
      <selection pane="topRight" activeCell="B1" sqref="B1"/>
      <selection pane="bottomLeft" activeCell="A3" sqref="A3"/>
      <selection pane="bottomRight" activeCell="I207" sqref="I207"/>
    </sheetView>
  </sheetViews>
  <sheetFormatPr defaultColWidth="12.7109375" defaultRowHeight="15" customHeight="1"/>
  <cols>
    <col min="1" max="1" width="22.7109375" customWidth="1"/>
    <col min="2" max="5" width="16.28515625" customWidth="1"/>
    <col min="6" max="6" width="20" bestFit="1" customWidth="1"/>
    <col min="7" max="7" width="18.140625" bestFit="1" customWidth="1"/>
    <col min="8" max="8" width="12.85546875" style="38" customWidth="1"/>
    <col min="9" max="9" width="18.140625" bestFit="1" customWidth="1"/>
    <col min="10" max="10" width="18.7109375" bestFit="1" customWidth="1"/>
    <col min="11" max="11" width="19.7109375" customWidth="1"/>
    <col min="12" max="12" width="38" style="38" customWidth="1"/>
    <col min="13" max="13" width="18.28515625" bestFit="1" customWidth="1"/>
    <col min="14" max="15" width="26.7109375" style="44" customWidth="1"/>
    <col min="16" max="16" width="26.7109375" style="134" customWidth="1"/>
    <col min="17" max="17" width="20.5703125" style="80" customWidth="1"/>
    <col min="18" max="18" width="29" customWidth="1"/>
    <col min="19" max="19" width="30.140625" style="19" customWidth="1"/>
    <col min="20" max="20" width="16.28515625" style="34" customWidth="1"/>
    <col min="21" max="21" width="20.140625" style="68" customWidth="1"/>
    <col min="22" max="23" width="12" style="68" customWidth="1"/>
    <col min="24" max="24" width="12.28515625" style="83"/>
    <col min="25" max="26" width="12.28515625" style="38" customWidth="1"/>
    <col min="27" max="27" width="11.85546875" style="38" customWidth="1"/>
    <col min="28" max="29" width="12.28515625" style="38" customWidth="1"/>
    <col min="30" max="30" width="12.28515625" style="38"/>
    <col min="31" max="35" width="12.28515625" style="38" customWidth="1"/>
  </cols>
  <sheetData>
    <row r="1" spans="1:37" ht="43.15" customHeight="1">
      <c r="A1" s="20" t="s">
        <v>0</v>
      </c>
      <c r="B1" s="20" t="s">
        <v>1</v>
      </c>
      <c r="C1" s="20" t="s">
        <v>2</v>
      </c>
      <c r="D1" s="20" t="s">
        <v>3</v>
      </c>
      <c r="E1" s="20" t="s">
        <v>4</v>
      </c>
      <c r="F1" s="20" t="s">
        <v>5</v>
      </c>
      <c r="G1" s="20" t="s">
        <v>6</v>
      </c>
      <c r="H1" s="1" t="s">
        <v>7</v>
      </c>
      <c r="I1" s="20" t="s">
        <v>8</v>
      </c>
      <c r="J1" s="20" t="s">
        <v>9</v>
      </c>
      <c r="K1" s="20" t="s">
        <v>10</v>
      </c>
      <c r="L1" s="1" t="s">
        <v>11</v>
      </c>
      <c r="M1" s="20" t="s">
        <v>12</v>
      </c>
      <c r="N1" s="20" t="s">
        <v>13</v>
      </c>
      <c r="O1" s="20" t="s">
        <v>6120</v>
      </c>
      <c r="P1" s="20" t="s">
        <v>14</v>
      </c>
      <c r="Q1" s="20" t="s">
        <v>15</v>
      </c>
      <c r="R1" s="20" t="s">
        <v>16</v>
      </c>
      <c r="S1" s="20" t="s">
        <v>17</v>
      </c>
      <c r="T1" s="20" t="s">
        <v>18</v>
      </c>
      <c r="U1" s="70" t="s">
        <v>19</v>
      </c>
      <c r="V1" s="69" t="s">
        <v>20</v>
      </c>
      <c r="W1" s="69" t="s">
        <v>21</v>
      </c>
      <c r="X1" s="36" t="s">
        <v>22</v>
      </c>
      <c r="Y1" s="36" t="s">
        <v>23</v>
      </c>
      <c r="Z1" s="36" t="s">
        <v>24</v>
      </c>
      <c r="AA1" s="36" t="s">
        <v>25</v>
      </c>
      <c r="AB1" s="36" t="s">
        <v>26</v>
      </c>
      <c r="AC1" s="36" t="s">
        <v>27</v>
      </c>
      <c r="AD1" s="36" t="s">
        <v>28</v>
      </c>
      <c r="AE1" s="36" t="s">
        <v>29</v>
      </c>
      <c r="AF1" s="36" t="s">
        <v>30</v>
      </c>
      <c r="AG1" s="36" t="s">
        <v>31</v>
      </c>
      <c r="AH1" s="36" t="s">
        <v>32</v>
      </c>
      <c r="AI1" s="36" t="s">
        <v>33</v>
      </c>
      <c r="AJ1" t="s">
        <v>5222</v>
      </c>
      <c r="AK1" t="s">
        <v>6080</v>
      </c>
    </row>
    <row r="2" spans="1:37" ht="103.15" customHeight="1">
      <c r="A2" s="22" t="s">
        <v>34</v>
      </c>
      <c r="B2" s="43" t="s">
        <v>35</v>
      </c>
      <c r="C2" s="43" t="s">
        <v>36</v>
      </c>
      <c r="D2" s="58" t="s">
        <v>5966</v>
      </c>
      <c r="E2" s="58" t="s">
        <v>5967</v>
      </c>
      <c r="F2" s="58" t="s">
        <v>6198</v>
      </c>
      <c r="G2" s="58" t="s">
        <v>5968</v>
      </c>
      <c r="H2" s="58" t="s">
        <v>5971</v>
      </c>
      <c r="I2" s="161" t="s">
        <v>6197</v>
      </c>
      <c r="J2" s="44"/>
      <c r="K2" s="58" t="s">
        <v>5970</v>
      </c>
      <c r="L2" s="151" t="s">
        <v>5969</v>
      </c>
      <c r="M2" s="44"/>
      <c r="N2" s="44" t="s">
        <v>38</v>
      </c>
      <c r="P2" s="134" t="s">
        <v>39</v>
      </c>
      <c r="Q2" s="80" t="s">
        <v>40</v>
      </c>
      <c r="R2" s="45" t="s">
        <v>41</v>
      </c>
      <c r="S2" s="44"/>
      <c r="T2" s="33" t="e">
        <f ca="1">_xlfn.XLOOKUP(A2,'Unambiguous BCGs'!A:A,'Unambiguous BCGs'!I:I,"N")</f>
        <v>#NAME?</v>
      </c>
      <c r="U2" s="68" t="b">
        <v>1</v>
      </c>
      <c r="V2" s="68" t="b">
        <f t="shared" ref="V2:V67" si="0">A2=A1</f>
        <v>0</v>
      </c>
      <c r="W2" s="89" t="s">
        <v>5972</v>
      </c>
      <c r="X2" s="80" t="s">
        <v>42</v>
      </c>
      <c r="Y2" s="72"/>
      <c r="Z2" s="83" t="s">
        <v>43</v>
      </c>
      <c r="AA2" s="72"/>
      <c r="AB2">
        <f t="shared" ref="AB2:AB47" si="1">COUNTIF(X2:AA2, "*")</f>
        <v>2</v>
      </c>
      <c r="AC2" t="b">
        <f t="shared" ref="AC2:AC47" si="2">COUNTIFS(X2:AA2, "Confirmed")=COUNTIF(X2:AA2, "*")</f>
        <v>0</v>
      </c>
      <c r="AD2" s="60" t="s">
        <v>37</v>
      </c>
      <c r="AE2" s="37"/>
      <c r="AF2" s="72"/>
      <c r="AG2" s="72"/>
      <c r="AH2" s="72">
        <f>COUNTIF(AD2:AG2, "*")</f>
        <v>1</v>
      </c>
      <c r="AI2" t="b">
        <f t="shared" ref="AI2:AI47" si="3">COUNTIF(AD2:AG2, "y")=AH2</f>
        <v>1</v>
      </c>
      <c r="AJ2">
        <v>1</v>
      </c>
    </row>
    <row r="3" spans="1:37" ht="105" customHeight="1">
      <c r="A3" s="22" t="s">
        <v>44</v>
      </c>
      <c r="B3" s="23" t="s">
        <v>45</v>
      </c>
      <c r="C3" s="23" t="s">
        <v>46</v>
      </c>
      <c r="D3" s="9" t="s">
        <v>47</v>
      </c>
      <c r="E3" s="9" t="s">
        <v>48</v>
      </c>
      <c r="F3" s="9" t="s">
        <v>49</v>
      </c>
      <c r="G3" s="9" t="s">
        <v>50</v>
      </c>
      <c r="H3" s="9" t="s">
        <v>51</v>
      </c>
      <c r="I3" s="8" t="s">
        <v>52</v>
      </c>
      <c r="J3" s="24" t="s">
        <v>53</v>
      </c>
      <c r="K3" s="9" t="s">
        <v>54</v>
      </c>
      <c r="L3" s="10" t="s">
        <v>55</v>
      </c>
      <c r="M3" s="24" t="s">
        <v>37</v>
      </c>
      <c r="N3" s="44" t="s">
        <v>56</v>
      </c>
      <c r="O3" s="44" t="s">
        <v>57</v>
      </c>
      <c r="P3" s="134" t="s">
        <v>39</v>
      </c>
      <c r="Q3" s="44" t="s">
        <v>40</v>
      </c>
      <c r="R3" s="24"/>
      <c r="S3" s="21" t="s">
        <v>58</v>
      </c>
      <c r="T3" s="35" t="e">
        <f ca="1">_xlfn.XLOOKUP(A3,'Unambiguous BCGs'!A:A,'Unambiguous BCGs'!I:I,"N")</f>
        <v>#NAME?</v>
      </c>
      <c r="U3" s="68" t="b">
        <v>1</v>
      </c>
      <c r="V3" s="68" t="b">
        <f t="shared" si="0"/>
        <v>0</v>
      </c>
      <c r="X3" s="72" t="s">
        <v>59</v>
      </c>
      <c r="Y3" s="72"/>
      <c r="Z3" s="19" t="s">
        <v>59</v>
      </c>
      <c r="AA3" s="72" t="s">
        <v>59</v>
      </c>
      <c r="AB3">
        <f t="shared" si="1"/>
        <v>3</v>
      </c>
      <c r="AC3" t="b">
        <f t="shared" si="2"/>
        <v>1</v>
      </c>
      <c r="AD3" s="9" t="s">
        <v>37</v>
      </c>
      <c r="AE3" s="37"/>
      <c r="AF3" s="72" t="s">
        <v>37</v>
      </c>
      <c r="AG3" s="72"/>
      <c r="AH3" s="72">
        <f>COUNTIF(AD3:AG3, "*")</f>
        <v>2</v>
      </c>
      <c r="AI3" t="b">
        <f t="shared" si="3"/>
        <v>1</v>
      </c>
      <c r="AJ3">
        <v>1</v>
      </c>
    </row>
    <row r="4" spans="1:37" ht="43.5" customHeight="1">
      <c r="A4" s="22" t="s">
        <v>60</v>
      </c>
      <c r="B4" s="23" t="s">
        <v>61</v>
      </c>
      <c r="C4" s="23" t="s">
        <v>62</v>
      </c>
      <c r="D4" s="9" t="s">
        <v>63</v>
      </c>
      <c r="E4" s="9" t="s">
        <v>64</v>
      </c>
      <c r="F4" s="9" t="s">
        <v>65</v>
      </c>
      <c r="G4" s="9" t="s">
        <v>66</v>
      </c>
      <c r="H4" s="9" t="s">
        <v>67</v>
      </c>
      <c r="I4" s="8" t="s">
        <v>68</v>
      </c>
      <c r="J4" s="24" t="s">
        <v>69</v>
      </c>
      <c r="K4" s="9" t="s">
        <v>70</v>
      </c>
      <c r="L4" s="10" t="s">
        <v>71</v>
      </c>
      <c r="M4" s="24" t="s">
        <v>37</v>
      </c>
      <c r="N4" s="44" t="s">
        <v>72</v>
      </c>
      <c r="O4" s="44" t="s">
        <v>73</v>
      </c>
      <c r="P4" s="134" t="s">
        <v>39</v>
      </c>
      <c r="Q4" s="44" t="s">
        <v>40</v>
      </c>
      <c r="R4" s="24"/>
      <c r="S4" s="21" t="s">
        <v>58</v>
      </c>
      <c r="T4" s="35" t="e">
        <f ca="1">_xlfn.XLOOKUP(A4,'Unambiguous BCGs'!A:A,'Unambiguous BCGs'!I:I,"N")</f>
        <v>#NAME?</v>
      </c>
      <c r="U4" s="68" t="b">
        <v>1</v>
      </c>
      <c r="V4" s="68" t="b">
        <f t="shared" si="0"/>
        <v>0</v>
      </c>
      <c r="X4" s="72" t="s">
        <v>59</v>
      </c>
      <c r="Y4" s="72"/>
      <c r="Z4" s="19" t="s">
        <v>59</v>
      </c>
      <c r="AA4" s="72" t="s">
        <v>59</v>
      </c>
      <c r="AB4">
        <f t="shared" si="1"/>
        <v>3</v>
      </c>
      <c r="AC4" t="b">
        <f t="shared" si="2"/>
        <v>1</v>
      </c>
      <c r="AD4" s="9" t="s">
        <v>37</v>
      </c>
      <c r="AE4" s="37"/>
      <c r="AF4" s="72" t="s">
        <v>37</v>
      </c>
      <c r="AG4" s="72"/>
      <c r="AH4" s="72">
        <f>COUNTIF(AD4:AG4, "*")</f>
        <v>2</v>
      </c>
      <c r="AI4" t="b">
        <f t="shared" si="3"/>
        <v>1</v>
      </c>
      <c r="AJ4">
        <v>1</v>
      </c>
    </row>
    <row r="5" spans="1:37" ht="87" customHeight="1">
      <c r="A5" s="22" t="s">
        <v>74</v>
      </c>
      <c r="B5" s="23" t="s">
        <v>75</v>
      </c>
      <c r="C5" s="23" t="s">
        <v>76</v>
      </c>
      <c r="D5" s="9" t="s">
        <v>77</v>
      </c>
      <c r="E5" s="9" t="s">
        <v>78</v>
      </c>
      <c r="F5" s="9" t="s">
        <v>79</v>
      </c>
      <c r="G5" s="9" t="s">
        <v>80</v>
      </c>
      <c r="H5" s="8" t="s">
        <v>81</v>
      </c>
      <c r="I5" s="8" t="s">
        <v>82</v>
      </c>
      <c r="J5" s="24" t="s">
        <v>83</v>
      </c>
      <c r="K5" s="9" t="s">
        <v>84</v>
      </c>
      <c r="L5" s="10" t="s">
        <v>85</v>
      </c>
      <c r="M5" s="24" t="s">
        <v>37</v>
      </c>
      <c r="N5" s="44" t="s">
        <v>86</v>
      </c>
      <c r="O5" s="44" t="s">
        <v>87</v>
      </c>
      <c r="P5" s="134" t="s">
        <v>39</v>
      </c>
      <c r="Q5" s="44" t="s">
        <v>40</v>
      </c>
      <c r="R5" s="24"/>
      <c r="S5" s="21" t="s">
        <v>58</v>
      </c>
      <c r="T5" s="35" t="e">
        <f ca="1">_xlfn.XLOOKUP(A5,'Unambiguous BCGs'!A:A,'Unambiguous BCGs'!I:I,"N")</f>
        <v>#NAME?</v>
      </c>
      <c r="U5" s="68" t="b">
        <v>1</v>
      </c>
      <c r="V5" s="68" t="b">
        <f t="shared" si="0"/>
        <v>0</v>
      </c>
      <c r="X5" s="72" t="s">
        <v>59</v>
      </c>
      <c r="Y5" s="72"/>
      <c r="Z5" s="19" t="s">
        <v>59</v>
      </c>
      <c r="AA5" s="72" t="s">
        <v>59</v>
      </c>
      <c r="AB5">
        <f t="shared" si="1"/>
        <v>3</v>
      </c>
      <c r="AC5" t="b">
        <f t="shared" si="2"/>
        <v>1</v>
      </c>
      <c r="AD5" s="9" t="s">
        <v>37</v>
      </c>
      <c r="AE5" s="37"/>
      <c r="AF5" s="72" t="s">
        <v>37</v>
      </c>
      <c r="AG5" s="72"/>
      <c r="AH5" s="72">
        <f>COUNTIF(AD5:AG5, "*")</f>
        <v>2</v>
      </c>
      <c r="AI5" t="b">
        <f t="shared" si="3"/>
        <v>1</v>
      </c>
      <c r="AJ5">
        <v>1</v>
      </c>
    </row>
    <row r="6" spans="1:37" ht="99.75" customHeight="1">
      <c r="A6" s="22" t="s">
        <v>88</v>
      </c>
      <c r="B6" s="23" t="s">
        <v>89</v>
      </c>
      <c r="C6" s="23" t="s">
        <v>90</v>
      </c>
      <c r="D6" s="9" t="s">
        <v>91</v>
      </c>
      <c r="E6" s="9" t="s">
        <v>92</v>
      </c>
      <c r="F6" s="9" t="s">
        <v>93</v>
      </c>
      <c r="G6" s="9" t="s">
        <v>94</v>
      </c>
      <c r="H6" s="9" t="s">
        <v>95</v>
      </c>
      <c r="I6" s="8" t="s">
        <v>96</v>
      </c>
      <c r="J6" s="24" t="s">
        <v>97</v>
      </c>
      <c r="K6" s="9" t="s">
        <v>98</v>
      </c>
      <c r="L6" s="10" t="s">
        <v>99</v>
      </c>
      <c r="M6" s="24" t="s">
        <v>100</v>
      </c>
      <c r="N6" s="44" t="s">
        <v>101</v>
      </c>
      <c r="O6" s="44" t="s">
        <v>102</v>
      </c>
      <c r="P6" s="134" t="s">
        <v>39</v>
      </c>
      <c r="Q6" s="44" t="s">
        <v>40</v>
      </c>
      <c r="R6" s="24" t="s">
        <v>103</v>
      </c>
      <c r="S6" s="21" t="s">
        <v>58</v>
      </c>
      <c r="T6" s="35" t="e">
        <f ca="1">_xlfn.XLOOKUP(A6,'Unambiguous BCGs'!A:A,'Unambiguous BCGs'!I:I,"N")</f>
        <v>#NAME?</v>
      </c>
      <c r="U6" s="68" t="b">
        <v>1</v>
      </c>
      <c r="V6" s="68" t="b">
        <f t="shared" si="0"/>
        <v>0</v>
      </c>
      <c r="X6" s="72" t="s">
        <v>59</v>
      </c>
      <c r="Y6" s="72"/>
      <c r="Z6" s="19" t="s">
        <v>59</v>
      </c>
      <c r="AA6" s="72" t="s">
        <v>59</v>
      </c>
      <c r="AB6">
        <f t="shared" si="1"/>
        <v>3</v>
      </c>
      <c r="AC6" t="b">
        <f t="shared" si="2"/>
        <v>1</v>
      </c>
      <c r="AD6" s="9" t="s">
        <v>37</v>
      </c>
      <c r="AE6" s="37"/>
      <c r="AF6" s="72" t="s">
        <v>37</v>
      </c>
      <c r="AG6" s="72"/>
      <c r="AH6" s="72">
        <f t="shared" ref="AH6:AH24" si="4">COUNTIF(AD6:AG6, "*")</f>
        <v>2</v>
      </c>
      <c r="AI6" t="b">
        <f t="shared" si="3"/>
        <v>1</v>
      </c>
      <c r="AJ6">
        <v>1</v>
      </c>
    </row>
    <row r="7" spans="1:37" ht="55.5" customHeight="1">
      <c r="A7" s="22" t="s">
        <v>104</v>
      </c>
      <c r="B7" s="23" t="s">
        <v>105</v>
      </c>
      <c r="C7" s="23" t="s">
        <v>106</v>
      </c>
      <c r="D7" s="9" t="s">
        <v>107</v>
      </c>
      <c r="E7" s="9" t="s">
        <v>108</v>
      </c>
      <c r="F7" s="9" t="s">
        <v>109</v>
      </c>
      <c r="G7" s="9" t="s">
        <v>110</v>
      </c>
      <c r="H7" s="9" t="s">
        <v>111</v>
      </c>
      <c r="I7" s="8" t="s">
        <v>112</v>
      </c>
      <c r="J7" s="24" t="s">
        <v>113</v>
      </c>
      <c r="K7" s="9" t="s">
        <v>114</v>
      </c>
      <c r="L7" s="9"/>
      <c r="M7" s="24" t="s">
        <v>37</v>
      </c>
      <c r="N7" s="44" t="s">
        <v>115</v>
      </c>
      <c r="O7" s="44" t="s">
        <v>116</v>
      </c>
      <c r="P7" s="134" t="s">
        <v>117</v>
      </c>
      <c r="Q7" s="44" t="s">
        <v>118</v>
      </c>
      <c r="R7" s="24" t="s">
        <v>119</v>
      </c>
      <c r="S7" s="21" t="s">
        <v>58</v>
      </c>
      <c r="T7" s="35" t="e">
        <f ca="1">_xlfn.XLOOKUP(A7,'Unambiguous BCGs'!A:A,'Unambiguous BCGs'!I:I,"N")</f>
        <v>#NAME?</v>
      </c>
      <c r="U7" s="68" t="b">
        <v>1</v>
      </c>
      <c r="V7" s="68" t="b">
        <f t="shared" si="0"/>
        <v>0</v>
      </c>
      <c r="X7" s="72" t="s">
        <v>59</v>
      </c>
      <c r="Y7" s="72"/>
      <c r="Z7" s="19" t="s">
        <v>59</v>
      </c>
      <c r="AA7" s="72" t="s">
        <v>59</v>
      </c>
      <c r="AB7">
        <f t="shared" si="1"/>
        <v>3</v>
      </c>
      <c r="AC7" t="b">
        <f t="shared" si="2"/>
        <v>1</v>
      </c>
      <c r="AD7" s="9" t="s">
        <v>100</v>
      </c>
      <c r="AE7" s="37"/>
      <c r="AF7" s="72" t="s">
        <v>100</v>
      </c>
      <c r="AG7" s="72"/>
      <c r="AH7" s="72">
        <f t="shared" si="4"/>
        <v>2</v>
      </c>
      <c r="AI7" t="b">
        <f t="shared" si="3"/>
        <v>0</v>
      </c>
      <c r="AJ7">
        <v>2</v>
      </c>
    </row>
    <row r="8" spans="1:37" ht="80.25" customHeight="1">
      <c r="A8" s="22" t="s">
        <v>120</v>
      </c>
      <c r="B8" s="23" t="s">
        <v>121</v>
      </c>
      <c r="C8" s="23" t="s">
        <v>122</v>
      </c>
      <c r="D8" s="9" t="s">
        <v>123</v>
      </c>
      <c r="E8" s="9" t="s">
        <v>124</v>
      </c>
      <c r="F8" s="9" t="s">
        <v>125</v>
      </c>
      <c r="G8" s="9" t="s">
        <v>6100</v>
      </c>
      <c r="H8" s="9" t="s">
        <v>127</v>
      </c>
      <c r="I8" s="8" t="s">
        <v>128</v>
      </c>
      <c r="J8" s="24" t="s">
        <v>129</v>
      </c>
      <c r="K8" s="9" t="s">
        <v>130</v>
      </c>
      <c r="L8" s="9"/>
      <c r="M8" s="24"/>
      <c r="N8" s="44" t="s">
        <v>131</v>
      </c>
      <c r="O8" s="44" t="s">
        <v>132</v>
      </c>
      <c r="P8" s="93" t="s">
        <v>133</v>
      </c>
      <c r="Q8" s="44" t="s">
        <v>40</v>
      </c>
      <c r="R8" s="24"/>
      <c r="S8" s="21" t="s">
        <v>58</v>
      </c>
      <c r="T8" s="35" t="e">
        <f ca="1">_xlfn.XLOOKUP(A8,'Unambiguous BCGs'!A:A,'Unambiguous BCGs'!I:I,"N")</f>
        <v>#NAME?</v>
      </c>
      <c r="U8" s="68" t="b">
        <v>1</v>
      </c>
      <c r="V8" s="68" t="b">
        <f t="shared" si="0"/>
        <v>0</v>
      </c>
      <c r="X8" s="72" t="s">
        <v>59</v>
      </c>
      <c r="Y8" s="72"/>
      <c r="Z8" s="19" t="s">
        <v>59</v>
      </c>
      <c r="AA8" s="72" t="s">
        <v>59</v>
      </c>
      <c r="AB8">
        <f t="shared" si="1"/>
        <v>3</v>
      </c>
      <c r="AC8" t="b">
        <f t="shared" si="2"/>
        <v>1</v>
      </c>
      <c r="AD8" s="9" t="s">
        <v>100</v>
      </c>
      <c r="AE8" s="37"/>
      <c r="AF8" s="72" t="s">
        <v>100</v>
      </c>
      <c r="AG8" s="72"/>
      <c r="AH8" s="72">
        <f t="shared" si="4"/>
        <v>2</v>
      </c>
      <c r="AI8" t="b">
        <f t="shared" si="3"/>
        <v>0</v>
      </c>
      <c r="AJ8">
        <v>1</v>
      </c>
    </row>
    <row r="9" spans="1:37" ht="57" customHeight="1">
      <c r="A9" s="22" t="s">
        <v>134</v>
      </c>
      <c r="B9" s="43" t="s">
        <v>135</v>
      </c>
      <c r="C9" s="43" t="s">
        <v>136</v>
      </c>
      <c r="D9" s="59" t="s">
        <v>137</v>
      </c>
      <c r="E9" s="59" t="s">
        <v>138</v>
      </c>
      <c r="F9" s="59">
        <v>41.453620999999998</v>
      </c>
      <c r="G9" s="59">
        <v>9.6106499999999997</v>
      </c>
      <c r="H9" s="64" t="s">
        <v>5821</v>
      </c>
      <c r="I9" s="63">
        <v>0.14699999999999999</v>
      </c>
      <c r="J9" s="44"/>
      <c r="K9" s="59" t="s">
        <v>139</v>
      </c>
      <c r="L9" s="65"/>
      <c r="M9" s="44"/>
      <c r="N9" s="44" t="s">
        <v>140</v>
      </c>
      <c r="O9" s="44" t="s">
        <v>141</v>
      </c>
      <c r="P9" s="134" t="s">
        <v>117</v>
      </c>
      <c r="Q9" s="44" t="s">
        <v>142</v>
      </c>
      <c r="R9" s="44" t="s">
        <v>143</v>
      </c>
      <c r="S9" s="45"/>
      <c r="T9" s="33" t="e">
        <f ca="1">_xlfn.XLOOKUP(A9,'Unambiguous BCGs'!A:A,'Unambiguous BCGs'!I:I,"N")</f>
        <v>#NAME?</v>
      </c>
      <c r="U9" s="68" t="b">
        <v>1</v>
      </c>
      <c r="V9" s="68" t="b">
        <f t="shared" si="0"/>
        <v>0</v>
      </c>
      <c r="X9" s="78" t="s">
        <v>59</v>
      </c>
      <c r="Y9" s="72"/>
      <c r="Z9" s="83" t="s">
        <v>144</v>
      </c>
      <c r="AA9" s="72"/>
      <c r="AB9">
        <f t="shared" si="1"/>
        <v>2</v>
      </c>
      <c r="AC9" t="b">
        <f t="shared" si="2"/>
        <v>1</v>
      </c>
      <c r="AD9" s="71" t="s">
        <v>145</v>
      </c>
      <c r="AE9" s="37"/>
      <c r="AF9" s="72"/>
      <c r="AG9" s="72"/>
      <c r="AH9" s="72">
        <f t="shared" si="4"/>
        <v>1</v>
      </c>
      <c r="AI9" t="b">
        <f t="shared" si="3"/>
        <v>0</v>
      </c>
      <c r="AJ9">
        <v>2</v>
      </c>
    </row>
    <row r="10" spans="1:37" ht="81" customHeight="1">
      <c r="A10" s="22" t="s">
        <v>146</v>
      </c>
      <c r="B10" s="43" t="s">
        <v>147</v>
      </c>
      <c r="C10" s="43" t="s">
        <v>148</v>
      </c>
      <c r="D10" s="59" t="s">
        <v>149</v>
      </c>
      <c r="E10" s="59" t="s">
        <v>150</v>
      </c>
      <c r="F10" s="59">
        <v>45.587746639000002</v>
      </c>
      <c r="G10" s="59">
        <v>-4.3899402900000002</v>
      </c>
      <c r="H10" s="59">
        <v>0.25800000000000001</v>
      </c>
      <c r="I10" s="63">
        <v>0.35</v>
      </c>
      <c r="J10" s="44" t="s">
        <v>151</v>
      </c>
      <c r="K10" s="59" t="s">
        <v>152</v>
      </c>
      <c r="L10" s="65"/>
      <c r="M10" s="44"/>
      <c r="N10" s="44" t="s">
        <v>153</v>
      </c>
      <c r="O10" s="44" t="s">
        <v>154</v>
      </c>
      <c r="Q10" s="44" t="s">
        <v>142</v>
      </c>
      <c r="R10" s="44" t="s">
        <v>155</v>
      </c>
      <c r="S10" s="52"/>
      <c r="T10" s="33" t="e">
        <f ca="1">_xlfn.XLOOKUP(A10,'Unambiguous BCGs'!A:A,'Unambiguous BCGs'!I:I,"N")</f>
        <v>#NAME?</v>
      </c>
      <c r="U10" s="68" t="b">
        <v>1</v>
      </c>
      <c r="V10" s="68" t="b">
        <f t="shared" si="0"/>
        <v>0</v>
      </c>
      <c r="X10" s="82" t="s">
        <v>59</v>
      </c>
      <c r="Y10" s="72"/>
      <c r="Z10" s="83" t="s">
        <v>144</v>
      </c>
      <c r="AA10" s="72"/>
      <c r="AB10">
        <f t="shared" si="1"/>
        <v>2</v>
      </c>
      <c r="AC10" t="b">
        <f t="shared" si="2"/>
        <v>1</v>
      </c>
      <c r="AD10" s="71" t="s">
        <v>100</v>
      </c>
      <c r="AE10" s="37"/>
      <c r="AF10" s="72"/>
      <c r="AG10" s="72"/>
      <c r="AH10" s="72">
        <f t="shared" si="4"/>
        <v>1</v>
      </c>
      <c r="AI10" t="b">
        <f t="shared" si="3"/>
        <v>0</v>
      </c>
      <c r="AJ10">
        <v>2</v>
      </c>
    </row>
    <row r="11" spans="1:37" ht="121.5" customHeight="1">
      <c r="A11" s="22" t="s">
        <v>156</v>
      </c>
      <c r="B11" s="43" t="s">
        <v>157</v>
      </c>
      <c r="C11" s="43" t="s">
        <v>158</v>
      </c>
      <c r="D11" s="59" t="s">
        <v>159</v>
      </c>
      <c r="E11" s="59" t="s">
        <v>160</v>
      </c>
      <c r="F11" s="59">
        <v>55.104773999999999</v>
      </c>
      <c r="G11" s="59">
        <v>-28.677434999999999</v>
      </c>
      <c r="H11" s="59">
        <v>6.7599999999999993E-2</v>
      </c>
      <c r="I11" s="63">
        <v>6.8000000000000005E-2</v>
      </c>
      <c r="J11" s="44" t="s">
        <v>161</v>
      </c>
      <c r="K11" s="59" t="s">
        <v>162</v>
      </c>
      <c r="L11" s="65" t="s">
        <v>163</v>
      </c>
      <c r="M11" s="44"/>
      <c r="N11" s="44" t="s">
        <v>164</v>
      </c>
      <c r="O11" s="44" t="s">
        <v>165</v>
      </c>
      <c r="P11" s="135" t="s">
        <v>166</v>
      </c>
      <c r="Q11" s="44" t="s">
        <v>40</v>
      </c>
      <c r="R11" s="44" t="s">
        <v>167</v>
      </c>
      <c r="S11" s="45"/>
      <c r="T11" s="33" t="e">
        <f ca="1">_xlfn.XLOOKUP(A11,'Unambiguous BCGs'!A:A,'Unambiguous BCGs'!I:I,"N")</f>
        <v>#NAME?</v>
      </c>
      <c r="U11" s="68" t="b">
        <v>1</v>
      </c>
      <c r="V11" s="68" t="b">
        <f t="shared" si="0"/>
        <v>0</v>
      </c>
      <c r="W11" s="89" t="s">
        <v>5979</v>
      </c>
      <c r="X11" s="78" t="s">
        <v>168</v>
      </c>
      <c r="Y11" s="72"/>
      <c r="Z11" s="83" t="s">
        <v>169</v>
      </c>
      <c r="AA11" s="72"/>
      <c r="AB11">
        <f>COUNTIF(X11:AA11, "*")</f>
        <v>2</v>
      </c>
      <c r="AC11" t="b">
        <f>COUNTIFS(X11:AA11, "Confirmed")=COUNTIF(X11:AA11, "*")</f>
        <v>0</v>
      </c>
      <c r="AD11" s="71" t="s">
        <v>37</v>
      </c>
      <c r="AE11" s="37"/>
      <c r="AF11" s="72"/>
      <c r="AG11" s="72"/>
      <c r="AH11" s="72">
        <f>COUNTIF(AD11:AG11, "*")</f>
        <v>1</v>
      </c>
      <c r="AI11" t="b">
        <f>COUNTIF(AD11:AG11, "y")=AH11</f>
        <v>1</v>
      </c>
      <c r="AJ11" s="144" t="s">
        <v>5417</v>
      </c>
    </row>
    <row r="12" spans="1:37" ht="121.5" customHeight="1">
      <c r="A12" s="22" t="s">
        <v>156</v>
      </c>
      <c r="B12" s="43" t="s">
        <v>157</v>
      </c>
      <c r="C12" s="43" t="s">
        <v>158</v>
      </c>
      <c r="D12" s="58" t="s">
        <v>5974</v>
      </c>
      <c r="E12" s="58" t="s">
        <v>5973</v>
      </c>
      <c r="F12" s="58" t="s">
        <v>5975</v>
      </c>
      <c r="G12" s="58" t="s">
        <v>5976</v>
      </c>
      <c r="H12" s="58" t="s">
        <v>5978</v>
      </c>
      <c r="I12" s="63">
        <v>6.8000000000000005E-2</v>
      </c>
      <c r="J12" s="44" t="s">
        <v>161</v>
      </c>
      <c r="K12" s="58" t="s">
        <v>5977</v>
      </c>
      <c r="L12" s="65" t="s">
        <v>163</v>
      </c>
      <c r="M12" s="44"/>
      <c r="N12" s="44" t="s">
        <v>164</v>
      </c>
      <c r="O12" s="44" t="s">
        <v>165</v>
      </c>
      <c r="P12" s="135" t="s">
        <v>166</v>
      </c>
      <c r="Q12" s="44" t="s">
        <v>40</v>
      </c>
      <c r="R12" s="45" t="s">
        <v>167</v>
      </c>
      <c r="S12" s="45"/>
      <c r="T12" s="33" t="e">
        <f ca="1">_xlfn.XLOOKUP(A12,'Unambiguous BCGs'!A:A,'Unambiguous BCGs'!I:I,"N")</f>
        <v>#NAME?</v>
      </c>
      <c r="U12" s="68" t="b">
        <v>1</v>
      </c>
      <c r="V12" s="68" t="b">
        <f t="shared" si="0"/>
        <v>1</v>
      </c>
      <c r="W12" s="89" t="s">
        <v>5980</v>
      </c>
      <c r="X12" s="78" t="s">
        <v>168</v>
      </c>
      <c r="Y12" s="72"/>
      <c r="Z12" s="83" t="s">
        <v>169</v>
      </c>
      <c r="AA12" s="72"/>
      <c r="AB12">
        <f t="shared" si="1"/>
        <v>2</v>
      </c>
      <c r="AC12" t="b">
        <f t="shared" si="2"/>
        <v>0</v>
      </c>
      <c r="AD12" s="71" t="s">
        <v>37</v>
      </c>
      <c r="AE12" s="37"/>
      <c r="AF12" s="72"/>
      <c r="AG12" s="72"/>
      <c r="AH12" s="72">
        <f t="shared" si="4"/>
        <v>1</v>
      </c>
      <c r="AI12" t="b">
        <f t="shared" si="3"/>
        <v>1</v>
      </c>
      <c r="AJ12" s="144" t="s">
        <v>5417</v>
      </c>
    </row>
    <row r="13" spans="1:37" ht="225">
      <c r="A13" s="22" t="s">
        <v>170</v>
      </c>
      <c r="B13" s="43" t="s">
        <v>171</v>
      </c>
      <c r="C13" s="43" t="s">
        <v>172</v>
      </c>
      <c r="D13" s="58" t="s">
        <v>5985</v>
      </c>
      <c r="E13" s="58" t="s">
        <v>5986</v>
      </c>
      <c r="F13" s="58" t="s">
        <v>5983</v>
      </c>
      <c r="G13" s="58" t="s">
        <v>5984</v>
      </c>
      <c r="H13" s="58" t="s">
        <v>5981</v>
      </c>
      <c r="I13" s="63">
        <v>0.23089999999999999</v>
      </c>
      <c r="J13" s="44"/>
      <c r="K13" s="58" t="s">
        <v>5987</v>
      </c>
      <c r="L13" s="59"/>
      <c r="M13" s="44"/>
      <c r="N13" s="44" t="s">
        <v>173</v>
      </c>
      <c r="O13" s="44" t="s">
        <v>174</v>
      </c>
      <c r="P13" s="152" t="s">
        <v>5982</v>
      </c>
      <c r="Q13" s="44" t="s">
        <v>40</v>
      </c>
      <c r="R13" s="44" t="s">
        <v>175</v>
      </c>
      <c r="S13" s="45"/>
      <c r="T13" s="33" t="e">
        <f ca="1">_xlfn.XLOOKUP(A13,'Unambiguous BCGs'!A:A,'Unambiguous BCGs'!I:I,"N")</f>
        <v>#NAME?</v>
      </c>
      <c r="U13" s="68" t="b">
        <v>1</v>
      </c>
      <c r="V13" s="68" t="b">
        <f t="shared" si="0"/>
        <v>0</v>
      </c>
      <c r="W13" s="89" t="s">
        <v>5997</v>
      </c>
      <c r="X13" s="78" t="s">
        <v>176</v>
      </c>
      <c r="Y13" s="72"/>
      <c r="Z13" s="83" t="s">
        <v>59</v>
      </c>
      <c r="AA13" s="72"/>
      <c r="AB13">
        <f t="shared" si="1"/>
        <v>2</v>
      </c>
      <c r="AC13" t="b">
        <f t="shared" si="2"/>
        <v>0</v>
      </c>
      <c r="AD13" s="60"/>
      <c r="AE13" s="37"/>
      <c r="AF13" s="72"/>
      <c r="AG13" s="72"/>
      <c r="AH13" s="72">
        <f t="shared" si="4"/>
        <v>0</v>
      </c>
      <c r="AI13" t="b">
        <f t="shared" si="3"/>
        <v>1</v>
      </c>
      <c r="AJ13" s="144">
        <v>1</v>
      </c>
    </row>
    <row r="14" spans="1:37" ht="43.5" customHeight="1">
      <c r="A14" s="22" t="s">
        <v>177</v>
      </c>
      <c r="B14" s="23" t="s">
        <v>178</v>
      </c>
      <c r="C14" s="23" t="s">
        <v>179</v>
      </c>
      <c r="D14" s="9" t="s">
        <v>180</v>
      </c>
      <c r="E14" s="9" t="s">
        <v>181</v>
      </c>
      <c r="F14" s="9" t="s">
        <v>182</v>
      </c>
      <c r="G14" s="9" t="s">
        <v>183</v>
      </c>
      <c r="H14" s="9" t="s">
        <v>184</v>
      </c>
      <c r="I14" s="8" t="s">
        <v>185</v>
      </c>
      <c r="J14" s="24"/>
      <c r="K14" s="9" t="s">
        <v>186</v>
      </c>
      <c r="L14" s="10" t="s">
        <v>187</v>
      </c>
      <c r="M14" s="24" t="s">
        <v>100</v>
      </c>
      <c r="N14" s="44" t="s">
        <v>188</v>
      </c>
      <c r="P14" s="134" t="s">
        <v>39</v>
      </c>
      <c r="Q14" s="44" t="s">
        <v>40</v>
      </c>
      <c r="R14" s="24" t="s">
        <v>189</v>
      </c>
      <c r="S14" s="21" t="s">
        <v>58</v>
      </c>
      <c r="T14" s="35" t="e">
        <f ca="1">_xlfn.XLOOKUP(A14,'Unambiguous BCGs'!A:A,'Unambiguous BCGs'!I:I,"N")</f>
        <v>#NAME?</v>
      </c>
      <c r="U14" s="68" t="b">
        <v>1</v>
      </c>
      <c r="V14" s="68" t="b">
        <f t="shared" si="0"/>
        <v>0</v>
      </c>
      <c r="X14" s="72" t="s">
        <v>59</v>
      </c>
      <c r="Y14" s="72"/>
      <c r="Z14" s="19" t="s">
        <v>59</v>
      </c>
      <c r="AA14" s="72" t="s">
        <v>59</v>
      </c>
      <c r="AB14">
        <f t="shared" si="1"/>
        <v>3</v>
      </c>
      <c r="AC14" t="b">
        <f t="shared" si="2"/>
        <v>1</v>
      </c>
      <c r="AD14" s="9" t="s">
        <v>37</v>
      </c>
      <c r="AE14" s="37"/>
      <c r="AF14" s="72" t="s">
        <v>37</v>
      </c>
      <c r="AG14" s="72"/>
      <c r="AH14" s="72">
        <f t="shared" si="4"/>
        <v>2</v>
      </c>
      <c r="AI14" t="b">
        <f t="shared" si="3"/>
        <v>1</v>
      </c>
      <c r="AJ14">
        <v>1</v>
      </c>
    </row>
    <row r="15" spans="1:37" ht="43.5" customHeight="1">
      <c r="A15" s="22" t="s">
        <v>190</v>
      </c>
      <c r="B15" s="23" t="s">
        <v>191</v>
      </c>
      <c r="C15" s="23" t="s">
        <v>192</v>
      </c>
      <c r="D15" s="9" t="s">
        <v>193</v>
      </c>
      <c r="E15" s="9" t="s">
        <v>194</v>
      </c>
      <c r="F15" s="9" t="s">
        <v>195</v>
      </c>
      <c r="G15" s="9" t="s">
        <v>196</v>
      </c>
      <c r="H15" s="9" t="s">
        <v>197</v>
      </c>
      <c r="I15" s="8" t="s">
        <v>198</v>
      </c>
      <c r="J15" s="24"/>
      <c r="K15" s="9" t="s">
        <v>199</v>
      </c>
      <c r="L15" s="9" t="s">
        <v>200</v>
      </c>
      <c r="M15" s="24" t="s">
        <v>37</v>
      </c>
      <c r="N15" s="44" t="s">
        <v>201</v>
      </c>
      <c r="P15" s="134" t="s">
        <v>39</v>
      </c>
      <c r="Q15" s="44" t="s">
        <v>40</v>
      </c>
      <c r="R15" s="24"/>
      <c r="S15" s="21" t="s">
        <v>58</v>
      </c>
      <c r="T15" s="35" t="e">
        <f ca="1">_xlfn.XLOOKUP(A15,'Unambiguous BCGs'!A:A,'Unambiguous BCGs'!I:I,"N")</f>
        <v>#NAME?</v>
      </c>
      <c r="U15" s="68" t="b">
        <v>1</v>
      </c>
      <c r="V15" s="68" t="b">
        <f t="shared" si="0"/>
        <v>0</v>
      </c>
      <c r="X15" s="72" t="s">
        <v>59</v>
      </c>
      <c r="Y15" s="72"/>
      <c r="Z15" s="19" t="s">
        <v>59</v>
      </c>
      <c r="AA15" s="72" t="s">
        <v>59</v>
      </c>
      <c r="AB15">
        <f t="shared" si="1"/>
        <v>3</v>
      </c>
      <c r="AC15" t="b">
        <f t="shared" si="2"/>
        <v>1</v>
      </c>
      <c r="AD15" s="9" t="s">
        <v>37</v>
      </c>
      <c r="AE15" s="37"/>
      <c r="AF15" s="72" t="s">
        <v>37</v>
      </c>
      <c r="AG15" s="72"/>
      <c r="AH15" s="72">
        <f t="shared" si="4"/>
        <v>2</v>
      </c>
      <c r="AI15" t="b">
        <f t="shared" si="3"/>
        <v>1</v>
      </c>
      <c r="AJ15">
        <v>1</v>
      </c>
    </row>
    <row r="16" spans="1:37" ht="43.5" customHeight="1">
      <c r="A16" s="22" t="s">
        <v>202</v>
      </c>
      <c r="B16" s="43" t="s">
        <v>203</v>
      </c>
      <c r="C16" s="43" t="s">
        <v>204</v>
      </c>
      <c r="D16" s="59" t="s">
        <v>205</v>
      </c>
      <c r="E16" s="59" t="s">
        <v>206</v>
      </c>
      <c r="F16" s="59">
        <v>149.011966</v>
      </c>
      <c r="G16" s="59">
        <v>41.122323999999999</v>
      </c>
      <c r="H16" s="59">
        <v>0.59</v>
      </c>
      <c r="I16" s="63">
        <v>0.58699999999999997</v>
      </c>
      <c r="J16" s="44"/>
      <c r="K16" s="59" t="s">
        <v>207</v>
      </c>
      <c r="L16" s="59" t="s">
        <v>208</v>
      </c>
      <c r="M16" s="44" t="s">
        <v>100</v>
      </c>
      <c r="N16" s="44" t="s">
        <v>209</v>
      </c>
      <c r="O16" s="44" t="s">
        <v>210</v>
      </c>
      <c r="P16" s="135" t="s">
        <v>39</v>
      </c>
      <c r="Q16" s="44" t="s">
        <v>40</v>
      </c>
      <c r="R16" s="44"/>
      <c r="S16" s="44"/>
      <c r="T16" s="33" t="e">
        <f ca="1">_xlfn.XLOOKUP(A16,'Unambiguous BCGs'!A:A,'Unambiguous BCGs'!I:I,"N")</f>
        <v>#NAME?</v>
      </c>
      <c r="U16" s="68" t="b">
        <v>1</v>
      </c>
      <c r="V16" s="68" t="b">
        <f t="shared" si="0"/>
        <v>0</v>
      </c>
      <c r="X16" s="80" t="s">
        <v>59</v>
      </c>
      <c r="Y16" s="72"/>
      <c r="Z16" s="83" t="s">
        <v>59</v>
      </c>
      <c r="AA16" s="72"/>
      <c r="AB16">
        <f t="shared" si="1"/>
        <v>2</v>
      </c>
      <c r="AC16" t="b">
        <f t="shared" si="2"/>
        <v>1</v>
      </c>
      <c r="AD16" s="60" t="s">
        <v>37</v>
      </c>
      <c r="AE16" s="37"/>
      <c r="AF16" s="72"/>
      <c r="AG16" s="72"/>
      <c r="AH16" s="72">
        <f t="shared" si="4"/>
        <v>1</v>
      </c>
      <c r="AI16" t="b">
        <f t="shared" si="3"/>
        <v>1</v>
      </c>
      <c r="AJ16">
        <v>1</v>
      </c>
    </row>
    <row r="17" spans="1:36" ht="54.75" customHeight="1">
      <c r="A17" s="22" t="s">
        <v>211</v>
      </c>
      <c r="B17" s="43" t="s">
        <v>212</v>
      </c>
      <c r="C17" s="43" t="s">
        <v>213</v>
      </c>
      <c r="D17" s="59" t="s">
        <v>214</v>
      </c>
      <c r="E17" s="59" t="s">
        <v>215</v>
      </c>
      <c r="F17" s="59">
        <v>170.23652804700001</v>
      </c>
      <c r="G17" s="59">
        <v>23.441078525000002</v>
      </c>
      <c r="H17" s="59">
        <v>0.58699999999999997</v>
      </c>
      <c r="I17" s="63">
        <v>0.56200000000000006</v>
      </c>
      <c r="J17" s="44"/>
      <c r="K17" s="59" t="s">
        <v>216</v>
      </c>
      <c r="L17" s="59"/>
      <c r="M17" s="44"/>
      <c r="N17" s="44" t="s">
        <v>209</v>
      </c>
      <c r="O17" s="44" t="s">
        <v>217</v>
      </c>
      <c r="P17" s="93" t="s">
        <v>39</v>
      </c>
      <c r="Q17" s="44" t="s">
        <v>40</v>
      </c>
      <c r="R17" s="44" t="s">
        <v>218</v>
      </c>
      <c r="S17" s="44"/>
      <c r="T17" s="33" t="e">
        <f ca="1">_xlfn.XLOOKUP(A17,'Unambiguous BCGs'!A:A,'Unambiguous BCGs'!I:I,"N")</f>
        <v>#NAME?</v>
      </c>
      <c r="U17" s="68" t="b">
        <v>1</v>
      </c>
      <c r="V17" s="68" t="b">
        <f t="shared" si="0"/>
        <v>0</v>
      </c>
      <c r="X17" s="80" t="s">
        <v>59</v>
      </c>
      <c r="Y17" s="72"/>
      <c r="Z17" s="83" t="s">
        <v>59</v>
      </c>
      <c r="AA17" s="72"/>
      <c r="AB17">
        <f t="shared" si="1"/>
        <v>2</v>
      </c>
      <c r="AC17" t="b">
        <f t="shared" si="2"/>
        <v>1</v>
      </c>
      <c r="AD17" s="60" t="s">
        <v>100</v>
      </c>
      <c r="AE17" s="37"/>
      <c r="AF17" s="72"/>
      <c r="AG17" s="72"/>
      <c r="AH17" s="72">
        <f t="shared" si="4"/>
        <v>1</v>
      </c>
      <c r="AI17" t="b">
        <f t="shared" si="3"/>
        <v>0</v>
      </c>
      <c r="AJ17">
        <v>1</v>
      </c>
    </row>
    <row r="18" spans="1:36" ht="103.5" customHeight="1">
      <c r="A18" s="22" t="s">
        <v>219</v>
      </c>
      <c r="B18" s="43" t="s">
        <v>220</v>
      </c>
      <c r="C18" s="43" t="s">
        <v>221</v>
      </c>
      <c r="D18" s="59" t="s">
        <v>222</v>
      </c>
      <c r="E18" s="59" t="s">
        <v>223</v>
      </c>
      <c r="F18" s="59">
        <v>180.54971035700001</v>
      </c>
      <c r="G18" s="59">
        <v>57.861922864</v>
      </c>
      <c r="H18" s="59">
        <v>0.67600000000000005</v>
      </c>
      <c r="I18" s="63">
        <v>0.67700000000000005</v>
      </c>
      <c r="J18" s="44"/>
      <c r="K18" s="59" t="s">
        <v>224</v>
      </c>
      <c r="L18" s="59" t="s">
        <v>225</v>
      </c>
      <c r="M18" s="44" t="s">
        <v>37</v>
      </c>
      <c r="N18" s="44" t="s">
        <v>226</v>
      </c>
      <c r="O18" s="44" t="s">
        <v>210</v>
      </c>
      <c r="P18" s="135" t="s">
        <v>39</v>
      </c>
      <c r="Q18" s="44" t="s">
        <v>40</v>
      </c>
      <c r="R18" s="44" t="s">
        <v>227</v>
      </c>
      <c r="S18" s="44"/>
      <c r="T18" s="33" t="e">
        <f ca="1">_xlfn.XLOOKUP(A18,'Unambiguous BCGs'!A:A,'Unambiguous BCGs'!I:I,"N")</f>
        <v>#NAME?</v>
      </c>
      <c r="U18" s="68" t="b">
        <v>1</v>
      </c>
      <c r="V18" s="68" t="b">
        <f t="shared" si="0"/>
        <v>0</v>
      </c>
      <c r="X18" s="80" t="s">
        <v>59</v>
      </c>
      <c r="Y18" s="72"/>
      <c r="Z18" s="83" t="s">
        <v>59</v>
      </c>
      <c r="AA18" s="72"/>
      <c r="AB18">
        <f t="shared" si="1"/>
        <v>2</v>
      </c>
      <c r="AC18" t="b">
        <f t="shared" si="2"/>
        <v>1</v>
      </c>
      <c r="AD18" s="60" t="s">
        <v>37</v>
      </c>
      <c r="AE18" s="37"/>
      <c r="AF18" s="72"/>
      <c r="AG18" s="72"/>
      <c r="AH18" s="72">
        <f t="shared" si="4"/>
        <v>1</v>
      </c>
      <c r="AI18" t="b">
        <f t="shared" si="3"/>
        <v>1</v>
      </c>
      <c r="AJ18">
        <v>1</v>
      </c>
    </row>
    <row r="19" spans="1:36" ht="51.75" customHeight="1">
      <c r="A19" s="22" t="s">
        <v>228</v>
      </c>
      <c r="B19" s="43" t="s">
        <v>229</v>
      </c>
      <c r="C19" s="43" t="s">
        <v>230</v>
      </c>
      <c r="D19" s="59" t="s">
        <v>231</v>
      </c>
      <c r="E19" s="59" t="s">
        <v>232</v>
      </c>
      <c r="F19" s="59">
        <v>181.63249999999999</v>
      </c>
      <c r="G19" s="59">
        <v>-7.7408333300000001</v>
      </c>
      <c r="H19" s="59">
        <v>6.5299999999999997E-2</v>
      </c>
      <c r="I19" s="63">
        <v>6.8000000000000005E-2</v>
      </c>
      <c r="J19" s="44"/>
      <c r="K19" s="59" t="s">
        <v>233</v>
      </c>
      <c r="L19" s="59"/>
      <c r="M19" s="44"/>
      <c r="N19" s="44" t="s">
        <v>234</v>
      </c>
      <c r="O19" s="44" t="s">
        <v>235</v>
      </c>
      <c r="P19" t="s">
        <v>236</v>
      </c>
      <c r="Q19" s="44" t="s">
        <v>40</v>
      </c>
      <c r="R19" s="44"/>
      <c r="S19" s="44"/>
      <c r="T19" s="33" t="e">
        <f ca="1">_xlfn.XLOOKUP(A19,'Unambiguous BCGs'!A:A,'Unambiguous BCGs'!I:I,"N")</f>
        <v>#NAME?</v>
      </c>
      <c r="U19" s="68" t="b">
        <v>1</v>
      </c>
      <c r="V19" s="68" t="b">
        <f t="shared" si="0"/>
        <v>0</v>
      </c>
      <c r="X19" s="80" t="s">
        <v>59</v>
      </c>
      <c r="Y19" s="72"/>
      <c r="Z19" s="83" t="s">
        <v>59</v>
      </c>
      <c r="AA19" s="72"/>
      <c r="AB19">
        <f t="shared" si="1"/>
        <v>2</v>
      </c>
      <c r="AC19" t="b">
        <f t="shared" si="2"/>
        <v>1</v>
      </c>
      <c r="AD19" s="60" t="s">
        <v>100</v>
      </c>
      <c r="AE19" s="37"/>
      <c r="AF19" s="72"/>
      <c r="AG19" s="72"/>
      <c r="AH19" s="72">
        <f t="shared" si="4"/>
        <v>1</v>
      </c>
      <c r="AI19" t="b">
        <f t="shared" si="3"/>
        <v>0</v>
      </c>
      <c r="AJ19">
        <v>1</v>
      </c>
    </row>
    <row r="20" spans="1:36" ht="54" customHeight="1">
      <c r="A20" s="22" t="s">
        <v>237</v>
      </c>
      <c r="B20" s="43" t="s">
        <v>238</v>
      </c>
      <c r="C20" s="43" t="s">
        <v>239</v>
      </c>
      <c r="D20" s="59" t="s">
        <v>240</v>
      </c>
      <c r="E20" s="59" t="s">
        <v>241</v>
      </c>
      <c r="F20" s="59">
        <v>185.37130300800001</v>
      </c>
      <c r="G20" s="59">
        <v>49.304795632000001</v>
      </c>
      <c r="H20" s="59">
        <v>0.70099999999999996</v>
      </c>
      <c r="I20" s="63">
        <v>0.7</v>
      </c>
      <c r="J20" s="44"/>
      <c r="K20" s="59" t="s">
        <v>242</v>
      </c>
      <c r="L20" s="65" t="s">
        <v>243</v>
      </c>
      <c r="M20" s="44" t="s">
        <v>244</v>
      </c>
      <c r="N20" s="44" t="s">
        <v>209</v>
      </c>
      <c r="O20" s="44" t="s">
        <v>210</v>
      </c>
      <c r="P20" s="135" t="s">
        <v>39</v>
      </c>
      <c r="Q20" s="44" t="s">
        <v>40</v>
      </c>
      <c r="R20" s="44"/>
      <c r="S20" s="44"/>
      <c r="T20" s="33" t="e">
        <f ca="1">_xlfn.XLOOKUP(A20,'Unambiguous BCGs'!A:A,'Unambiguous BCGs'!I:I,"N")</f>
        <v>#NAME?</v>
      </c>
      <c r="U20" s="68" t="b">
        <v>1</v>
      </c>
      <c r="V20" s="68" t="b">
        <f t="shared" si="0"/>
        <v>0</v>
      </c>
      <c r="X20" s="80" t="s">
        <v>59</v>
      </c>
      <c r="Y20" s="72"/>
      <c r="Z20" s="83" t="s">
        <v>59</v>
      </c>
      <c r="AA20" s="72"/>
      <c r="AB20">
        <f t="shared" si="1"/>
        <v>2</v>
      </c>
      <c r="AC20" t="b">
        <f t="shared" si="2"/>
        <v>1</v>
      </c>
      <c r="AD20" s="60" t="s">
        <v>37</v>
      </c>
      <c r="AE20" s="37"/>
      <c r="AF20" s="72"/>
      <c r="AG20" s="72"/>
      <c r="AH20" s="72">
        <f t="shared" si="4"/>
        <v>1</v>
      </c>
      <c r="AI20" t="b">
        <f t="shared" si="3"/>
        <v>1</v>
      </c>
      <c r="AJ20">
        <v>1</v>
      </c>
    </row>
    <row r="21" spans="1:36" ht="43.5" customHeight="1">
      <c r="A21" s="22" t="s">
        <v>245</v>
      </c>
      <c r="B21" s="23" t="s">
        <v>246</v>
      </c>
      <c r="C21" s="23" t="s">
        <v>247</v>
      </c>
      <c r="D21" s="9" t="s">
        <v>248</v>
      </c>
      <c r="E21" s="9" t="s">
        <v>249</v>
      </c>
      <c r="F21" s="9" t="s">
        <v>250</v>
      </c>
      <c r="G21" s="9" t="s">
        <v>251</v>
      </c>
      <c r="H21" s="9" t="s">
        <v>252</v>
      </c>
      <c r="I21" s="8" t="s">
        <v>253</v>
      </c>
      <c r="J21" s="24"/>
      <c r="K21" s="9" t="s">
        <v>254</v>
      </c>
      <c r="L21" s="9" t="s">
        <v>255</v>
      </c>
      <c r="M21" s="24" t="s">
        <v>37</v>
      </c>
      <c r="N21" s="44" t="s">
        <v>188</v>
      </c>
      <c r="P21" s="134" t="s">
        <v>39</v>
      </c>
      <c r="Q21" s="44" t="s">
        <v>40</v>
      </c>
      <c r="R21" s="24"/>
      <c r="S21" s="21" t="s">
        <v>58</v>
      </c>
      <c r="T21" s="35" t="e">
        <f ca="1">_xlfn.XLOOKUP(A21,'Unambiguous BCGs'!A:A,'Unambiguous BCGs'!I:I,"N")</f>
        <v>#NAME?</v>
      </c>
      <c r="U21" s="68" t="b">
        <v>1</v>
      </c>
      <c r="V21" s="68" t="b">
        <f t="shared" si="0"/>
        <v>0</v>
      </c>
      <c r="X21" s="72" t="s">
        <v>59</v>
      </c>
      <c r="Y21" s="72"/>
      <c r="Z21" s="19" t="s">
        <v>59</v>
      </c>
      <c r="AA21" s="72" t="s">
        <v>59</v>
      </c>
      <c r="AB21">
        <f t="shared" si="1"/>
        <v>3</v>
      </c>
      <c r="AC21" t="b">
        <f t="shared" si="2"/>
        <v>1</v>
      </c>
      <c r="AD21" s="9" t="s">
        <v>37</v>
      </c>
      <c r="AE21" s="37"/>
      <c r="AF21" s="72" t="s">
        <v>37</v>
      </c>
      <c r="AG21" s="72"/>
      <c r="AH21" s="72">
        <f t="shared" si="4"/>
        <v>2</v>
      </c>
      <c r="AI21" t="b">
        <f t="shared" si="3"/>
        <v>1</v>
      </c>
      <c r="AJ21">
        <v>1</v>
      </c>
    </row>
    <row r="22" spans="1:36" ht="43.5" customHeight="1">
      <c r="A22" s="22" t="s">
        <v>256</v>
      </c>
      <c r="B22" s="23" t="s">
        <v>257</v>
      </c>
      <c r="C22" s="23" t="s">
        <v>258</v>
      </c>
      <c r="D22" s="9" t="s">
        <v>259</v>
      </c>
      <c r="E22" s="9" t="s">
        <v>260</v>
      </c>
      <c r="F22" s="9" t="s">
        <v>261</v>
      </c>
      <c r="G22" s="9" t="s">
        <v>262</v>
      </c>
      <c r="H22" s="9" t="s">
        <v>263</v>
      </c>
      <c r="I22" s="8" t="s">
        <v>264</v>
      </c>
      <c r="J22" s="24"/>
      <c r="K22" s="9" t="s">
        <v>265</v>
      </c>
      <c r="L22" s="10" t="s">
        <v>266</v>
      </c>
      <c r="M22" s="24" t="s">
        <v>37</v>
      </c>
      <c r="N22" s="44" t="s">
        <v>188</v>
      </c>
      <c r="P22" s="134" t="s">
        <v>39</v>
      </c>
      <c r="Q22" s="44" t="s">
        <v>40</v>
      </c>
      <c r="R22" s="24"/>
      <c r="S22" s="21" t="s">
        <v>58</v>
      </c>
      <c r="T22" s="35" t="e">
        <f ca="1">_xlfn.XLOOKUP(A22,'Unambiguous BCGs'!A:A,'Unambiguous BCGs'!I:I,"N")</f>
        <v>#NAME?</v>
      </c>
      <c r="U22" s="68" t="b">
        <v>1</v>
      </c>
      <c r="V22" s="68" t="b">
        <f t="shared" si="0"/>
        <v>0</v>
      </c>
      <c r="X22" s="72" t="s">
        <v>59</v>
      </c>
      <c r="Y22" s="72"/>
      <c r="Z22" s="19" t="s">
        <v>59</v>
      </c>
      <c r="AA22" s="72" t="s">
        <v>59</v>
      </c>
      <c r="AB22">
        <f t="shared" si="1"/>
        <v>3</v>
      </c>
      <c r="AC22" t="b">
        <f t="shared" si="2"/>
        <v>1</v>
      </c>
      <c r="AD22" s="9" t="s">
        <v>37</v>
      </c>
      <c r="AE22" s="37"/>
      <c r="AF22" s="72" t="s">
        <v>37</v>
      </c>
      <c r="AG22" s="72"/>
      <c r="AH22" s="72">
        <f t="shared" si="4"/>
        <v>2</v>
      </c>
      <c r="AI22" t="b">
        <f t="shared" si="3"/>
        <v>1</v>
      </c>
      <c r="AJ22">
        <v>1</v>
      </c>
    </row>
    <row r="23" spans="1:36" ht="43.5" customHeight="1">
      <c r="A23" s="22" t="s">
        <v>267</v>
      </c>
      <c r="B23" s="23" t="s">
        <v>268</v>
      </c>
      <c r="C23" s="23" t="s">
        <v>269</v>
      </c>
      <c r="D23" s="9" t="s">
        <v>270</v>
      </c>
      <c r="E23" s="9" t="s">
        <v>271</v>
      </c>
      <c r="F23" s="9" t="s">
        <v>272</v>
      </c>
      <c r="G23" s="9" t="s">
        <v>273</v>
      </c>
      <c r="H23" s="9" t="s">
        <v>274</v>
      </c>
      <c r="I23" s="8" t="s">
        <v>275</v>
      </c>
      <c r="J23" s="24"/>
      <c r="K23" s="9" t="s">
        <v>276</v>
      </c>
      <c r="L23" s="10" t="s">
        <v>277</v>
      </c>
      <c r="M23" s="24" t="s">
        <v>100</v>
      </c>
      <c r="N23" s="44" t="s">
        <v>188</v>
      </c>
      <c r="P23" s="134" t="s">
        <v>39</v>
      </c>
      <c r="Q23" s="44" t="s">
        <v>40</v>
      </c>
      <c r="R23" s="24" t="s">
        <v>278</v>
      </c>
      <c r="S23" s="21" t="s">
        <v>58</v>
      </c>
      <c r="T23" s="35" t="e">
        <f ca="1">_xlfn.XLOOKUP(A23,'Unambiguous BCGs'!A:A,'Unambiguous BCGs'!I:I,"N")</f>
        <v>#NAME?</v>
      </c>
      <c r="U23" s="68" t="b">
        <v>1</v>
      </c>
      <c r="V23" s="68" t="b">
        <f t="shared" si="0"/>
        <v>0</v>
      </c>
      <c r="X23" s="72" t="s">
        <v>59</v>
      </c>
      <c r="Y23" s="72"/>
      <c r="Z23" s="19" t="s">
        <v>59</v>
      </c>
      <c r="AA23" s="72" t="s">
        <v>59</v>
      </c>
      <c r="AB23">
        <f t="shared" si="1"/>
        <v>3</v>
      </c>
      <c r="AC23" t="b">
        <f t="shared" si="2"/>
        <v>1</v>
      </c>
      <c r="AD23" s="9" t="s">
        <v>37</v>
      </c>
      <c r="AE23" s="37"/>
      <c r="AF23" s="72" t="s">
        <v>37</v>
      </c>
      <c r="AG23" s="72"/>
      <c r="AH23" s="72">
        <f t="shared" si="4"/>
        <v>2</v>
      </c>
      <c r="AI23" t="b">
        <f t="shared" si="3"/>
        <v>1</v>
      </c>
      <c r="AJ23">
        <v>1</v>
      </c>
    </row>
    <row r="24" spans="1:36" ht="43.5" customHeight="1">
      <c r="A24" s="22" t="s">
        <v>279</v>
      </c>
      <c r="B24" s="23" t="s">
        <v>280</v>
      </c>
      <c r="C24" s="23" t="s">
        <v>281</v>
      </c>
      <c r="D24" s="9" t="s">
        <v>282</v>
      </c>
      <c r="E24" s="9" t="s">
        <v>283</v>
      </c>
      <c r="F24" s="9" t="s">
        <v>284</v>
      </c>
      <c r="G24" s="76" t="s">
        <v>285</v>
      </c>
      <c r="H24" s="12" t="s">
        <v>286</v>
      </c>
      <c r="I24" s="8" t="s">
        <v>287</v>
      </c>
      <c r="J24" s="24"/>
      <c r="K24" s="9" t="s">
        <v>288</v>
      </c>
      <c r="L24" s="9" t="s">
        <v>289</v>
      </c>
      <c r="M24" s="24" t="s">
        <v>100</v>
      </c>
      <c r="N24" s="44" t="s">
        <v>201</v>
      </c>
      <c r="P24" s="134" t="s">
        <v>39</v>
      </c>
      <c r="Q24" s="44" t="s">
        <v>40</v>
      </c>
      <c r="R24" s="24" t="s">
        <v>290</v>
      </c>
      <c r="S24" s="21" t="s">
        <v>58</v>
      </c>
      <c r="T24" s="35" t="e">
        <f ca="1">_xlfn.XLOOKUP(A24,'Unambiguous BCGs'!A:A,'Unambiguous BCGs'!I:I,"N")</f>
        <v>#NAME?</v>
      </c>
      <c r="U24" s="68" t="b">
        <v>1</v>
      </c>
      <c r="V24" s="68" t="b">
        <f t="shared" si="0"/>
        <v>0</v>
      </c>
      <c r="X24" s="72" t="s">
        <v>59</v>
      </c>
      <c r="Y24" s="72"/>
      <c r="Z24" s="19" t="s">
        <v>59</v>
      </c>
      <c r="AA24" s="72" t="s">
        <v>59</v>
      </c>
      <c r="AB24">
        <f t="shared" si="1"/>
        <v>3</v>
      </c>
      <c r="AC24" t="b">
        <f t="shared" si="2"/>
        <v>1</v>
      </c>
      <c r="AD24" s="9" t="s">
        <v>37</v>
      </c>
      <c r="AE24" s="37"/>
      <c r="AF24" s="72" t="s">
        <v>37</v>
      </c>
      <c r="AG24" s="72"/>
      <c r="AH24" s="72">
        <f t="shared" si="4"/>
        <v>2</v>
      </c>
      <c r="AI24" t="b">
        <f t="shared" si="3"/>
        <v>1</v>
      </c>
      <c r="AJ24">
        <v>1</v>
      </c>
    </row>
    <row r="25" spans="1:36" ht="90" customHeight="1">
      <c r="A25" s="22" t="s">
        <v>291</v>
      </c>
      <c r="B25" s="43" t="s">
        <v>292</v>
      </c>
      <c r="C25" s="43" t="s">
        <v>293</v>
      </c>
      <c r="D25" s="59" t="s">
        <v>294</v>
      </c>
      <c r="E25" s="59" t="s">
        <v>295</v>
      </c>
      <c r="F25" s="59">
        <v>202.54300900800001</v>
      </c>
      <c r="G25" s="59">
        <v>-2.1050072129999999</v>
      </c>
      <c r="H25" s="59">
        <v>8.6999999999999994E-2</v>
      </c>
      <c r="I25" s="63">
        <v>9.1399999999999995E-2</v>
      </c>
      <c r="J25" s="44"/>
      <c r="K25" s="59" t="s">
        <v>296</v>
      </c>
      <c r="L25" s="59" t="s">
        <v>297</v>
      </c>
      <c r="M25" s="44" t="s">
        <v>100</v>
      </c>
      <c r="N25" s="44" t="s">
        <v>298</v>
      </c>
      <c r="O25" s="44" t="s">
        <v>299</v>
      </c>
      <c r="P25" s="135" t="s">
        <v>39</v>
      </c>
      <c r="Q25" s="44" t="s">
        <v>40</v>
      </c>
      <c r="R25" s="44" t="s">
        <v>300</v>
      </c>
      <c r="S25" s="158" t="s">
        <v>6121</v>
      </c>
      <c r="T25" s="33" t="e">
        <f ca="1">_xlfn.XLOOKUP(A25,'Unambiguous BCGs'!A:A,'Unambiguous BCGs'!I:I,"N")</f>
        <v>#NAME?</v>
      </c>
      <c r="U25" s="68" t="b">
        <v>1</v>
      </c>
      <c r="V25" s="68" t="b">
        <f t="shared" si="0"/>
        <v>0</v>
      </c>
      <c r="W25" s="89" t="s">
        <v>5995</v>
      </c>
      <c r="X25" s="78" t="s">
        <v>168</v>
      </c>
      <c r="Y25" s="72"/>
      <c r="Z25" s="83" t="s">
        <v>169</v>
      </c>
      <c r="AA25" s="72"/>
      <c r="AB25">
        <f t="shared" ref="AB25" si="5">COUNTIF(X25:AA25, "*")</f>
        <v>2</v>
      </c>
      <c r="AC25" t="b">
        <f t="shared" ref="AC25" si="6">COUNTIFS(X25:AA25, "Confirmed")=COUNTIF(X25:AA25, "*")</f>
        <v>0</v>
      </c>
      <c r="AD25" s="71" t="s">
        <v>37</v>
      </c>
      <c r="AE25" s="37"/>
      <c r="AF25" s="72"/>
      <c r="AG25" s="72"/>
      <c r="AH25" s="72">
        <f>COUNTIF(AD25:AG25, "*")</f>
        <v>1</v>
      </c>
      <c r="AI25" t="b">
        <f t="shared" ref="AI25" si="7">COUNTIF(AD25:AG25, "y")=AH25</f>
        <v>1</v>
      </c>
      <c r="AJ25" s="144" t="s">
        <v>5417</v>
      </c>
    </row>
    <row r="26" spans="1:36" ht="90" customHeight="1">
      <c r="A26" s="22" t="s">
        <v>291</v>
      </c>
      <c r="B26" s="43" t="s">
        <v>292</v>
      </c>
      <c r="C26" s="43" t="s">
        <v>293</v>
      </c>
      <c r="D26" s="58" t="s">
        <v>5989</v>
      </c>
      <c r="E26" s="58" t="s">
        <v>5988</v>
      </c>
      <c r="F26" s="58" t="s">
        <v>5990</v>
      </c>
      <c r="G26" s="58" t="s">
        <v>5991</v>
      </c>
      <c r="H26" s="58" t="s">
        <v>5994</v>
      </c>
      <c r="I26" s="63">
        <v>9.1399999999999995E-2</v>
      </c>
      <c r="J26" s="44"/>
      <c r="K26" s="58" t="s">
        <v>5993</v>
      </c>
      <c r="L26" s="58" t="s">
        <v>5992</v>
      </c>
      <c r="M26" s="44"/>
      <c r="N26" s="44" t="s">
        <v>298</v>
      </c>
      <c r="O26" s="44" t="s">
        <v>299</v>
      </c>
      <c r="P26" s="135" t="s">
        <v>39</v>
      </c>
      <c r="Q26" s="44" t="s">
        <v>40</v>
      </c>
      <c r="R26" s="44" t="s">
        <v>300</v>
      </c>
      <c r="S26" s="158" t="s">
        <v>6122</v>
      </c>
      <c r="T26" s="33" t="e">
        <f ca="1">_xlfn.XLOOKUP(A26,'Unambiguous BCGs'!A:A,'Unambiguous BCGs'!I:I,"N")</f>
        <v>#NAME?</v>
      </c>
      <c r="U26" s="68" t="b">
        <v>1</v>
      </c>
      <c r="V26" s="68" t="b">
        <f t="shared" si="0"/>
        <v>1</v>
      </c>
      <c r="W26" s="89" t="s">
        <v>5996</v>
      </c>
      <c r="X26" s="78" t="s">
        <v>168</v>
      </c>
      <c r="Y26" s="72"/>
      <c r="Z26" s="83" t="s">
        <v>169</v>
      </c>
      <c r="AA26" s="72"/>
      <c r="AB26">
        <f t="shared" si="1"/>
        <v>2</v>
      </c>
      <c r="AC26" t="b">
        <f t="shared" si="2"/>
        <v>0</v>
      </c>
      <c r="AD26" s="71" t="s">
        <v>37</v>
      </c>
      <c r="AE26" s="37"/>
      <c r="AF26" s="72"/>
      <c r="AG26" s="72"/>
      <c r="AH26" s="72">
        <f>COUNTIF(AD26:AG26, "*")</f>
        <v>1</v>
      </c>
      <c r="AI26" t="b">
        <f t="shared" si="3"/>
        <v>1</v>
      </c>
      <c r="AJ26" s="144" t="s">
        <v>5417</v>
      </c>
    </row>
    <row r="27" spans="1:36" ht="43.5" customHeight="1">
      <c r="A27" s="22" t="s">
        <v>301</v>
      </c>
      <c r="B27" s="23" t="s">
        <v>302</v>
      </c>
      <c r="C27" s="23" t="s">
        <v>303</v>
      </c>
      <c r="D27" s="9" t="s">
        <v>304</v>
      </c>
      <c r="E27" s="9" t="s">
        <v>305</v>
      </c>
      <c r="F27" s="9" t="s">
        <v>306</v>
      </c>
      <c r="G27" s="9" t="s">
        <v>307</v>
      </c>
      <c r="H27" s="9" t="s">
        <v>308</v>
      </c>
      <c r="I27" s="8" t="s">
        <v>309</v>
      </c>
      <c r="J27" s="24"/>
      <c r="K27" s="9" t="s">
        <v>310</v>
      </c>
      <c r="L27" s="9" t="s">
        <v>311</v>
      </c>
      <c r="M27" s="24" t="s">
        <v>100</v>
      </c>
      <c r="N27" s="44" t="s">
        <v>188</v>
      </c>
      <c r="P27" s="134" t="s">
        <v>39</v>
      </c>
      <c r="Q27" s="44" t="s">
        <v>40</v>
      </c>
      <c r="R27" s="24" t="s">
        <v>189</v>
      </c>
      <c r="S27" s="21" t="s">
        <v>58</v>
      </c>
      <c r="T27" s="35" t="e">
        <f ca="1">_xlfn.XLOOKUP(A27,'Unambiguous BCGs'!A:A,'Unambiguous BCGs'!I:I,"N")</f>
        <v>#NAME?</v>
      </c>
      <c r="U27" s="68" t="b">
        <v>1</v>
      </c>
      <c r="V27" s="68" t="b">
        <f t="shared" si="0"/>
        <v>0</v>
      </c>
      <c r="X27" s="72" t="s">
        <v>59</v>
      </c>
      <c r="Y27" s="72"/>
      <c r="Z27" s="19" t="s">
        <v>59</v>
      </c>
      <c r="AA27" s="72" t="s">
        <v>59</v>
      </c>
      <c r="AB27">
        <f t="shared" si="1"/>
        <v>3</v>
      </c>
      <c r="AC27" t="b">
        <f t="shared" si="2"/>
        <v>1</v>
      </c>
      <c r="AD27" s="9" t="s">
        <v>37</v>
      </c>
      <c r="AE27" s="37"/>
      <c r="AF27" s="72" t="s">
        <v>37</v>
      </c>
      <c r="AG27" s="72"/>
      <c r="AH27" s="72">
        <f>COUNTIF(AD27:AG27, "*")</f>
        <v>2</v>
      </c>
      <c r="AI27" t="b">
        <f t="shared" si="3"/>
        <v>1</v>
      </c>
      <c r="AJ27">
        <v>1</v>
      </c>
    </row>
    <row r="28" spans="1:36" ht="31.5" customHeight="1">
      <c r="A28" s="22" t="s">
        <v>312</v>
      </c>
      <c r="B28" s="23" t="s">
        <v>313</v>
      </c>
      <c r="C28" s="23" t="s">
        <v>314</v>
      </c>
      <c r="D28" s="9" t="s">
        <v>315</v>
      </c>
      <c r="E28" s="9" t="s">
        <v>316</v>
      </c>
      <c r="F28" s="9" t="s">
        <v>317</v>
      </c>
      <c r="G28" s="9" t="s">
        <v>318</v>
      </c>
      <c r="H28" s="9" t="s">
        <v>319</v>
      </c>
      <c r="I28" s="8" t="s">
        <v>320</v>
      </c>
      <c r="J28" s="24"/>
      <c r="K28" s="9" t="s">
        <v>321</v>
      </c>
      <c r="L28" s="9"/>
      <c r="M28" s="24"/>
      <c r="N28" s="44" t="s">
        <v>188</v>
      </c>
      <c r="O28" s="44" t="s">
        <v>39</v>
      </c>
      <c r="P28" t="s">
        <v>322</v>
      </c>
      <c r="Q28" s="44" t="s">
        <v>142</v>
      </c>
      <c r="R28" s="24" t="s">
        <v>155</v>
      </c>
      <c r="S28" s="21" t="s">
        <v>58</v>
      </c>
      <c r="T28" s="35" t="e">
        <f ca="1">_xlfn.XLOOKUP(A28,'Unambiguous BCGs'!A:A,'Unambiguous BCGs'!I:I,"N")</f>
        <v>#NAME?</v>
      </c>
      <c r="U28" s="68" t="b">
        <v>1</v>
      </c>
      <c r="V28" s="68" t="b">
        <f t="shared" si="0"/>
        <v>0</v>
      </c>
      <c r="X28" s="72" t="s">
        <v>59</v>
      </c>
      <c r="Y28" s="72"/>
      <c r="Z28" s="19" t="s">
        <v>59</v>
      </c>
      <c r="AA28" s="72" t="s">
        <v>59</v>
      </c>
      <c r="AB28">
        <f t="shared" si="1"/>
        <v>3</v>
      </c>
      <c r="AC28" t="b">
        <f t="shared" si="2"/>
        <v>1</v>
      </c>
      <c r="AD28" s="9" t="s">
        <v>100</v>
      </c>
      <c r="AE28" s="37"/>
      <c r="AF28" s="72" t="s">
        <v>37</v>
      </c>
      <c r="AG28" s="72"/>
      <c r="AH28" s="72">
        <f t="shared" ref="AH28:AH34" si="8">COUNTIF(AD28:AG28, "*")</f>
        <v>2</v>
      </c>
      <c r="AI28" t="b">
        <f t="shared" si="3"/>
        <v>0</v>
      </c>
      <c r="AJ28">
        <v>2</v>
      </c>
    </row>
    <row r="29" spans="1:36" ht="43.5" customHeight="1">
      <c r="A29" s="22" t="s">
        <v>323</v>
      </c>
      <c r="B29" s="23" t="s">
        <v>324</v>
      </c>
      <c r="C29" s="23" t="s">
        <v>325</v>
      </c>
      <c r="D29" s="9" t="s">
        <v>326</v>
      </c>
      <c r="E29" s="9" t="s">
        <v>327</v>
      </c>
      <c r="F29" s="9" t="s">
        <v>328</v>
      </c>
      <c r="G29" s="9" t="s">
        <v>329</v>
      </c>
      <c r="H29" s="9" t="s">
        <v>330</v>
      </c>
      <c r="I29" s="8" t="s">
        <v>331</v>
      </c>
      <c r="J29" s="24"/>
      <c r="K29" s="9" t="s">
        <v>332</v>
      </c>
      <c r="L29" s="9"/>
      <c r="M29" s="24"/>
      <c r="N29" s="44" t="s">
        <v>201</v>
      </c>
      <c r="O29" s="44" t="s">
        <v>39</v>
      </c>
      <c r="P29" t="s">
        <v>333</v>
      </c>
      <c r="Q29" s="44" t="s">
        <v>40</v>
      </c>
      <c r="R29" s="24" t="s">
        <v>155</v>
      </c>
      <c r="S29" s="21" t="s">
        <v>58</v>
      </c>
      <c r="T29" s="35" t="e">
        <f ca="1">_xlfn.XLOOKUP(A29,'Unambiguous BCGs'!A:A,'Unambiguous BCGs'!I:I,"N")</f>
        <v>#NAME?</v>
      </c>
      <c r="U29" s="68" t="b">
        <v>1</v>
      </c>
      <c r="V29" s="68" t="b">
        <f t="shared" si="0"/>
        <v>0</v>
      </c>
      <c r="X29" s="72" t="s">
        <v>59</v>
      </c>
      <c r="Y29" s="72"/>
      <c r="Z29" s="24" t="s">
        <v>59</v>
      </c>
      <c r="AA29" s="72" t="s">
        <v>59</v>
      </c>
      <c r="AB29">
        <f t="shared" si="1"/>
        <v>3</v>
      </c>
      <c r="AC29" t="b">
        <f t="shared" si="2"/>
        <v>1</v>
      </c>
      <c r="AD29" s="9" t="s">
        <v>100</v>
      </c>
      <c r="AE29" s="37"/>
      <c r="AF29" s="72" t="s">
        <v>37</v>
      </c>
      <c r="AG29" s="72"/>
      <c r="AH29" s="72">
        <f t="shared" si="8"/>
        <v>2</v>
      </c>
      <c r="AI29" t="b">
        <f t="shared" si="3"/>
        <v>0</v>
      </c>
      <c r="AJ29">
        <v>1</v>
      </c>
    </row>
    <row r="30" spans="1:36" ht="43.5" customHeight="1">
      <c r="A30" s="22" t="s">
        <v>334</v>
      </c>
      <c r="B30" s="23" t="s">
        <v>335</v>
      </c>
      <c r="C30" s="23" t="s">
        <v>336</v>
      </c>
      <c r="D30" s="9" t="s">
        <v>337</v>
      </c>
      <c r="E30" s="9" t="s">
        <v>338</v>
      </c>
      <c r="F30" s="9" t="s">
        <v>339</v>
      </c>
      <c r="G30" s="9" t="s">
        <v>340</v>
      </c>
      <c r="H30" s="9" t="s">
        <v>341</v>
      </c>
      <c r="I30" s="8" t="s">
        <v>342</v>
      </c>
      <c r="J30" s="24"/>
      <c r="K30" s="9"/>
      <c r="L30" s="10" t="s">
        <v>343</v>
      </c>
      <c r="M30" s="24" t="s">
        <v>100</v>
      </c>
      <c r="N30" s="44" t="s">
        <v>344</v>
      </c>
      <c r="O30" s="44" t="s">
        <v>345</v>
      </c>
      <c r="P30" s="134" t="s">
        <v>39</v>
      </c>
      <c r="Q30" s="44" t="s">
        <v>40</v>
      </c>
      <c r="R30" s="24" t="s">
        <v>189</v>
      </c>
      <c r="S30" s="21" t="s">
        <v>58</v>
      </c>
      <c r="T30" s="35" t="e">
        <f ca="1">_xlfn.XLOOKUP(A30,'Unambiguous BCGs'!A:A,'Unambiguous BCGs'!I:I,"N")</f>
        <v>#NAME?</v>
      </c>
      <c r="U30" s="68" t="b">
        <v>1</v>
      </c>
      <c r="V30" s="68" t="b">
        <f t="shared" si="0"/>
        <v>0</v>
      </c>
      <c r="X30" s="72" t="s">
        <v>59</v>
      </c>
      <c r="Y30" s="72"/>
      <c r="Z30" s="19" t="s">
        <v>59</v>
      </c>
      <c r="AA30" s="72" t="s">
        <v>59</v>
      </c>
      <c r="AB30">
        <f t="shared" si="1"/>
        <v>3</v>
      </c>
      <c r="AC30" t="b">
        <f t="shared" si="2"/>
        <v>1</v>
      </c>
      <c r="AD30" s="9" t="s">
        <v>37</v>
      </c>
      <c r="AE30" s="37"/>
      <c r="AF30" s="72" t="s">
        <v>37</v>
      </c>
      <c r="AG30" s="72"/>
      <c r="AH30" s="72">
        <f t="shared" si="8"/>
        <v>2</v>
      </c>
      <c r="AI30" t="b">
        <f t="shared" si="3"/>
        <v>1</v>
      </c>
      <c r="AJ30">
        <v>1</v>
      </c>
    </row>
    <row r="31" spans="1:36" ht="55.5" customHeight="1">
      <c r="A31" s="22" t="s">
        <v>346</v>
      </c>
      <c r="B31" s="23" t="s">
        <v>347</v>
      </c>
      <c r="C31" s="23" t="s">
        <v>348</v>
      </c>
      <c r="D31" s="9" t="s">
        <v>349</v>
      </c>
      <c r="E31" s="9" t="s">
        <v>350</v>
      </c>
      <c r="F31" s="9" t="s">
        <v>351</v>
      </c>
      <c r="G31" s="9" t="s">
        <v>352</v>
      </c>
      <c r="H31" s="9" t="s">
        <v>353</v>
      </c>
      <c r="I31" s="8" t="s">
        <v>354</v>
      </c>
      <c r="J31" s="24"/>
      <c r="K31" s="9" t="s">
        <v>355</v>
      </c>
      <c r="L31" s="10" t="s">
        <v>356</v>
      </c>
      <c r="M31" s="24" t="s">
        <v>37</v>
      </c>
      <c r="N31" s="44" t="s">
        <v>357</v>
      </c>
      <c r="O31" s="44" t="s">
        <v>358</v>
      </c>
      <c r="P31" s="134" t="s">
        <v>39</v>
      </c>
      <c r="Q31" s="44" t="s">
        <v>40</v>
      </c>
      <c r="R31" s="24" t="s">
        <v>359</v>
      </c>
      <c r="S31" s="21" t="s">
        <v>58</v>
      </c>
      <c r="T31" s="35" t="e">
        <f ca="1">_xlfn.XLOOKUP(A31,'Unambiguous BCGs'!A:A,'Unambiguous BCGs'!I:I,"N")</f>
        <v>#NAME?</v>
      </c>
      <c r="U31" s="68" t="b">
        <v>1</v>
      </c>
      <c r="V31" s="68" t="b">
        <f t="shared" si="0"/>
        <v>0</v>
      </c>
      <c r="X31" s="72" t="s">
        <v>59</v>
      </c>
      <c r="Y31" s="72"/>
      <c r="Z31" s="19" t="s">
        <v>59</v>
      </c>
      <c r="AA31" s="72" t="s">
        <v>59</v>
      </c>
      <c r="AB31">
        <f t="shared" si="1"/>
        <v>3</v>
      </c>
      <c r="AC31" t="b">
        <f t="shared" si="2"/>
        <v>1</v>
      </c>
      <c r="AD31" s="9" t="s">
        <v>37</v>
      </c>
      <c r="AE31" s="37"/>
      <c r="AF31" s="72" t="s">
        <v>37</v>
      </c>
      <c r="AG31" s="72"/>
      <c r="AH31" s="72">
        <f t="shared" si="8"/>
        <v>2</v>
      </c>
      <c r="AI31" t="b">
        <f t="shared" si="3"/>
        <v>1</v>
      </c>
      <c r="AJ31">
        <v>1</v>
      </c>
    </row>
    <row r="32" spans="1:36" ht="43.5" customHeight="1">
      <c r="A32" s="22" t="s">
        <v>360</v>
      </c>
      <c r="B32" s="23" t="s">
        <v>361</v>
      </c>
      <c r="C32" s="23" t="s">
        <v>362</v>
      </c>
      <c r="D32" s="9" t="s">
        <v>363</v>
      </c>
      <c r="E32" s="9" t="s">
        <v>364</v>
      </c>
      <c r="F32" s="9" t="s">
        <v>365</v>
      </c>
      <c r="G32" s="9" t="s">
        <v>366</v>
      </c>
      <c r="H32" s="9" t="s">
        <v>367</v>
      </c>
      <c r="I32" s="8" t="s">
        <v>368</v>
      </c>
      <c r="J32" s="24"/>
      <c r="K32" s="9" t="s">
        <v>369</v>
      </c>
      <c r="L32" s="10" t="s">
        <v>370</v>
      </c>
      <c r="M32" s="24" t="s">
        <v>100</v>
      </c>
      <c r="N32" s="44" t="s">
        <v>201</v>
      </c>
      <c r="O32" s="44" t="s">
        <v>39</v>
      </c>
      <c r="P32" s="134" t="s">
        <v>39</v>
      </c>
      <c r="Q32" s="44" t="s">
        <v>40</v>
      </c>
      <c r="R32" s="24" t="s">
        <v>189</v>
      </c>
      <c r="S32" s="21" t="s">
        <v>58</v>
      </c>
      <c r="T32" s="35" t="e">
        <f ca="1">_xlfn.XLOOKUP(A32,'Unambiguous BCGs'!A:A,'Unambiguous BCGs'!I:I,"N")</f>
        <v>#NAME?</v>
      </c>
      <c r="U32" s="68" t="b">
        <v>1</v>
      </c>
      <c r="V32" s="68" t="b">
        <f t="shared" si="0"/>
        <v>0</v>
      </c>
      <c r="X32" s="72" t="s">
        <v>59</v>
      </c>
      <c r="Y32" s="72"/>
      <c r="Z32" s="19" t="s">
        <v>59</v>
      </c>
      <c r="AA32" s="72" t="s">
        <v>59</v>
      </c>
      <c r="AB32">
        <f t="shared" si="1"/>
        <v>3</v>
      </c>
      <c r="AC32" t="b">
        <f t="shared" si="2"/>
        <v>1</v>
      </c>
      <c r="AD32" s="9" t="s">
        <v>37</v>
      </c>
      <c r="AE32" s="37"/>
      <c r="AF32" s="72" t="s">
        <v>37</v>
      </c>
      <c r="AG32" s="72"/>
      <c r="AH32" s="72">
        <f t="shared" si="8"/>
        <v>2</v>
      </c>
      <c r="AI32" t="b">
        <f t="shared" si="3"/>
        <v>1</v>
      </c>
      <c r="AJ32">
        <v>1</v>
      </c>
    </row>
    <row r="33" spans="1:36" ht="43.5" customHeight="1">
      <c r="A33" s="22" t="s">
        <v>371</v>
      </c>
      <c r="B33" s="23" t="s">
        <v>372</v>
      </c>
      <c r="C33" s="23" t="s">
        <v>373</v>
      </c>
      <c r="D33" s="9" t="s">
        <v>374</v>
      </c>
      <c r="E33" s="9" t="s">
        <v>375</v>
      </c>
      <c r="F33" s="9" t="s">
        <v>376</v>
      </c>
      <c r="G33" s="9" t="s">
        <v>377</v>
      </c>
      <c r="H33" s="9" t="s">
        <v>378</v>
      </c>
      <c r="I33" s="8" t="s">
        <v>379</v>
      </c>
      <c r="J33" s="24"/>
      <c r="K33" s="9" t="s">
        <v>380</v>
      </c>
      <c r="L33" s="10" t="s">
        <v>381</v>
      </c>
      <c r="M33" s="24" t="s">
        <v>100</v>
      </c>
      <c r="N33" s="44" t="s">
        <v>382</v>
      </c>
      <c r="O33" s="44" t="s">
        <v>383</v>
      </c>
      <c r="P33" s="134" t="s">
        <v>39</v>
      </c>
      <c r="Q33" s="44" t="s">
        <v>40</v>
      </c>
      <c r="R33" s="24" t="s">
        <v>384</v>
      </c>
      <c r="S33" s="21" t="s">
        <v>58</v>
      </c>
      <c r="T33" s="35" t="e">
        <f ca="1">_xlfn.XLOOKUP(A33,'Unambiguous BCGs'!A:A,'Unambiguous BCGs'!I:I,"N")</f>
        <v>#NAME?</v>
      </c>
      <c r="U33" s="68" t="b">
        <v>1</v>
      </c>
      <c r="V33" s="68" t="b">
        <f t="shared" si="0"/>
        <v>0</v>
      </c>
      <c r="X33" s="72" t="s">
        <v>59</v>
      </c>
      <c r="Y33" s="72"/>
      <c r="Z33" s="19" t="s">
        <v>59</v>
      </c>
      <c r="AA33" s="72" t="s">
        <v>59</v>
      </c>
      <c r="AB33">
        <f t="shared" si="1"/>
        <v>3</v>
      </c>
      <c r="AC33" t="b">
        <f t="shared" si="2"/>
        <v>1</v>
      </c>
      <c r="AD33" s="9" t="s">
        <v>37</v>
      </c>
      <c r="AE33" s="37"/>
      <c r="AF33" s="72" t="s">
        <v>37</v>
      </c>
      <c r="AG33" s="72"/>
      <c r="AH33" s="72">
        <f t="shared" si="8"/>
        <v>2</v>
      </c>
      <c r="AI33" t="b">
        <f t="shared" si="3"/>
        <v>1</v>
      </c>
      <c r="AJ33">
        <v>1</v>
      </c>
    </row>
    <row r="34" spans="1:36" ht="79.5" customHeight="1">
      <c r="A34" s="22" t="s">
        <v>385</v>
      </c>
      <c r="B34" s="23" t="s">
        <v>386</v>
      </c>
      <c r="C34" s="23" t="s">
        <v>387</v>
      </c>
      <c r="D34" s="9" t="s">
        <v>388</v>
      </c>
      <c r="E34" s="9" t="s">
        <v>389</v>
      </c>
      <c r="F34" s="9" t="s">
        <v>390</v>
      </c>
      <c r="G34" s="9" t="s">
        <v>391</v>
      </c>
      <c r="H34" s="9" t="s">
        <v>392</v>
      </c>
      <c r="I34" s="8" t="s">
        <v>393</v>
      </c>
      <c r="J34" s="24"/>
      <c r="K34" s="9" t="s">
        <v>394</v>
      </c>
      <c r="L34" s="10" t="s">
        <v>395</v>
      </c>
      <c r="M34" s="24" t="s">
        <v>100</v>
      </c>
      <c r="N34" s="44" t="s">
        <v>396</v>
      </c>
      <c r="O34" s="44" t="s">
        <v>397</v>
      </c>
      <c r="P34" s="135" t="s">
        <v>166</v>
      </c>
      <c r="Q34" s="44" t="s">
        <v>40</v>
      </c>
      <c r="R34" s="24"/>
      <c r="S34" s="21" t="s">
        <v>58</v>
      </c>
      <c r="T34" s="35" t="e">
        <f ca="1">_xlfn.XLOOKUP(A34,'Unambiguous BCGs'!A:A,'Unambiguous BCGs'!I:I,"N")</f>
        <v>#NAME?</v>
      </c>
      <c r="U34" s="68" t="b">
        <v>1</v>
      </c>
      <c r="V34" s="68" t="b">
        <f t="shared" si="0"/>
        <v>0</v>
      </c>
      <c r="X34" s="72" t="s">
        <v>59</v>
      </c>
      <c r="Y34" s="72"/>
      <c r="Z34" s="19" t="s">
        <v>59</v>
      </c>
      <c r="AA34" s="72" t="s">
        <v>59</v>
      </c>
      <c r="AB34">
        <f t="shared" si="1"/>
        <v>3</v>
      </c>
      <c r="AC34" t="b">
        <f t="shared" si="2"/>
        <v>1</v>
      </c>
      <c r="AD34" s="9" t="s">
        <v>37</v>
      </c>
      <c r="AE34" s="37"/>
      <c r="AF34" s="72" t="s">
        <v>37</v>
      </c>
      <c r="AG34" s="72"/>
      <c r="AH34" s="72">
        <f t="shared" si="8"/>
        <v>2</v>
      </c>
      <c r="AI34" t="b">
        <f t="shared" si="3"/>
        <v>1</v>
      </c>
      <c r="AJ34">
        <v>1</v>
      </c>
    </row>
    <row r="35" spans="1:36" ht="74.25" customHeight="1">
      <c r="A35" s="22" t="s">
        <v>398</v>
      </c>
      <c r="B35" s="43" t="s">
        <v>399</v>
      </c>
      <c r="C35" s="43" t="s">
        <v>400</v>
      </c>
      <c r="D35" s="59" t="s">
        <v>401</v>
      </c>
      <c r="E35" s="59" t="s">
        <v>402</v>
      </c>
      <c r="F35" s="59">
        <v>16.39762</v>
      </c>
      <c r="G35" s="59">
        <v>-24.62989</v>
      </c>
      <c r="H35" s="63"/>
      <c r="I35" s="63">
        <v>0.23</v>
      </c>
      <c r="J35" s="44"/>
      <c r="K35" s="59" t="s">
        <v>403</v>
      </c>
      <c r="L35" s="59"/>
      <c r="M35" s="44"/>
      <c r="N35" s="44" t="s">
        <v>404</v>
      </c>
      <c r="O35" s="44" t="s">
        <v>405</v>
      </c>
      <c r="Q35" s="44"/>
      <c r="R35" s="44" t="s">
        <v>406</v>
      </c>
      <c r="S35" s="44"/>
      <c r="T35" s="33" t="e">
        <f ca="1">_xlfn.XLOOKUP(A35,'Unambiguous BCGs'!A:A,'Unambiguous BCGs'!I:I,"N")</f>
        <v>#NAME?</v>
      </c>
      <c r="U35" s="68" t="b">
        <v>1</v>
      </c>
      <c r="V35" s="68" t="b">
        <f t="shared" si="0"/>
        <v>0</v>
      </c>
      <c r="W35" s="68" t="s">
        <v>59</v>
      </c>
      <c r="X35" s="78" t="s">
        <v>59</v>
      </c>
      <c r="Y35" s="72"/>
      <c r="Z35" s="83" t="s">
        <v>407</v>
      </c>
      <c r="AA35" s="72"/>
      <c r="AB35">
        <f t="shared" si="1"/>
        <v>2</v>
      </c>
      <c r="AC35" t="b">
        <f t="shared" si="2"/>
        <v>0</v>
      </c>
      <c r="AD35" s="71" t="s">
        <v>100</v>
      </c>
      <c r="AE35" s="37"/>
      <c r="AF35" s="72"/>
      <c r="AG35" s="72"/>
      <c r="AH35" s="72">
        <f>COUNTIF(AD35:AG35, "*")</f>
        <v>1</v>
      </c>
      <c r="AI35" t="b">
        <f t="shared" si="3"/>
        <v>0</v>
      </c>
      <c r="AJ35">
        <v>3</v>
      </c>
    </row>
    <row r="36" spans="1:36" ht="375.75" customHeight="1">
      <c r="A36" s="22" t="s">
        <v>408</v>
      </c>
      <c r="B36" s="43" t="s">
        <v>409</v>
      </c>
      <c r="C36" s="43" t="s">
        <v>410</v>
      </c>
      <c r="D36" s="59" t="s">
        <v>411</v>
      </c>
      <c r="E36" s="59" t="s">
        <v>412</v>
      </c>
      <c r="F36" s="61" t="s">
        <v>6123</v>
      </c>
      <c r="G36" s="61" t="s">
        <v>6124</v>
      </c>
      <c r="H36" s="59">
        <v>4.5690000000000001E-2</v>
      </c>
      <c r="I36" s="63">
        <v>4.4699999999999997E-2</v>
      </c>
      <c r="J36" s="44"/>
      <c r="K36" s="59"/>
      <c r="L36" s="59"/>
      <c r="M36" s="44"/>
      <c r="N36" s="159" t="s">
        <v>6125</v>
      </c>
      <c r="P36" s="44" t="s">
        <v>39</v>
      </c>
      <c r="Q36" s="44" t="s">
        <v>142</v>
      </c>
      <c r="R36" s="44" t="s">
        <v>413</v>
      </c>
      <c r="S36" s="44"/>
      <c r="T36" s="33" t="e">
        <f ca="1">_xlfn.XLOOKUP(A36,'Unambiguous BCGs'!A:A,'Unambiguous BCGs'!I:I,"N")</f>
        <v>#NAME?</v>
      </c>
      <c r="U36" s="68" t="b">
        <v>1</v>
      </c>
      <c r="V36" s="68" t="b">
        <f t="shared" si="0"/>
        <v>0</v>
      </c>
      <c r="W36" s="68" t="s">
        <v>414</v>
      </c>
      <c r="X36" s="78" t="s">
        <v>415</v>
      </c>
      <c r="Y36" s="72"/>
      <c r="Z36" s="83" t="s">
        <v>43</v>
      </c>
      <c r="AA36" s="72"/>
      <c r="AB36">
        <f t="shared" si="1"/>
        <v>2</v>
      </c>
      <c r="AC36" t="b">
        <f t="shared" si="2"/>
        <v>0</v>
      </c>
      <c r="AD36" s="71" t="s">
        <v>37</v>
      </c>
      <c r="AE36" s="37"/>
      <c r="AF36" s="72"/>
      <c r="AG36" s="72"/>
      <c r="AH36" s="72">
        <f>COUNTIF(AD36:AG36, "*")</f>
        <v>1</v>
      </c>
      <c r="AI36" t="b">
        <f t="shared" si="3"/>
        <v>1</v>
      </c>
      <c r="AJ36" s="144" t="s">
        <v>6126</v>
      </c>
    </row>
    <row r="37" spans="1:36" ht="124.5" customHeight="1">
      <c r="A37" s="22" t="s">
        <v>416</v>
      </c>
      <c r="B37" s="23" t="s">
        <v>417</v>
      </c>
      <c r="C37" s="23" t="s">
        <v>418</v>
      </c>
      <c r="D37" s="9" t="s">
        <v>419</v>
      </c>
      <c r="E37" s="9" t="s">
        <v>420</v>
      </c>
      <c r="F37" s="9" t="s">
        <v>421</v>
      </c>
      <c r="G37" s="9" t="s">
        <v>422</v>
      </c>
      <c r="H37" s="40" t="s">
        <v>5822</v>
      </c>
      <c r="I37" s="8" t="s">
        <v>423</v>
      </c>
      <c r="J37" s="24"/>
      <c r="K37" s="9" t="s">
        <v>424</v>
      </c>
      <c r="L37" s="91" t="s">
        <v>5823</v>
      </c>
      <c r="M37" s="24"/>
      <c r="N37" s="44" t="s">
        <v>425</v>
      </c>
      <c r="O37" s="44" t="s">
        <v>426</v>
      </c>
      <c r="P37" s="134" t="s">
        <v>427</v>
      </c>
      <c r="Q37" s="44" t="s">
        <v>40</v>
      </c>
      <c r="R37" s="24" t="s">
        <v>428</v>
      </c>
      <c r="S37" s="21" t="s">
        <v>58</v>
      </c>
      <c r="T37" s="35" t="e">
        <f ca="1">_xlfn.XLOOKUP(A37,'Unambiguous BCGs'!A:A,'Unambiguous BCGs'!I:I,"N")</f>
        <v>#NAME?</v>
      </c>
      <c r="U37" s="68" t="b">
        <v>1</v>
      </c>
      <c r="V37" s="68" t="b">
        <f t="shared" si="0"/>
        <v>0</v>
      </c>
      <c r="X37" s="72" t="s">
        <v>59</v>
      </c>
      <c r="Y37" s="72"/>
      <c r="Z37" s="19" t="s">
        <v>59</v>
      </c>
      <c r="AA37" s="72" t="s">
        <v>59</v>
      </c>
      <c r="AB37">
        <f t="shared" si="1"/>
        <v>3</v>
      </c>
      <c r="AC37" t="b">
        <f t="shared" si="2"/>
        <v>1</v>
      </c>
      <c r="AD37" s="9" t="s">
        <v>429</v>
      </c>
      <c r="AE37" s="37"/>
      <c r="AF37" s="72" t="s">
        <v>37</v>
      </c>
      <c r="AG37" s="72"/>
      <c r="AH37" s="72">
        <f>COUNTIF(AD37:AG37, "*")</f>
        <v>2</v>
      </c>
      <c r="AI37" t="b">
        <f t="shared" si="3"/>
        <v>0</v>
      </c>
      <c r="AJ37">
        <v>1</v>
      </c>
    </row>
    <row r="38" spans="1:36" ht="55.5" customHeight="1">
      <c r="A38" s="22" t="s">
        <v>430</v>
      </c>
      <c r="B38" s="23" t="s">
        <v>431</v>
      </c>
      <c r="C38" s="23" t="s">
        <v>432</v>
      </c>
      <c r="D38" s="9" t="s">
        <v>433</v>
      </c>
      <c r="E38" s="9" t="s">
        <v>434</v>
      </c>
      <c r="F38" s="9" t="s">
        <v>435</v>
      </c>
      <c r="G38" s="9" t="s">
        <v>436</v>
      </c>
      <c r="H38" s="9" t="s">
        <v>437</v>
      </c>
      <c r="I38" s="8" t="s">
        <v>438</v>
      </c>
      <c r="J38" s="24"/>
      <c r="K38" s="9" t="s">
        <v>439</v>
      </c>
      <c r="L38" s="10" t="s">
        <v>440</v>
      </c>
      <c r="M38" s="24" t="s">
        <v>100</v>
      </c>
      <c r="N38" s="44" t="s">
        <v>404</v>
      </c>
      <c r="O38" s="44" t="s">
        <v>405</v>
      </c>
      <c r="P38" s="135" t="s">
        <v>166</v>
      </c>
      <c r="Q38" s="44" t="s">
        <v>40</v>
      </c>
      <c r="R38" s="24" t="s">
        <v>441</v>
      </c>
      <c r="S38" s="32" t="s">
        <v>442</v>
      </c>
      <c r="T38" s="35" t="e">
        <f ca="1">_xlfn.XLOOKUP(A38,'Unambiguous BCGs'!A:A,'Unambiguous BCGs'!I:I,"N")</f>
        <v>#NAME?</v>
      </c>
      <c r="U38" s="68" t="b">
        <v>1</v>
      </c>
      <c r="V38" s="68" t="b">
        <f t="shared" si="0"/>
        <v>0</v>
      </c>
      <c r="X38" s="72" t="s">
        <v>59</v>
      </c>
      <c r="Y38" s="72"/>
      <c r="Z38" s="19" t="s">
        <v>59</v>
      </c>
      <c r="AA38" s="72" t="s">
        <v>59</v>
      </c>
      <c r="AB38">
        <f t="shared" si="1"/>
        <v>3</v>
      </c>
      <c r="AC38" t="b">
        <f t="shared" si="2"/>
        <v>1</v>
      </c>
      <c r="AD38" s="9" t="s">
        <v>37</v>
      </c>
      <c r="AE38" s="37"/>
      <c r="AF38" s="72" t="s">
        <v>37</v>
      </c>
      <c r="AG38" s="72"/>
      <c r="AH38" s="72">
        <f>COUNTIF(AD38:AG38, "*")</f>
        <v>2</v>
      </c>
      <c r="AI38" t="b">
        <f t="shared" si="3"/>
        <v>1</v>
      </c>
      <c r="AJ38">
        <v>1</v>
      </c>
    </row>
    <row r="39" spans="1:36" ht="66.75" customHeight="1">
      <c r="A39" s="22" t="s">
        <v>443</v>
      </c>
      <c r="B39" s="23" t="s">
        <v>444</v>
      </c>
      <c r="C39" s="23" t="s">
        <v>445</v>
      </c>
      <c r="D39" s="9" t="s">
        <v>446</v>
      </c>
      <c r="E39" s="9" t="s">
        <v>447</v>
      </c>
      <c r="F39" s="9" t="s">
        <v>448</v>
      </c>
      <c r="G39" s="9" t="s">
        <v>449</v>
      </c>
      <c r="H39" s="9" t="s">
        <v>450</v>
      </c>
      <c r="I39" s="8" t="s">
        <v>451</v>
      </c>
      <c r="J39" s="24"/>
      <c r="K39" s="9" t="s">
        <v>452</v>
      </c>
      <c r="L39" s="10" t="s">
        <v>453</v>
      </c>
      <c r="M39" s="24" t="s">
        <v>100</v>
      </c>
      <c r="N39" s="44" t="s">
        <v>454</v>
      </c>
      <c r="O39" s="44" t="s">
        <v>455</v>
      </c>
      <c r="P39" s="135" t="s">
        <v>39</v>
      </c>
      <c r="Q39" s="44" t="s">
        <v>40</v>
      </c>
      <c r="R39" s="24" t="s">
        <v>189</v>
      </c>
      <c r="S39" s="21" t="s">
        <v>58</v>
      </c>
      <c r="T39" s="35" t="e">
        <f ca="1">_xlfn.XLOOKUP(A39,'Unambiguous BCGs'!A:A,'Unambiguous BCGs'!I:I,"N")</f>
        <v>#NAME?</v>
      </c>
      <c r="U39" s="68" t="b">
        <v>1</v>
      </c>
      <c r="V39" s="68" t="b">
        <f t="shared" si="0"/>
        <v>0</v>
      </c>
      <c r="X39" s="72" t="s">
        <v>59</v>
      </c>
      <c r="Y39" s="72"/>
      <c r="Z39" s="19" t="s">
        <v>59</v>
      </c>
      <c r="AA39" s="72" t="s">
        <v>59</v>
      </c>
      <c r="AB39">
        <f t="shared" si="1"/>
        <v>3</v>
      </c>
      <c r="AC39" t="b">
        <f t="shared" si="2"/>
        <v>1</v>
      </c>
      <c r="AD39" s="9" t="s">
        <v>37</v>
      </c>
      <c r="AE39" s="37"/>
      <c r="AF39" s="72" t="s">
        <v>37</v>
      </c>
      <c r="AG39" s="72"/>
      <c r="AH39" s="72">
        <f t="shared" ref="AH39:AH47" si="9">COUNTIF(AD39:AG39, "*")</f>
        <v>2</v>
      </c>
      <c r="AI39" t="b">
        <f t="shared" si="3"/>
        <v>1</v>
      </c>
      <c r="AJ39">
        <v>1</v>
      </c>
    </row>
    <row r="40" spans="1:36" ht="98.25" customHeight="1">
      <c r="A40" s="22" t="s">
        <v>456</v>
      </c>
      <c r="B40" s="23" t="s">
        <v>457</v>
      </c>
      <c r="C40" s="23" t="s">
        <v>458</v>
      </c>
      <c r="D40" s="9" t="s">
        <v>459</v>
      </c>
      <c r="E40" s="9" t="s">
        <v>460</v>
      </c>
      <c r="F40" s="9" t="s">
        <v>461</v>
      </c>
      <c r="G40" s="9" t="s">
        <v>462</v>
      </c>
      <c r="H40" s="9" t="s">
        <v>463</v>
      </c>
      <c r="I40" s="8" t="s">
        <v>464</v>
      </c>
      <c r="J40" s="24"/>
      <c r="K40" s="9" t="s">
        <v>465</v>
      </c>
      <c r="L40" s="9"/>
      <c r="M40" s="24"/>
      <c r="N40" s="44" t="s">
        <v>466</v>
      </c>
      <c r="O40" s="44" t="s">
        <v>467</v>
      </c>
      <c r="P40" t="s">
        <v>468</v>
      </c>
      <c r="Q40" s="44" t="s">
        <v>40</v>
      </c>
      <c r="R40" s="24"/>
      <c r="S40" s="21" t="s">
        <v>58</v>
      </c>
      <c r="T40" s="35" t="e">
        <f ca="1">_xlfn.XLOOKUP(A40,'Unambiguous BCGs'!A:A,'Unambiguous BCGs'!I:I,"N")</f>
        <v>#NAME?</v>
      </c>
      <c r="U40" s="68" t="b">
        <v>1</v>
      </c>
      <c r="V40" s="68" t="b">
        <f t="shared" si="0"/>
        <v>0</v>
      </c>
      <c r="X40" s="72" t="s">
        <v>59</v>
      </c>
      <c r="Y40" s="72"/>
      <c r="Z40" s="19" t="s">
        <v>59</v>
      </c>
      <c r="AA40" s="72" t="s">
        <v>59</v>
      </c>
      <c r="AB40">
        <f t="shared" si="1"/>
        <v>3</v>
      </c>
      <c r="AC40" t="b">
        <f t="shared" si="2"/>
        <v>1</v>
      </c>
      <c r="AD40" s="9" t="s">
        <v>100</v>
      </c>
      <c r="AE40" s="37"/>
      <c r="AF40" s="72" t="s">
        <v>37</v>
      </c>
      <c r="AG40" s="72"/>
      <c r="AH40" s="72">
        <f t="shared" si="9"/>
        <v>2</v>
      </c>
      <c r="AI40" t="b">
        <f t="shared" si="3"/>
        <v>0</v>
      </c>
      <c r="AJ40">
        <v>1</v>
      </c>
    </row>
    <row r="41" spans="1:36" ht="163.5" customHeight="1">
      <c r="A41" s="22" t="s">
        <v>469</v>
      </c>
      <c r="B41" s="43" t="s">
        <v>470</v>
      </c>
      <c r="C41" s="43" t="s">
        <v>471</v>
      </c>
      <c r="D41" s="59" t="s">
        <v>472</v>
      </c>
      <c r="E41" s="59" t="s">
        <v>473</v>
      </c>
      <c r="F41" s="59">
        <v>39.969715000000001</v>
      </c>
      <c r="G41" s="59">
        <v>-1.5719160000000001</v>
      </c>
      <c r="H41" s="59">
        <v>0.3775</v>
      </c>
      <c r="I41" s="63">
        <v>0.375</v>
      </c>
      <c r="J41" s="44"/>
      <c r="K41" s="59" t="s">
        <v>474</v>
      </c>
      <c r="L41" s="65" t="s">
        <v>475</v>
      </c>
      <c r="M41" s="44" t="s">
        <v>37</v>
      </c>
      <c r="N41" s="44" t="s">
        <v>476</v>
      </c>
      <c r="O41" s="44" t="s">
        <v>477</v>
      </c>
      <c r="P41" s="135" t="s">
        <v>478</v>
      </c>
      <c r="Q41" s="44" t="s">
        <v>40</v>
      </c>
      <c r="R41" s="45" t="s">
        <v>479</v>
      </c>
      <c r="S41" s="45" t="s">
        <v>442</v>
      </c>
      <c r="T41" s="33" t="e">
        <f ca="1">_xlfn.XLOOKUP(A41,'Unambiguous BCGs'!A:A,'Unambiguous BCGs'!I:I,"N")</f>
        <v>#NAME?</v>
      </c>
      <c r="U41" s="68" t="b">
        <v>1</v>
      </c>
      <c r="V41" s="68" t="b">
        <f t="shared" si="0"/>
        <v>0</v>
      </c>
      <c r="W41" s="68" t="s">
        <v>59</v>
      </c>
      <c r="X41" s="78" t="s">
        <v>59</v>
      </c>
      <c r="Y41" s="72"/>
      <c r="Z41" s="83" t="s">
        <v>480</v>
      </c>
      <c r="AA41" s="72"/>
      <c r="AB41">
        <f t="shared" si="1"/>
        <v>2</v>
      </c>
      <c r="AC41" t="b">
        <f t="shared" si="2"/>
        <v>0</v>
      </c>
      <c r="AD41" s="71" t="s">
        <v>37</v>
      </c>
      <c r="AE41" s="37"/>
      <c r="AF41" s="72"/>
      <c r="AG41" s="72"/>
      <c r="AH41" s="72">
        <f t="shared" si="9"/>
        <v>1</v>
      </c>
      <c r="AI41" t="b">
        <f t="shared" si="3"/>
        <v>1</v>
      </c>
      <c r="AJ41">
        <v>1</v>
      </c>
    </row>
    <row r="42" spans="1:36" ht="79.5" customHeight="1">
      <c r="A42" s="22" t="s">
        <v>481</v>
      </c>
      <c r="B42" s="23" t="s">
        <v>482</v>
      </c>
      <c r="C42" s="23" t="s">
        <v>483</v>
      </c>
      <c r="D42" s="9" t="s">
        <v>484</v>
      </c>
      <c r="E42" s="9" t="s">
        <v>485</v>
      </c>
      <c r="F42" s="9" t="s">
        <v>486</v>
      </c>
      <c r="G42" s="9" t="s">
        <v>487</v>
      </c>
      <c r="H42" s="9" t="s">
        <v>488</v>
      </c>
      <c r="I42" s="8" t="s">
        <v>489</v>
      </c>
      <c r="J42" s="24"/>
      <c r="K42" s="9" t="s">
        <v>490</v>
      </c>
      <c r="L42" s="9"/>
      <c r="M42" s="24"/>
      <c r="N42" s="44" t="s">
        <v>491</v>
      </c>
      <c r="O42" s="44" t="s">
        <v>492</v>
      </c>
      <c r="P42" s="93" t="s">
        <v>493</v>
      </c>
      <c r="Q42" s="44" t="s">
        <v>40</v>
      </c>
      <c r="R42" s="24"/>
      <c r="S42" s="21" t="s">
        <v>58</v>
      </c>
      <c r="T42" s="35" t="e">
        <f ca="1">_xlfn.XLOOKUP(A42,'Unambiguous BCGs'!A:A,'Unambiguous BCGs'!I:I,"N")</f>
        <v>#NAME?</v>
      </c>
      <c r="U42" s="68" t="b">
        <v>1</v>
      </c>
      <c r="V42" s="68" t="b">
        <f t="shared" si="0"/>
        <v>0</v>
      </c>
      <c r="X42" s="72" t="s">
        <v>59</v>
      </c>
      <c r="Y42" s="72"/>
      <c r="Z42" s="19" t="s">
        <v>59</v>
      </c>
      <c r="AA42" s="72" t="s">
        <v>59</v>
      </c>
      <c r="AB42">
        <f t="shared" si="1"/>
        <v>3</v>
      </c>
      <c r="AC42" t="b">
        <f t="shared" si="2"/>
        <v>1</v>
      </c>
      <c r="AD42" s="9" t="s">
        <v>100</v>
      </c>
      <c r="AE42" s="37"/>
      <c r="AF42" s="72" t="s">
        <v>37</v>
      </c>
      <c r="AG42" s="72"/>
      <c r="AH42" s="72">
        <f t="shared" si="9"/>
        <v>2</v>
      </c>
      <c r="AI42" t="b">
        <f t="shared" si="3"/>
        <v>0</v>
      </c>
      <c r="AJ42">
        <v>1</v>
      </c>
    </row>
    <row r="43" spans="1:36" ht="43.5" customHeight="1">
      <c r="A43" s="22" t="s">
        <v>494</v>
      </c>
      <c r="B43" s="23" t="s">
        <v>495</v>
      </c>
      <c r="C43" s="23" t="s">
        <v>496</v>
      </c>
      <c r="D43" s="9" t="s">
        <v>497</v>
      </c>
      <c r="E43" s="9" t="s">
        <v>498</v>
      </c>
      <c r="F43" s="9" t="s">
        <v>499</v>
      </c>
      <c r="G43" s="9" t="s">
        <v>500</v>
      </c>
      <c r="H43" s="9" t="s">
        <v>501</v>
      </c>
      <c r="I43" s="8" t="s">
        <v>502</v>
      </c>
      <c r="J43" s="24"/>
      <c r="K43" s="9" t="s">
        <v>503</v>
      </c>
      <c r="L43" s="73" t="s">
        <v>504</v>
      </c>
      <c r="M43" s="24" t="s">
        <v>37</v>
      </c>
      <c r="N43" s="44" t="s">
        <v>201</v>
      </c>
      <c r="P43" s="134" t="s">
        <v>39</v>
      </c>
      <c r="Q43" s="44" t="s">
        <v>40</v>
      </c>
      <c r="R43" s="24"/>
      <c r="S43" s="21" t="s">
        <v>58</v>
      </c>
      <c r="T43" s="35" t="e">
        <f ca="1">_xlfn.XLOOKUP(A43,'Unambiguous BCGs'!A:A,'Unambiguous BCGs'!I:I,"N")</f>
        <v>#NAME?</v>
      </c>
      <c r="U43" s="68" t="b">
        <v>1</v>
      </c>
      <c r="V43" s="68" t="b">
        <f t="shared" si="0"/>
        <v>0</v>
      </c>
      <c r="X43" s="72" t="s">
        <v>59</v>
      </c>
      <c r="Y43" s="72"/>
      <c r="Z43" s="19" t="s">
        <v>59</v>
      </c>
      <c r="AA43" s="72" t="s">
        <v>59</v>
      </c>
      <c r="AB43">
        <f t="shared" si="1"/>
        <v>3</v>
      </c>
      <c r="AC43" t="b">
        <f t="shared" si="2"/>
        <v>1</v>
      </c>
      <c r="AD43" s="9" t="s">
        <v>37</v>
      </c>
      <c r="AE43" s="37"/>
      <c r="AF43" s="72" t="s">
        <v>37</v>
      </c>
      <c r="AG43" s="72"/>
      <c r="AH43" s="72">
        <f t="shared" si="9"/>
        <v>2</v>
      </c>
      <c r="AI43" t="b">
        <f t="shared" si="3"/>
        <v>1</v>
      </c>
      <c r="AJ43">
        <v>1</v>
      </c>
    </row>
    <row r="44" spans="1:36" ht="55.5" customHeight="1">
      <c r="A44" s="22" t="s">
        <v>505</v>
      </c>
      <c r="B44" s="23" t="s">
        <v>506</v>
      </c>
      <c r="C44" s="23" t="s">
        <v>507</v>
      </c>
      <c r="D44" s="9" t="s">
        <v>508</v>
      </c>
      <c r="E44" s="9" t="s">
        <v>509</v>
      </c>
      <c r="F44" s="9" t="s">
        <v>510</v>
      </c>
      <c r="G44" s="8" t="s">
        <v>511</v>
      </c>
      <c r="H44" s="9" t="s">
        <v>512</v>
      </c>
      <c r="I44" s="8" t="s">
        <v>513</v>
      </c>
      <c r="J44" s="24"/>
      <c r="K44" s="9" t="s">
        <v>514</v>
      </c>
      <c r="L44" s="9"/>
      <c r="M44" s="24"/>
      <c r="N44" s="44" t="s">
        <v>515</v>
      </c>
      <c r="O44" s="44" t="s">
        <v>516</v>
      </c>
      <c r="P44" s="93" t="s">
        <v>517</v>
      </c>
      <c r="Q44" s="44" t="s">
        <v>40</v>
      </c>
      <c r="R44" s="24"/>
      <c r="S44" s="21" t="s">
        <v>58</v>
      </c>
      <c r="T44" s="35" t="e">
        <f ca="1">_xlfn.XLOOKUP(A44,'Unambiguous BCGs'!A:A,'Unambiguous BCGs'!I:I,"N")</f>
        <v>#NAME?</v>
      </c>
      <c r="U44" s="68" t="b">
        <v>1</v>
      </c>
      <c r="V44" s="68" t="b">
        <f t="shared" si="0"/>
        <v>0</v>
      </c>
      <c r="X44" s="72" t="s">
        <v>59</v>
      </c>
      <c r="Y44" s="72"/>
      <c r="Z44" s="19" t="s">
        <v>59</v>
      </c>
      <c r="AA44" s="72" t="s">
        <v>59</v>
      </c>
      <c r="AB44">
        <f t="shared" si="1"/>
        <v>3</v>
      </c>
      <c r="AC44" t="b">
        <f t="shared" si="2"/>
        <v>1</v>
      </c>
      <c r="AD44" s="9" t="s">
        <v>100</v>
      </c>
      <c r="AE44" s="37"/>
      <c r="AF44" s="72" t="s">
        <v>37</v>
      </c>
      <c r="AG44" s="72"/>
      <c r="AH44" s="72">
        <f t="shared" si="9"/>
        <v>2</v>
      </c>
      <c r="AI44" t="b">
        <f t="shared" si="3"/>
        <v>0</v>
      </c>
      <c r="AJ44">
        <v>1</v>
      </c>
    </row>
    <row r="45" spans="1:36" ht="102.75" customHeight="1">
      <c r="A45" s="22" t="s">
        <v>518</v>
      </c>
      <c r="B45" s="23" t="s">
        <v>519</v>
      </c>
      <c r="C45" s="23" t="s">
        <v>520</v>
      </c>
      <c r="D45" s="9" t="s">
        <v>521</v>
      </c>
      <c r="E45" s="9" t="s">
        <v>522</v>
      </c>
      <c r="F45" s="9" t="s">
        <v>523</v>
      </c>
      <c r="G45" s="9" t="s">
        <v>524</v>
      </c>
      <c r="H45" s="40" t="s">
        <v>5824</v>
      </c>
      <c r="I45" s="8" t="s">
        <v>525</v>
      </c>
      <c r="J45" s="24"/>
      <c r="K45" s="9" t="s">
        <v>526</v>
      </c>
      <c r="L45" s="91" t="s">
        <v>5823</v>
      </c>
      <c r="M45" s="24"/>
      <c r="N45" s="44" t="s">
        <v>527</v>
      </c>
      <c r="O45" s="44" t="s">
        <v>528</v>
      </c>
      <c r="P45" s="135" t="s">
        <v>427</v>
      </c>
      <c r="Q45" s="44" t="s">
        <v>40</v>
      </c>
      <c r="R45" s="24"/>
      <c r="S45" s="21" t="s">
        <v>58</v>
      </c>
      <c r="T45" s="35" t="e">
        <f ca="1">_xlfn.XLOOKUP(A45,'Unambiguous BCGs'!A:A,'Unambiguous BCGs'!I:I,"N")</f>
        <v>#NAME?</v>
      </c>
      <c r="U45" s="68" t="b">
        <v>1</v>
      </c>
      <c r="V45" s="68" t="b">
        <f t="shared" si="0"/>
        <v>0</v>
      </c>
      <c r="X45" s="72" t="s">
        <v>59</v>
      </c>
      <c r="Y45" s="72"/>
      <c r="Z45" s="19" t="s">
        <v>59</v>
      </c>
      <c r="AA45" s="72" t="s">
        <v>59</v>
      </c>
      <c r="AB45">
        <f t="shared" si="1"/>
        <v>3</v>
      </c>
      <c r="AC45" t="b">
        <f t="shared" si="2"/>
        <v>1</v>
      </c>
      <c r="AD45" s="9" t="s">
        <v>429</v>
      </c>
      <c r="AE45" s="37"/>
      <c r="AF45" s="72" t="s">
        <v>37</v>
      </c>
      <c r="AG45" s="72"/>
      <c r="AH45" s="72">
        <f t="shared" si="9"/>
        <v>2</v>
      </c>
      <c r="AI45" t="b">
        <f t="shared" si="3"/>
        <v>0</v>
      </c>
      <c r="AJ45">
        <v>1</v>
      </c>
    </row>
    <row r="46" spans="1:36" ht="89.25" customHeight="1">
      <c r="A46" s="22" t="s">
        <v>529</v>
      </c>
      <c r="B46" s="43" t="s">
        <v>530</v>
      </c>
      <c r="C46" s="43" t="s">
        <v>531</v>
      </c>
      <c r="D46" s="59" t="s">
        <v>532</v>
      </c>
      <c r="E46" s="59" t="s">
        <v>533</v>
      </c>
      <c r="F46" s="59">
        <v>44.421196000000002</v>
      </c>
      <c r="G46" s="59">
        <v>-22.154990999999999</v>
      </c>
      <c r="H46" s="58" t="s">
        <v>5825</v>
      </c>
      <c r="I46" s="63">
        <v>0.32240000000000002</v>
      </c>
      <c r="J46" s="44"/>
      <c r="K46" s="59" t="s">
        <v>534</v>
      </c>
      <c r="L46" s="65" t="s">
        <v>535</v>
      </c>
      <c r="M46" s="44"/>
      <c r="N46" s="143" t="s">
        <v>5950</v>
      </c>
      <c r="P46" s="134" t="s">
        <v>117</v>
      </c>
      <c r="Q46" s="44" t="s">
        <v>142</v>
      </c>
      <c r="R46" s="44"/>
      <c r="S46" s="44"/>
      <c r="T46" s="33" t="e">
        <f ca="1">_xlfn.XLOOKUP(A46,'Unambiguous BCGs'!A:A,'Unambiguous BCGs'!I:I,"N")</f>
        <v>#NAME?</v>
      </c>
      <c r="U46" s="68" t="b">
        <v>1</v>
      </c>
      <c r="V46" s="68" t="b">
        <f t="shared" si="0"/>
        <v>0</v>
      </c>
      <c r="X46" s="78" t="s">
        <v>59</v>
      </c>
      <c r="Y46" s="72"/>
      <c r="Z46" s="83" t="s">
        <v>144</v>
      </c>
      <c r="AA46" s="72"/>
      <c r="AB46">
        <f t="shared" si="1"/>
        <v>2</v>
      </c>
      <c r="AC46" t="b">
        <f t="shared" si="2"/>
        <v>1</v>
      </c>
      <c r="AD46" s="71" t="s">
        <v>536</v>
      </c>
      <c r="AE46" s="37"/>
      <c r="AF46" s="72"/>
      <c r="AG46" s="72"/>
      <c r="AH46" s="72">
        <f t="shared" si="9"/>
        <v>1</v>
      </c>
      <c r="AI46" t="b">
        <f t="shared" si="3"/>
        <v>0</v>
      </c>
      <c r="AJ46">
        <v>2</v>
      </c>
    </row>
    <row r="47" spans="1:36" ht="55.5" customHeight="1">
      <c r="A47" s="22" t="s">
        <v>537</v>
      </c>
      <c r="B47" s="23" t="s">
        <v>538</v>
      </c>
      <c r="C47" s="23" t="s">
        <v>539</v>
      </c>
      <c r="D47" s="9" t="s">
        <v>540</v>
      </c>
      <c r="E47" s="9" t="s">
        <v>541</v>
      </c>
      <c r="F47" s="9" t="s">
        <v>542</v>
      </c>
      <c r="G47" s="9" t="s">
        <v>543</v>
      </c>
      <c r="H47" s="9" t="s">
        <v>544</v>
      </c>
      <c r="I47" s="8" t="s">
        <v>545</v>
      </c>
      <c r="J47" s="24"/>
      <c r="K47" s="9" t="s">
        <v>546</v>
      </c>
      <c r="L47" s="9"/>
      <c r="M47" s="24"/>
      <c r="N47" s="44" t="s">
        <v>547</v>
      </c>
      <c r="P47" s="93" t="s">
        <v>548</v>
      </c>
      <c r="Q47" s="44" t="s">
        <v>40</v>
      </c>
      <c r="R47" s="24"/>
      <c r="S47" s="21" t="s">
        <v>58</v>
      </c>
      <c r="T47" s="35" t="e">
        <f ca="1">_xlfn.XLOOKUP(A47,'Unambiguous BCGs'!A:A,'Unambiguous BCGs'!I:I,"N")</f>
        <v>#NAME?</v>
      </c>
      <c r="U47" s="68" t="b">
        <v>1</v>
      </c>
      <c r="V47" s="68" t="b">
        <f t="shared" si="0"/>
        <v>0</v>
      </c>
      <c r="X47" s="72" t="s">
        <v>59</v>
      </c>
      <c r="Y47" s="72"/>
      <c r="Z47" s="19" t="s">
        <v>59</v>
      </c>
      <c r="AA47" s="72" t="s">
        <v>59</v>
      </c>
      <c r="AB47">
        <f t="shared" si="1"/>
        <v>3</v>
      </c>
      <c r="AC47" t="b">
        <f t="shared" si="2"/>
        <v>1</v>
      </c>
      <c r="AD47" s="9" t="s">
        <v>100</v>
      </c>
      <c r="AE47" s="37"/>
      <c r="AF47" s="72" t="s">
        <v>37</v>
      </c>
      <c r="AG47" s="72"/>
      <c r="AH47" s="72">
        <f t="shared" si="9"/>
        <v>2</v>
      </c>
      <c r="AI47" t="b">
        <f t="shared" si="3"/>
        <v>0</v>
      </c>
      <c r="AJ47">
        <v>1</v>
      </c>
    </row>
    <row r="48" spans="1:36" ht="103.5" customHeight="1">
      <c r="A48" s="22" t="s">
        <v>549</v>
      </c>
      <c r="B48" s="23" t="s">
        <v>550</v>
      </c>
      <c r="C48" s="23" t="s">
        <v>551</v>
      </c>
      <c r="D48" s="9" t="s">
        <v>552</v>
      </c>
      <c r="E48" s="9" t="s">
        <v>553</v>
      </c>
      <c r="F48" s="9" t="s">
        <v>554</v>
      </c>
      <c r="G48" s="9" t="s">
        <v>555</v>
      </c>
      <c r="H48" s="9" t="s">
        <v>556</v>
      </c>
      <c r="I48" s="8" t="s">
        <v>557</v>
      </c>
      <c r="J48" s="24"/>
      <c r="K48" s="9" t="s">
        <v>558</v>
      </c>
      <c r="L48" s="9"/>
      <c r="M48" s="24"/>
      <c r="N48" s="44" t="s">
        <v>559</v>
      </c>
      <c r="O48" s="44" t="s">
        <v>560</v>
      </c>
      <c r="P48" s="93" t="s">
        <v>561</v>
      </c>
      <c r="Q48" s="44" t="s">
        <v>40</v>
      </c>
      <c r="R48" s="24" t="s">
        <v>562</v>
      </c>
      <c r="S48" s="21" t="s">
        <v>58</v>
      </c>
      <c r="T48" s="35" t="e">
        <f ca="1">_xlfn.XLOOKUP(A48,'Unambiguous BCGs'!A:A,'Unambiguous BCGs'!I:I,"N")</f>
        <v>#NAME?</v>
      </c>
      <c r="U48" s="68" t="b">
        <v>1</v>
      </c>
      <c r="V48" s="68" t="b">
        <f t="shared" si="0"/>
        <v>0</v>
      </c>
      <c r="X48" s="72" t="s">
        <v>59</v>
      </c>
      <c r="Y48" s="72"/>
      <c r="Z48" s="19" t="s">
        <v>59</v>
      </c>
      <c r="AA48" s="72" t="s">
        <v>59</v>
      </c>
      <c r="AB48">
        <f t="shared" ref="AB48:AB102" si="10">COUNTIF(X48:AA48, "*")</f>
        <v>3</v>
      </c>
      <c r="AC48" t="b">
        <f t="shared" ref="AC48:AC102" si="11">COUNTIFS(X48:AA48, "Confirmed")=COUNTIF(X48:AA48, "*")</f>
        <v>1</v>
      </c>
      <c r="AD48" s="9" t="s">
        <v>100</v>
      </c>
      <c r="AE48" s="37"/>
      <c r="AF48" s="72" t="s">
        <v>37</v>
      </c>
      <c r="AG48" s="72"/>
      <c r="AH48" s="72">
        <f>COUNTIF(AD48:AG48, "*")</f>
        <v>2</v>
      </c>
      <c r="AI48" t="b">
        <f t="shared" ref="AI48:AI102" si="12">COUNTIF(AD48:AG48, "y")=AH48</f>
        <v>0</v>
      </c>
      <c r="AJ48">
        <v>1</v>
      </c>
    </row>
    <row r="49" spans="1:36" ht="75.75" customHeight="1">
      <c r="A49" s="22" t="s">
        <v>563</v>
      </c>
      <c r="B49" s="23" t="s">
        <v>564</v>
      </c>
      <c r="C49" s="23" t="s">
        <v>565</v>
      </c>
      <c r="D49" s="9" t="s">
        <v>566</v>
      </c>
      <c r="E49" s="9" t="s">
        <v>567</v>
      </c>
      <c r="F49" s="9" t="s">
        <v>568</v>
      </c>
      <c r="G49" s="9" t="s">
        <v>569</v>
      </c>
      <c r="H49" s="9" t="s">
        <v>570</v>
      </c>
      <c r="I49" s="8" t="s">
        <v>571</v>
      </c>
      <c r="J49" s="24"/>
      <c r="K49" s="9"/>
      <c r="L49" s="9" t="s">
        <v>572</v>
      </c>
      <c r="M49" s="24" t="s">
        <v>37</v>
      </c>
      <c r="N49" s="44" t="s">
        <v>573</v>
      </c>
      <c r="P49" s="134" t="s">
        <v>574</v>
      </c>
      <c r="Q49" s="44" t="s">
        <v>40</v>
      </c>
      <c r="R49" s="26" t="s">
        <v>575</v>
      </c>
      <c r="S49" s="21" t="s">
        <v>58</v>
      </c>
      <c r="T49" s="35" t="e">
        <f ca="1">_xlfn.XLOOKUP(A49,'Unambiguous BCGs'!A:A,'Unambiguous BCGs'!I:I,"N")</f>
        <v>#NAME?</v>
      </c>
      <c r="U49" s="68" t="b">
        <v>1</v>
      </c>
      <c r="V49" s="68" t="b">
        <f t="shared" si="0"/>
        <v>0</v>
      </c>
      <c r="X49" s="72" t="s">
        <v>59</v>
      </c>
      <c r="Y49" s="72"/>
      <c r="Z49" s="19" t="s">
        <v>59</v>
      </c>
      <c r="AA49" s="72" t="s">
        <v>576</v>
      </c>
      <c r="AB49">
        <f t="shared" si="10"/>
        <v>3</v>
      </c>
      <c r="AC49" t="b">
        <f t="shared" si="11"/>
        <v>0</v>
      </c>
      <c r="AD49" s="9" t="s">
        <v>37</v>
      </c>
      <c r="AE49" s="37"/>
      <c r="AF49" s="72" t="s">
        <v>37</v>
      </c>
      <c r="AG49" s="72"/>
      <c r="AH49" s="72">
        <f>COUNTIF(AD49:AG49, "*")</f>
        <v>2</v>
      </c>
      <c r="AI49" t="b">
        <f t="shared" si="12"/>
        <v>1</v>
      </c>
      <c r="AJ49">
        <v>1</v>
      </c>
    </row>
    <row r="50" spans="1:36" ht="55.5" customHeight="1">
      <c r="A50" s="22" t="s">
        <v>577</v>
      </c>
      <c r="B50" s="23" t="s">
        <v>578</v>
      </c>
      <c r="C50" s="23" t="s">
        <v>579</v>
      </c>
      <c r="D50" s="9" t="s">
        <v>580</v>
      </c>
      <c r="E50" s="9" t="s">
        <v>581</v>
      </c>
      <c r="F50" s="9" t="s">
        <v>582</v>
      </c>
      <c r="G50" s="9" t="s">
        <v>583</v>
      </c>
      <c r="H50" s="9" t="s">
        <v>584</v>
      </c>
      <c r="I50" s="8" t="s">
        <v>585</v>
      </c>
      <c r="J50" s="24"/>
      <c r="K50" s="9" t="s">
        <v>586</v>
      </c>
      <c r="L50" s="91" t="s">
        <v>587</v>
      </c>
      <c r="M50" s="24" t="s">
        <v>588</v>
      </c>
      <c r="N50" s="44" t="s">
        <v>589</v>
      </c>
      <c r="O50" s="44" t="s">
        <v>590</v>
      </c>
      <c r="P50" s="135" t="s">
        <v>591</v>
      </c>
      <c r="Q50" s="44" t="s">
        <v>40</v>
      </c>
      <c r="R50" s="24" t="s">
        <v>592</v>
      </c>
      <c r="S50" s="21" t="s">
        <v>58</v>
      </c>
      <c r="T50" s="35" t="e">
        <f ca="1">_xlfn.XLOOKUP(A50,'Unambiguous BCGs'!A:A,'Unambiguous BCGs'!I:I,"N")</f>
        <v>#NAME?</v>
      </c>
      <c r="U50" s="68" t="b">
        <v>1</v>
      </c>
      <c r="V50" s="68" t="b">
        <f t="shared" si="0"/>
        <v>0</v>
      </c>
      <c r="X50" s="72" t="s">
        <v>59</v>
      </c>
      <c r="Y50" s="72"/>
      <c r="Z50" s="19" t="s">
        <v>59</v>
      </c>
      <c r="AA50" s="72" t="s">
        <v>59</v>
      </c>
      <c r="AB50">
        <f t="shared" si="10"/>
        <v>3</v>
      </c>
      <c r="AC50" t="b">
        <f t="shared" si="11"/>
        <v>1</v>
      </c>
      <c r="AD50" s="9" t="s">
        <v>37</v>
      </c>
      <c r="AE50" s="37"/>
      <c r="AF50" s="72" t="s">
        <v>37</v>
      </c>
      <c r="AG50" s="72"/>
      <c r="AH50" s="72">
        <f>COUNTIF(AD50:AG50, "*")</f>
        <v>2</v>
      </c>
      <c r="AI50" t="b">
        <f t="shared" si="12"/>
        <v>1</v>
      </c>
      <c r="AJ50">
        <v>1</v>
      </c>
    </row>
    <row r="51" spans="1:36" ht="55.5" customHeight="1">
      <c r="A51" s="22" t="s">
        <v>593</v>
      </c>
      <c r="B51" s="23" t="s">
        <v>594</v>
      </c>
      <c r="C51" s="23" t="s">
        <v>595</v>
      </c>
      <c r="D51" s="9" t="s">
        <v>596</v>
      </c>
      <c r="E51" s="9" t="s">
        <v>597</v>
      </c>
      <c r="F51" s="9" t="s">
        <v>598</v>
      </c>
      <c r="G51" s="9" t="s">
        <v>599</v>
      </c>
      <c r="H51" s="9" t="s">
        <v>600</v>
      </c>
      <c r="I51" s="8" t="s">
        <v>601</v>
      </c>
      <c r="J51" s="24"/>
      <c r="K51" s="74" t="s">
        <v>602</v>
      </c>
      <c r="L51" s="9" t="s">
        <v>603</v>
      </c>
      <c r="M51" s="24" t="s">
        <v>588</v>
      </c>
      <c r="N51" s="44" t="s">
        <v>604</v>
      </c>
      <c r="O51" s="44" t="s">
        <v>605</v>
      </c>
      <c r="P51" s="135" t="s">
        <v>166</v>
      </c>
      <c r="Q51" s="44" t="s">
        <v>40</v>
      </c>
      <c r="R51" s="24" t="s">
        <v>189</v>
      </c>
      <c r="S51" s="21" t="s">
        <v>58</v>
      </c>
      <c r="T51" s="35" t="e">
        <f ca="1">_xlfn.XLOOKUP(A51,'Unambiguous BCGs'!A:A,'Unambiguous BCGs'!I:I,"N")</f>
        <v>#NAME?</v>
      </c>
      <c r="U51" s="68" t="b">
        <v>1</v>
      </c>
      <c r="V51" s="68" t="b">
        <f t="shared" si="0"/>
        <v>0</v>
      </c>
      <c r="X51" s="72" t="s">
        <v>59</v>
      </c>
      <c r="Y51" s="72"/>
      <c r="Z51" s="19" t="s">
        <v>59</v>
      </c>
      <c r="AA51" s="72" t="s">
        <v>59</v>
      </c>
      <c r="AB51">
        <f t="shared" si="10"/>
        <v>3</v>
      </c>
      <c r="AC51" t="b">
        <f t="shared" si="11"/>
        <v>1</v>
      </c>
      <c r="AD51" s="9" t="s">
        <v>37</v>
      </c>
      <c r="AE51" s="37"/>
      <c r="AF51" s="72" t="s">
        <v>37</v>
      </c>
      <c r="AG51" s="72"/>
      <c r="AH51" s="72">
        <f>COUNTIF(AD51:AG51, "*")</f>
        <v>2</v>
      </c>
      <c r="AI51" t="b">
        <f t="shared" si="12"/>
        <v>1</v>
      </c>
      <c r="AJ51">
        <v>1</v>
      </c>
    </row>
    <row r="52" spans="1:36" ht="143.25" customHeight="1">
      <c r="A52" s="22" t="s">
        <v>606</v>
      </c>
      <c r="B52" s="43" t="s">
        <v>607</v>
      </c>
      <c r="C52" s="43" t="s">
        <v>608</v>
      </c>
      <c r="D52" s="58" t="s">
        <v>6003</v>
      </c>
      <c r="E52" s="58" t="s">
        <v>6002</v>
      </c>
      <c r="F52" s="58">
        <v>103.33904699999999</v>
      </c>
      <c r="G52" s="58" t="s">
        <v>6001</v>
      </c>
      <c r="H52" s="58" t="s">
        <v>5999</v>
      </c>
      <c r="I52" s="63">
        <v>0.11</v>
      </c>
      <c r="J52" s="44"/>
      <c r="K52" s="61" t="s">
        <v>5998</v>
      </c>
      <c r="L52" s="59"/>
      <c r="M52" s="44"/>
      <c r="P52" s="134" t="s">
        <v>6000</v>
      </c>
      <c r="Q52" s="45" t="s">
        <v>142</v>
      </c>
      <c r="R52" s="44"/>
      <c r="S52" s="44"/>
      <c r="T52" s="33" t="e">
        <f ca="1">_xlfn.XLOOKUP(A52,'Unambiguous BCGs'!A:A,'Unambiguous BCGs'!I:I,"N")</f>
        <v>#NAME?</v>
      </c>
      <c r="U52" s="68" t="b">
        <v>1</v>
      </c>
      <c r="V52" s="68" t="b">
        <f t="shared" si="0"/>
        <v>0</v>
      </c>
      <c r="W52" s="89" t="s">
        <v>6004</v>
      </c>
      <c r="X52" s="80" t="s">
        <v>609</v>
      </c>
      <c r="Y52" s="72"/>
      <c r="Z52" s="83" t="s">
        <v>43</v>
      </c>
      <c r="AA52" s="72"/>
      <c r="AB52">
        <f t="shared" si="10"/>
        <v>2</v>
      </c>
      <c r="AC52" t="b">
        <f t="shared" si="11"/>
        <v>0</v>
      </c>
      <c r="AD52" s="60" t="s">
        <v>37</v>
      </c>
      <c r="AE52" s="37"/>
      <c r="AF52" s="72"/>
      <c r="AG52" s="72" t="s">
        <v>37</v>
      </c>
      <c r="AH52" s="72">
        <f>COUNTIF(AD52:AG52, "*")</f>
        <v>2</v>
      </c>
      <c r="AI52" t="b">
        <f t="shared" si="12"/>
        <v>1</v>
      </c>
      <c r="AJ52">
        <v>2</v>
      </c>
    </row>
    <row r="53" spans="1:36" ht="31.5" customHeight="1">
      <c r="A53" s="22" t="s">
        <v>610</v>
      </c>
      <c r="B53" s="23" t="s">
        <v>611</v>
      </c>
      <c r="C53" s="23" t="s">
        <v>612</v>
      </c>
      <c r="D53" s="9" t="s">
        <v>613</v>
      </c>
      <c r="E53" s="9" t="s">
        <v>614</v>
      </c>
      <c r="F53" s="9" t="s">
        <v>615</v>
      </c>
      <c r="G53" s="9" t="s">
        <v>616</v>
      </c>
      <c r="H53" s="40" t="s">
        <v>5826</v>
      </c>
      <c r="I53" s="8" t="s">
        <v>617</v>
      </c>
      <c r="J53" s="24"/>
      <c r="K53" s="74" t="s">
        <v>618</v>
      </c>
      <c r="L53" s="91" t="s">
        <v>5827</v>
      </c>
      <c r="M53" s="24"/>
      <c r="N53" s="44" t="s">
        <v>201</v>
      </c>
      <c r="O53" s="44" t="s">
        <v>39</v>
      </c>
      <c r="P53" s="135" t="s">
        <v>619</v>
      </c>
      <c r="Q53" s="44" t="s">
        <v>40</v>
      </c>
      <c r="R53" s="24" t="s">
        <v>155</v>
      </c>
      <c r="S53" s="21" t="s">
        <v>58</v>
      </c>
      <c r="T53" s="35" t="e">
        <f ca="1">_xlfn.XLOOKUP(A53,'Unambiguous BCGs'!A:A,'Unambiguous BCGs'!I:I,"N")</f>
        <v>#NAME?</v>
      </c>
      <c r="U53" s="68" t="b">
        <v>1</v>
      </c>
      <c r="V53" s="68" t="b">
        <f t="shared" si="0"/>
        <v>0</v>
      </c>
      <c r="X53" s="72" t="s">
        <v>59</v>
      </c>
      <c r="Y53" s="72"/>
      <c r="Z53" s="19" t="s">
        <v>59</v>
      </c>
      <c r="AA53" s="72" t="s">
        <v>59</v>
      </c>
      <c r="AB53">
        <f t="shared" si="10"/>
        <v>3</v>
      </c>
      <c r="AC53" t="b">
        <f t="shared" si="11"/>
        <v>1</v>
      </c>
      <c r="AD53" s="9" t="s">
        <v>429</v>
      </c>
      <c r="AE53" s="37"/>
      <c r="AF53" s="72" t="s">
        <v>37</v>
      </c>
      <c r="AG53" s="72"/>
      <c r="AH53" s="72">
        <f t="shared" ref="AH53:AH60" si="13">COUNTIF(AD53:AG53, "*")</f>
        <v>2</v>
      </c>
      <c r="AI53" t="b">
        <f t="shared" si="12"/>
        <v>0</v>
      </c>
      <c r="AJ53">
        <v>1</v>
      </c>
    </row>
    <row r="54" spans="1:36" ht="55.5" customHeight="1">
      <c r="A54" s="22" t="s">
        <v>620</v>
      </c>
      <c r="B54" s="23" t="s">
        <v>621</v>
      </c>
      <c r="C54" s="23" t="s">
        <v>622</v>
      </c>
      <c r="D54" s="9" t="s">
        <v>623</v>
      </c>
      <c r="E54" s="9" t="s">
        <v>624</v>
      </c>
      <c r="F54" s="9" t="s">
        <v>625</v>
      </c>
      <c r="G54" s="9" t="s">
        <v>626</v>
      </c>
      <c r="H54" s="9" t="s">
        <v>5828</v>
      </c>
      <c r="I54" s="8" t="s">
        <v>264</v>
      </c>
      <c r="J54" s="24"/>
      <c r="K54" s="74" t="s">
        <v>627</v>
      </c>
      <c r="L54" s="91" t="s">
        <v>5829</v>
      </c>
      <c r="M54" s="24"/>
      <c r="N54" s="44" t="s">
        <v>201</v>
      </c>
      <c r="O54" s="44" t="s">
        <v>628</v>
      </c>
      <c r="P54" s="135" t="s">
        <v>629</v>
      </c>
      <c r="Q54" s="44" t="s">
        <v>40</v>
      </c>
      <c r="R54" s="24" t="s">
        <v>155</v>
      </c>
      <c r="S54" s="21" t="s">
        <v>630</v>
      </c>
      <c r="T54" s="35" t="e">
        <f ca="1">_xlfn.XLOOKUP(A54,'Unambiguous BCGs'!A:A,'Unambiguous BCGs'!I:I,"N")</f>
        <v>#NAME?</v>
      </c>
      <c r="U54" s="68" t="b">
        <v>1</v>
      </c>
      <c r="V54" s="68" t="b">
        <f t="shared" si="0"/>
        <v>0</v>
      </c>
      <c r="X54" s="72" t="s">
        <v>59</v>
      </c>
      <c r="Y54" s="72"/>
      <c r="Z54" s="19" t="s">
        <v>59</v>
      </c>
      <c r="AA54" s="72" t="s">
        <v>59</v>
      </c>
      <c r="AB54">
        <f t="shared" si="10"/>
        <v>3</v>
      </c>
      <c r="AC54" t="b">
        <f t="shared" si="11"/>
        <v>1</v>
      </c>
      <c r="AD54" s="9" t="s">
        <v>429</v>
      </c>
      <c r="AE54" s="37"/>
      <c r="AF54" s="72" t="s">
        <v>37</v>
      </c>
      <c r="AG54" s="72"/>
      <c r="AH54" s="72">
        <f t="shared" si="13"/>
        <v>2</v>
      </c>
      <c r="AI54" t="b">
        <f t="shared" si="12"/>
        <v>0</v>
      </c>
      <c r="AJ54">
        <v>1</v>
      </c>
    </row>
    <row r="55" spans="1:36" ht="55.5" customHeight="1">
      <c r="A55" s="22" t="s">
        <v>631</v>
      </c>
      <c r="B55" s="23" t="s">
        <v>632</v>
      </c>
      <c r="C55" s="23" t="s">
        <v>633</v>
      </c>
      <c r="D55" s="9" t="s">
        <v>634</v>
      </c>
      <c r="E55" s="9" t="s">
        <v>635</v>
      </c>
      <c r="F55" s="9" t="s">
        <v>636</v>
      </c>
      <c r="G55" s="9" t="s">
        <v>637</v>
      </c>
      <c r="H55" s="9" t="s">
        <v>638</v>
      </c>
      <c r="I55" s="8" t="s">
        <v>639</v>
      </c>
      <c r="J55" s="24"/>
      <c r="K55" s="9" t="s">
        <v>640</v>
      </c>
      <c r="L55" s="10" t="s">
        <v>641</v>
      </c>
      <c r="M55" s="24" t="s">
        <v>37</v>
      </c>
      <c r="N55" s="44" t="s">
        <v>201</v>
      </c>
      <c r="P55" s="134" t="s">
        <v>39</v>
      </c>
      <c r="Q55" s="44" t="s">
        <v>40</v>
      </c>
      <c r="R55" s="24"/>
      <c r="S55" s="21" t="s">
        <v>58</v>
      </c>
      <c r="T55" s="35" t="e">
        <f ca="1">_xlfn.XLOOKUP(A55,'Unambiguous BCGs'!A:A,'Unambiguous BCGs'!I:I,"N")</f>
        <v>#NAME?</v>
      </c>
      <c r="U55" s="68" t="b">
        <v>1</v>
      </c>
      <c r="V55" s="68" t="b">
        <f t="shared" si="0"/>
        <v>0</v>
      </c>
      <c r="X55" s="72" t="s">
        <v>59</v>
      </c>
      <c r="Y55" s="72"/>
      <c r="Z55" s="19" t="s">
        <v>59</v>
      </c>
      <c r="AA55" s="72" t="s">
        <v>59</v>
      </c>
      <c r="AB55">
        <f t="shared" si="10"/>
        <v>3</v>
      </c>
      <c r="AC55" t="b">
        <f t="shared" si="11"/>
        <v>1</v>
      </c>
      <c r="AD55" s="9" t="s">
        <v>37</v>
      </c>
      <c r="AE55" s="37"/>
      <c r="AF55" s="72" t="s">
        <v>37</v>
      </c>
      <c r="AG55" s="72"/>
      <c r="AH55" s="72">
        <f t="shared" si="13"/>
        <v>2</v>
      </c>
      <c r="AI55" t="b">
        <f t="shared" si="12"/>
        <v>1</v>
      </c>
      <c r="AJ55">
        <v>1</v>
      </c>
    </row>
    <row r="56" spans="1:36" ht="55.5" customHeight="1">
      <c r="A56" s="22" t="s">
        <v>642</v>
      </c>
      <c r="B56" s="23" t="s">
        <v>643</v>
      </c>
      <c r="C56" s="23" t="s">
        <v>644</v>
      </c>
      <c r="D56" s="9" t="s">
        <v>645</v>
      </c>
      <c r="E56" s="9" t="s">
        <v>646</v>
      </c>
      <c r="F56" s="9" t="s">
        <v>647</v>
      </c>
      <c r="G56" s="9" t="s">
        <v>648</v>
      </c>
      <c r="H56" s="9" t="s">
        <v>649</v>
      </c>
      <c r="I56" s="8" t="s">
        <v>650</v>
      </c>
      <c r="J56" s="24"/>
      <c r="K56" s="9" t="s">
        <v>651</v>
      </c>
      <c r="L56" s="10" t="s">
        <v>652</v>
      </c>
      <c r="M56" s="24" t="s">
        <v>37</v>
      </c>
      <c r="N56" s="44" t="s">
        <v>201</v>
      </c>
      <c r="P56" s="134" t="s">
        <v>39</v>
      </c>
      <c r="Q56" s="44" t="s">
        <v>40</v>
      </c>
      <c r="R56" s="24"/>
      <c r="S56" s="21" t="s">
        <v>58</v>
      </c>
      <c r="T56" s="35" t="e">
        <f ca="1">_xlfn.XLOOKUP(A56,'Unambiguous BCGs'!A:A,'Unambiguous BCGs'!I:I,"N")</f>
        <v>#NAME?</v>
      </c>
      <c r="U56" s="68" t="b">
        <v>1</v>
      </c>
      <c r="V56" s="68" t="b">
        <f t="shared" si="0"/>
        <v>0</v>
      </c>
      <c r="X56" s="72" t="s">
        <v>59</v>
      </c>
      <c r="Y56" s="72"/>
      <c r="Z56" s="19" t="s">
        <v>59</v>
      </c>
      <c r="AA56" s="72" t="s">
        <v>59</v>
      </c>
      <c r="AB56">
        <f t="shared" si="10"/>
        <v>3</v>
      </c>
      <c r="AC56" t="b">
        <f t="shared" si="11"/>
        <v>1</v>
      </c>
      <c r="AD56" s="9" t="s">
        <v>37</v>
      </c>
      <c r="AE56" s="37"/>
      <c r="AF56" s="72" t="s">
        <v>37</v>
      </c>
      <c r="AG56" s="72"/>
      <c r="AH56" s="72">
        <f t="shared" si="13"/>
        <v>2</v>
      </c>
      <c r="AI56" t="b">
        <f t="shared" si="12"/>
        <v>1</v>
      </c>
      <c r="AJ56">
        <v>1</v>
      </c>
    </row>
    <row r="57" spans="1:36" ht="55.5" customHeight="1">
      <c r="A57" s="22" t="s">
        <v>653</v>
      </c>
      <c r="B57" s="23" t="s">
        <v>654</v>
      </c>
      <c r="C57" s="23" t="s">
        <v>655</v>
      </c>
      <c r="D57" s="9" t="s">
        <v>656</v>
      </c>
      <c r="E57" s="9" t="s">
        <v>657</v>
      </c>
      <c r="F57" s="9" t="s">
        <v>658</v>
      </c>
      <c r="G57" s="9" t="s">
        <v>659</v>
      </c>
      <c r="H57" s="9" t="s">
        <v>660</v>
      </c>
      <c r="I57" s="8" t="s">
        <v>661</v>
      </c>
      <c r="J57" s="24"/>
      <c r="K57" s="74" t="s">
        <v>662</v>
      </c>
      <c r="L57" s="9"/>
      <c r="M57" s="24"/>
      <c r="N57" s="44" t="s">
        <v>201</v>
      </c>
      <c r="P57" s="134" t="s">
        <v>39</v>
      </c>
      <c r="Q57" s="44" t="s">
        <v>40</v>
      </c>
      <c r="R57" s="24" t="s">
        <v>155</v>
      </c>
      <c r="S57" s="21" t="s">
        <v>58</v>
      </c>
      <c r="T57" s="35" t="e">
        <f ca="1">_xlfn.XLOOKUP(A57,'Unambiguous BCGs'!A:A,'Unambiguous BCGs'!I:I,"N")</f>
        <v>#NAME?</v>
      </c>
      <c r="U57" s="68" t="b">
        <v>1</v>
      </c>
      <c r="V57" s="68" t="b">
        <f t="shared" si="0"/>
        <v>0</v>
      </c>
      <c r="X57" s="72" t="s">
        <v>59</v>
      </c>
      <c r="Y57" s="72"/>
      <c r="Z57" s="19" t="s">
        <v>59</v>
      </c>
      <c r="AA57" s="72" t="s">
        <v>59</v>
      </c>
      <c r="AB57">
        <f t="shared" si="10"/>
        <v>3</v>
      </c>
      <c r="AC57" t="b">
        <f t="shared" si="11"/>
        <v>1</v>
      </c>
      <c r="AD57" s="9" t="s">
        <v>100</v>
      </c>
      <c r="AE57" s="37"/>
      <c r="AF57" s="72" t="s">
        <v>37</v>
      </c>
      <c r="AG57" s="72"/>
      <c r="AH57" s="72">
        <f t="shared" si="13"/>
        <v>2</v>
      </c>
      <c r="AI57" t="b">
        <f t="shared" si="12"/>
        <v>0</v>
      </c>
      <c r="AJ57">
        <v>1</v>
      </c>
    </row>
    <row r="58" spans="1:36" ht="55.5" customHeight="1">
      <c r="A58" s="22" t="s">
        <v>663</v>
      </c>
      <c r="B58" s="23" t="s">
        <v>664</v>
      </c>
      <c r="C58" s="23" t="s">
        <v>665</v>
      </c>
      <c r="D58" s="9" t="s">
        <v>666</v>
      </c>
      <c r="E58" s="9" t="s">
        <v>667</v>
      </c>
      <c r="F58" s="9" t="s">
        <v>668</v>
      </c>
      <c r="G58" s="9" t="s">
        <v>669</v>
      </c>
      <c r="H58" s="9" t="s">
        <v>670</v>
      </c>
      <c r="I58" s="8" t="s">
        <v>671</v>
      </c>
      <c r="J58" s="24"/>
      <c r="K58" s="74" t="s">
        <v>672</v>
      </c>
      <c r="L58" s="9"/>
      <c r="M58" s="24"/>
      <c r="N58" s="44" t="s">
        <v>201</v>
      </c>
      <c r="P58" s="134" t="s">
        <v>39</v>
      </c>
      <c r="Q58" s="44" t="s">
        <v>40</v>
      </c>
      <c r="R58" s="24" t="s">
        <v>155</v>
      </c>
      <c r="S58" s="21" t="s">
        <v>58</v>
      </c>
      <c r="T58" s="35" t="e">
        <f ca="1">_xlfn.XLOOKUP(A58,'Unambiguous BCGs'!A:A,'Unambiguous BCGs'!I:I,"N")</f>
        <v>#NAME?</v>
      </c>
      <c r="U58" s="68" t="b">
        <v>1</v>
      </c>
      <c r="V58" s="68" t="b">
        <f t="shared" si="0"/>
        <v>0</v>
      </c>
      <c r="X58" s="72" t="s">
        <v>59</v>
      </c>
      <c r="Y58" s="72"/>
      <c r="Z58" s="24" t="s">
        <v>673</v>
      </c>
      <c r="AA58" s="72" t="s">
        <v>59</v>
      </c>
      <c r="AB58">
        <f t="shared" si="10"/>
        <v>3</v>
      </c>
      <c r="AC58" t="b">
        <f t="shared" si="11"/>
        <v>0</v>
      </c>
      <c r="AD58" s="9" t="s">
        <v>100</v>
      </c>
      <c r="AE58" s="37"/>
      <c r="AF58" s="72" t="s">
        <v>37</v>
      </c>
      <c r="AG58" s="72"/>
      <c r="AH58" s="72">
        <f t="shared" si="13"/>
        <v>2</v>
      </c>
      <c r="AI58" t="b">
        <f t="shared" si="12"/>
        <v>0</v>
      </c>
      <c r="AJ58">
        <v>1</v>
      </c>
    </row>
    <row r="59" spans="1:36" ht="55.5" customHeight="1">
      <c r="A59" s="22" t="s">
        <v>674</v>
      </c>
      <c r="B59" s="23" t="s">
        <v>675</v>
      </c>
      <c r="C59" s="23" t="s">
        <v>676</v>
      </c>
      <c r="D59" s="9" t="s">
        <v>677</v>
      </c>
      <c r="E59" s="9" t="s">
        <v>678</v>
      </c>
      <c r="F59" s="9" t="s">
        <v>679</v>
      </c>
      <c r="G59" s="9" t="s">
        <v>680</v>
      </c>
      <c r="H59" s="40" t="s">
        <v>5830</v>
      </c>
      <c r="I59" s="8" t="s">
        <v>681</v>
      </c>
      <c r="J59" s="24"/>
      <c r="K59" s="9" t="s">
        <v>682</v>
      </c>
      <c r="L59" s="91" t="s">
        <v>5831</v>
      </c>
      <c r="M59" s="24"/>
      <c r="N59" s="44" t="s">
        <v>201</v>
      </c>
      <c r="P59" s="134" t="s">
        <v>39</v>
      </c>
      <c r="Q59" s="44" t="s">
        <v>40</v>
      </c>
      <c r="R59" s="24" t="s">
        <v>155</v>
      </c>
      <c r="S59" s="21" t="s">
        <v>683</v>
      </c>
      <c r="T59" s="35" t="e">
        <f ca="1">_xlfn.XLOOKUP(A59,'Unambiguous BCGs'!A:A,'Unambiguous BCGs'!I:I,"N")</f>
        <v>#NAME?</v>
      </c>
      <c r="U59" s="68" t="b">
        <v>1</v>
      </c>
      <c r="V59" s="68" t="b">
        <f t="shared" si="0"/>
        <v>0</v>
      </c>
      <c r="X59" s="72" t="s">
        <v>59</v>
      </c>
      <c r="Y59" s="72"/>
      <c r="Z59" s="19" t="s">
        <v>59</v>
      </c>
      <c r="AA59" s="72" t="s">
        <v>59</v>
      </c>
      <c r="AB59">
        <f t="shared" si="10"/>
        <v>3</v>
      </c>
      <c r="AC59" t="b">
        <f t="shared" si="11"/>
        <v>1</v>
      </c>
      <c r="AD59" s="9" t="s">
        <v>429</v>
      </c>
      <c r="AE59" s="37"/>
      <c r="AF59" s="72" t="s">
        <v>37</v>
      </c>
      <c r="AG59" s="72"/>
      <c r="AH59" s="72">
        <f t="shared" si="13"/>
        <v>2</v>
      </c>
      <c r="AI59" t="b">
        <f t="shared" si="12"/>
        <v>0</v>
      </c>
      <c r="AJ59">
        <v>1</v>
      </c>
    </row>
    <row r="60" spans="1:36" ht="55.5" customHeight="1">
      <c r="A60" s="22" t="s">
        <v>684</v>
      </c>
      <c r="B60" s="23" t="s">
        <v>685</v>
      </c>
      <c r="C60" s="23" t="s">
        <v>686</v>
      </c>
      <c r="D60" s="9" t="s">
        <v>687</v>
      </c>
      <c r="E60" s="9" t="s">
        <v>688</v>
      </c>
      <c r="F60" s="9" t="s">
        <v>689</v>
      </c>
      <c r="G60" s="9" t="s">
        <v>690</v>
      </c>
      <c r="H60" s="9" t="s">
        <v>691</v>
      </c>
      <c r="I60" s="8" t="s">
        <v>692</v>
      </c>
      <c r="J60" s="24"/>
      <c r="K60" s="9" t="s">
        <v>693</v>
      </c>
      <c r="L60" s="10" t="s">
        <v>694</v>
      </c>
      <c r="M60" s="24" t="s">
        <v>588</v>
      </c>
      <c r="N60" s="44" t="s">
        <v>201</v>
      </c>
      <c r="P60" s="134" t="s">
        <v>39</v>
      </c>
      <c r="Q60" s="44" t="s">
        <v>40</v>
      </c>
      <c r="R60" s="24" t="s">
        <v>695</v>
      </c>
      <c r="S60" s="21" t="s">
        <v>58</v>
      </c>
      <c r="T60" s="35" t="e">
        <f ca="1">_xlfn.XLOOKUP(A60,'Unambiguous BCGs'!A:A,'Unambiguous BCGs'!I:I,"N")</f>
        <v>#NAME?</v>
      </c>
      <c r="U60" s="68" t="b">
        <v>1</v>
      </c>
      <c r="V60" s="68" t="b">
        <f t="shared" si="0"/>
        <v>0</v>
      </c>
      <c r="X60" s="72" t="s">
        <v>59</v>
      </c>
      <c r="Y60" s="72"/>
      <c r="Z60" s="19" t="s">
        <v>59</v>
      </c>
      <c r="AA60" s="72" t="s">
        <v>59</v>
      </c>
      <c r="AB60">
        <f t="shared" si="10"/>
        <v>3</v>
      </c>
      <c r="AC60" t="b">
        <f t="shared" si="11"/>
        <v>1</v>
      </c>
      <c r="AD60" s="9" t="s">
        <v>37</v>
      </c>
      <c r="AE60" s="37"/>
      <c r="AF60" s="72" t="s">
        <v>37</v>
      </c>
      <c r="AG60" s="72"/>
      <c r="AH60" s="72">
        <f t="shared" si="13"/>
        <v>2</v>
      </c>
      <c r="AI60" t="b">
        <f t="shared" si="12"/>
        <v>1</v>
      </c>
      <c r="AJ60">
        <v>1</v>
      </c>
    </row>
    <row r="61" spans="1:36" ht="55.5" customHeight="1">
      <c r="A61" s="22" t="s">
        <v>696</v>
      </c>
      <c r="B61" s="23" t="s">
        <v>697</v>
      </c>
      <c r="C61" s="23" t="s">
        <v>698</v>
      </c>
      <c r="D61" s="9" t="s">
        <v>699</v>
      </c>
      <c r="E61" s="9" t="s">
        <v>700</v>
      </c>
      <c r="F61" s="9" t="s">
        <v>701</v>
      </c>
      <c r="G61" s="9" t="s">
        <v>702</v>
      </c>
      <c r="H61" s="9" t="s">
        <v>703</v>
      </c>
      <c r="I61" s="8" t="s">
        <v>704</v>
      </c>
      <c r="J61" s="24"/>
      <c r="K61" s="9" t="s">
        <v>705</v>
      </c>
      <c r="L61" s="73" t="s">
        <v>706</v>
      </c>
      <c r="M61" s="24" t="s">
        <v>588</v>
      </c>
      <c r="N61" s="44" t="s">
        <v>201</v>
      </c>
      <c r="P61" s="134" t="s">
        <v>39</v>
      </c>
      <c r="Q61" s="44" t="s">
        <v>40</v>
      </c>
      <c r="R61" s="24" t="s">
        <v>695</v>
      </c>
      <c r="S61" s="21" t="s">
        <v>58</v>
      </c>
      <c r="T61" s="35" t="e">
        <f ca="1">_xlfn.XLOOKUP(A61,'Unambiguous BCGs'!A:A,'Unambiguous BCGs'!I:I,"N")</f>
        <v>#NAME?</v>
      </c>
      <c r="U61" s="68" t="b">
        <v>1</v>
      </c>
      <c r="V61" s="68" t="b">
        <f t="shared" si="0"/>
        <v>0</v>
      </c>
      <c r="X61" s="72" t="s">
        <v>59</v>
      </c>
      <c r="Y61" s="72"/>
      <c r="Z61" s="19" t="s">
        <v>673</v>
      </c>
      <c r="AA61" s="72" t="s">
        <v>576</v>
      </c>
      <c r="AB61">
        <f t="shared" si="10"/>
        <v>3</v>
      </c>
      <c r="AC61" t="b">
        <f t="shared" si="11"/>
        <v>0</v>
      </c>
      <c r="AD61" s="9" t="s">
        <v>37</v>
      </c>
      <c r="AE61" s="37"/>
      <c r="AF61" s="72" t="s">
        <v>37</v>
      </c>
      <c r="AG61" s="72"/>
      <c r="AH61" s="72">
        <f>COUNTIF(AD61:AG61, "*")</f>
        <v>2</v>
      </c>
      <c r="AI61" t="b">
        <f t="shared" si="12"/>
        <v>1</v>
      </c>
      <c r="AJ61">
        <v>1</v>
      </c>
    </row>
    <row r="62" spans="1:36" ht="55.5" customHeight="1">
      <c r="A62" s="22" t="s">
        <v>707</v>
      </c>
      <c r="B62" s="23" t="s">
        <v>708</v>
      </c>
      <c r="C62" s="23" t="s">
        <v>709</v>
      </c>
      <c r="D62" s="9" t="s">
        <v>710</v>
      </c>
      <c r="E62" s="9" t="s">
        <v>711</v>
      </c>
      <c r="F62" s="9" t="s">
        <v>712</v>
      </c>
      <c r="G62" s="9" t="s">
        <v>713</v>
      </c>
      <c r="H62" s="9" t="s">
        <v>714</v>
      </c>
      <c r="I62" s="8" t="s">
        <v>715</v>
      </c>
      <c r="J62" s="24"/>
      <c r="K62" s="9" t="s">
        <v>716</v>
      </c>
      <c r="L62" s="73" t="s">
        <v>717</v>
      </c>
      <c r="M62" s="24" t="s">
        <v>37</v>
      </c>
      <c r="N62" s="44" t="s">
        <v>201</v>
      </c>
      <c r="P62" s="134" t="s">
        <v>39</v>
      </c>
      <c r="Q62" s="44" t="s">
        <v>40</v>
      </c>
      <c r="R62" s="24"/>
      <c r="S62" s="27" t="s">
        <v>718</v>
      </c>
      <c r="T62" s="35" t="e">
        <f ca="1">_xlfn.XLOOKUP(A62,'Unambiguous BCGs'!A:A,'Unambiguous BCGs'!I:I,"N")</f>
        <v>#NAME?</v>
      </c>
      <c r="U62" s="68" t="b">
        <v>1</v>
      </c>
      <c r="V62" s="68" t="b">
        <f t="shared" si="0"/>
        <v>0</v>
      </c>
      <c r="X62" s="72" t="s">
        <v>59</v>
      </c>
      <c r="Y62" s="72"/>
      <c r="Z62" s="19" t="s">
        <v>59</v>
      </c>
      <c r="AA62" s="72" t="s">
        <v>59</v>
      </c>
      <c r="AB62">
        <f t="shared" si="10"/>
        <v>3</v>
      </c>
      <c r="AC62" t="b">
        <f t="shared" si="11"/>
        <v>1</v>
      </c>
      <c r="AD62" s="9" t="s">
        <v>37</v>
      </c>
      <c r="AE62" s="37"/>
      <c r="AF62" s="72" t="s">
        <v>37</v>
      </c>
      <c r="AG62" s="72"/>
      <c r="AH62" s="72">
        <f t="shared" ref="AH62:AH77" si="14">COUNTIF(AD62:AG62, "*")</f>
        <v>2</v>
      </c>
      <c r="AI62" t="b">
        <f t="shared" si="12"/>
        <v>1</v>
      </c>
      <c r="AJ62">
        <v>1</v>
      </c>
    </row>
    <row r="63" spans="1:36" ht="43.5" customHeight="1">
      <c r="A63" s="22" t="s">
        <v>719</v>
      </c>
      <c r="B63" s="23" t="s">
        <v>720</v>
      </c>
      <c r="C63" s="23" t="s">
        <v>721</v>
      </c>
      <c r="D63" s="9" t="s">
        <v>722</v>
      </c>
      <c r="E63" s="9" t="s">
        <v>723</v>
      </c>
      <c r="F63" s="9" t="s">
        <v>724</v>
      </c>
      <c r="G63" s="9" t="s">
        <v>725</v>
      </c>
      <c r="H63" s="9" t="s">
        <v>726</v>
      </c>
      <c r="I63" s="8" t="s">
        <v>727</v>
      </c>
      <c r="J63" s="24"/>
      <c r="K63" s="9" t="s">
        <v>728</v>
      </c>
      <c r="L63" s="10" t="s">
        <v>729</v>
      </c>
      <c r="M63" s="24" t="s">
        <v>588</v>
      </c>
      <c r="N63" s="44" t="s">
        <v>201</v>
      </c>
      <c r="P63" s="134" t="s">
        <v>39</v>
      </c>
      <c r="Q63" s="44" t="s">
        <v>40</v>
      </c>
      <c r="R63" s="24" t="s">
        <v>730</v>
      </c>
      <c r="S63" s="21" t="s">
        <v>58</v>
      </c>
      <c r="T63" s="35" t="e">
        <f ca="1">_xlfn.XLOOKUP(A63,'Unambiguous BCGs'!A:A,'Unambiguous BCGs'!I:I,"N")</f>
        <v>#NAME?</v>
      </c>
      <c r="U63" s="68" t="b">
        <v>1</v>
      </c>
      <c r="V63" s="68" t="b">
        <f t="shared" si="0"/>
        <v>0</v>
      </c>
      <c r="X63" s="72" t="s">
        <v>59</v>
      </c>
      <c r="Y63" s="72"/>
      <c r="Z63" s="19" t="s">
        <v>59</v>
      </c>
      <c r="AA63" s="72" t="s">
        <v>59</v>
      </c>
      <c r="AB63">
        <f t="shared" si="10"/>
        <v>3</v>
      </c>
      <c r="AC63" t="b">
        <f t="shared" si="11"/>
        <v>1</v>
      </c>
      <c r="AD63" s="9" t="s">
        <v>37</v>
      </c>
      <c r="AE63" s="37"/>
      <c r="AF63" s="72" t="s">
        <v>37</v>
      </c>
      <c r="AG63" s="72"/>
      <c r="AH63" s="72">
        <f t="shared" si="14"/>
        <v>2</v>
      </c>
      <c r="AI63" t="b">
        <f t="shared" si="12"/>
        <v>1</v>
      </c>
      <c r="AJ63">
        <v>1</v>
      </c>
    </row>
    <row r="64" spans="1:36" ht="103.5" customHeight="1">
      <c r="A64" s="22" t="s">
        <v>731</v>
      </c>
      <c r="B64" s="23" t="s">
        <v>732</v>
      </c>
      <c r="C64" s="23" t="s">
        <v>733</v>
      </c>
      <c r="D64" s="9" t="s">
        <v>734</v>
      </c>
      <c r="E64" s="9" t="s">
        <v>735</v>
      </c>
      <c r="F64" s="9" t="s">
        <v>736</v>
      </c>
      <c r="G64" s="9" t="s">
        <v>737</v>
      </c>
      <c r="H64" s="9" t="s">
        <v>738</v>
      </c>
      <c r="I64" s="8" t="s">
        <v>112</v>
      </c>
      <c r="J64" s="24"/>
      <c r="K64" s="74" t="s">
        <v>739</v>
      </c>
      <c r="L64" s="9"/>
      <c r="M64" s="24"/>
      <c r="N64" s="44" t="s">
        <v>740</v>
      </c>
      <c r="O64" s="44" t="s">
        <v>741</v>
      </c>
      <c r="P64" s="93" t="s">
        <v>742</v>
      </c>
      <c r="Q64" s="44" t="s">
        <v>142</v>
      </c>
      <c r="R64" s="24" t="s">
        <v>743</v>
      </c>
      <c r="S64" s="21" t="s">
        <v>58</v>
      </c>
      <c r="T64" s="35" t="e">
        <f ca="1">_xlfn.XLOOKUP(A64,'Unambiguous BCGs'!A:A,'Unambiguous BCGs'!I:I,"N")</f>
        <v>#NAME?</v>
      </c>
      <c r="U64" s="68" t="b">
        <v>1</v>
      </c>
      <c r="V64" s="68" t="b">
        <f t="shared" si="0"/>
        <v>0</v>
      </c>
      <c r="X64" s="72" t="s">
        <v>59</v>
      </c>
      <c r="Y64" s="72"/>
      <c r="Z64" s="19" t="s">
        <v>59</v>
      </c>
      <c r="AA64" s="72" t="s">
        <v>59</v>
      </c>
      <c r="AB64">
        <f t="shared" si="10"/>
        <v>3</v>
      </c>
      <c r="AC64" t="b">
        <f t="shared" si="11"/>
        <v>1</v>
      </c>
      <c r="AD64" s="9" t="s">
        <v>100</v>
      </c>
      <c r="AE64" s="37"/>
      <c r="AF64" s="72" t="s">
        <v>37</v>
      </c>
      <c r="AG64" s="72"/>
      <c r="AH64" s="72">
        <f t="shared" si="14"/>
        <v>2</v>
      </c>
      <c r="AI64" t="b">
        <f t="shared" si="12"/>
        <v>0</v>
      </c>
      <c r="AJ64">
        <v>2</v>
      </c>
    </row>
    <row r="65" spans="1:36" ht="43.5" customHeight="1">
      <c r="A65" s="22" t="s">
        <v>744</v>
      </c>
      <c r="B65" s="23" t="s">
        <v>745</v>
      </c>
      <c r="C65" s="23" t="s">
        <v>746</v>
      </c>
      <c r="D65" s="9" t="s">
        <v>747</v>
      </c>
      <c r="E65" s="9" t="s">
        <v>748</v>
      </c>
      <c r="F65" s="9" t="s">
        <v>749</v>
      </c>
      <c r="G65" s="9" t="s">
        <v>750</v>
      </c>
      <c r="H65" s="9" t="s">
        <v>111</v>
      </c>
      <c r="I65" s="8" t="s">
        <v>751</v>
      </c>
      <c r="J65" s="24"/>
      <c r="K65" s="9" t="s">
        <v>752</v>
      </c>
      <c r="L65" s="10" t="s">
        <v>753</v>
      </c>
      <c r="M65" s="24" t="s">
        <v>100</v>
      </c>
      <c r="N65" s="44" t="s">
        <v>754</v>
      </c>
      <c r="P65" s="134" t="s">
        <v>755</v>
      </c>
      <c r="Q65" s="44" t="s">
        <v>40</v>
      </c>
      <c r="R65" s="24"/>
      <c r="S65" s="21" t="s">
        <v>58</v>
      </c>
      <c r="T65" s="35" t="e">
        <f ca="1">_xlfn.XLOOKUP(A65,'Unambiguous BCGs'!A:A,'Unambiguous BCGs'!I:I,"N")</f>
        <v>#NAME?</v>
      </c>
      <c r="U65" s="68" t="b">
        <v>1</v>
      </c>
      <c r="V65" s="68" t="b">
        <f t="shared" si="0"/>
        <v>0</v>
      </c>
      <c r="X65" s="72" t="s">
        <v>59</v>
      </c>
      <c r="Y65" s="72"/>
      <c r="Z65" s="19" t="s">
        <v>59</v>
      </c>
      <c r="AA65" s="72" t="s">
        <v>59</v>
      </c>
      <c r="AB65">
        <f t="shared" si="10"/>
        <v>3</v>
      </c>
      <c r="AC65" t="b">
        <f t="shared" si="11"/>
        <v>1</v>
      </c>
      <c r="AD65" s="9" t="s">
        <v>37</v>
      </c>
      <c r="AE65" s="37"/>
      <c r="AF65" s="72" t="s">
        <v>37</v>
      </c>
      <c r="AG65" s="72"/>
      <c r="AH65" s="72">
        <f t="shared" si="14"/>
        <v>2</v>
      </c>
      <c r="AI65" t="b">
        <f t="shared" si="12"/>
        <v>1</v>
      </c>
      <c r="AJ65">
        <v>1</v>
      </c>
    </row>
    <row r="66" spans="1:36" ht="55.5" customHeight="1">
      <c r="A66" s="22" t="s">
        <v>756</v>
      </c>
      <c r="B66" s="23" t="s">
        <v>757</v>
      </c>
      <c r="C66" s="23" t="s">
        <v>758</v>
      </c>
      <c r="D66" s="9" t="s">
        <v>759</v>
      </c>
      <c r="E66" s="9" t="s">
        <v>760</v>
      </c>
      <c r="F66" s="9" t="s">
        <v>761</v>
      </c>
      <c r="G66" s="9" t="s">
        <v>762</v>
      </c>
      <c r="H66" s="9" t="s">
        <v>763</v>
      </c>
      <c r="I66" s="8" t="s">
        <v>438</v>
      </c>
      <c r="J66" s="24"/>
      <c r="K66" s="9" t="s">
        <v>764</v>
      </c>
      <c r="L66" s="10" t="s">
        <v>765</v>
      </c>
      <c r="M66" s="24" t="s">
        <v>588</v>
      </c>
      <c r="N66" s="44" t="s">
        <v>201</v>
      </c>
      <c r="P66" s="134" t="s">
        <v>39</v>
      </c>
      <c r="Q66" s="44" t="s">
        <v>40</v>
      </c>
      <c r="R66" s="24" t="s">
        <v>730</v>
      </c>
      <c r="S66" s="21" t="s">
        <v>58</v>
      </c>
      <c r="T66" s="35" t="e">
        <f ca="1">_xlfn.XLOOKUP(A66,'Unambiguous BCGs'!A:A,'Unambiguous BCGs'!I:I,"N")</f>
        <v>#NAME?</v>
      </c>
      <c r="U66" s="68" t="b">
        <v>1</v>
      </c>
      <c r="V66" s="68" t="b">
        <f t="shared" si="0"/>
        <v>0</v>
      </c>
      <c r="X66" s="72" t="s">
        <v>59</v>
      </c>
      <c r="Y66" s="72"/>
      <c r="Z66" s="19" t="s">
        <v>59</v>
      </c>
      <c r="AA66" s="72" t="s">
        <v>59</v>
      </c>
      <c r="AB66">
        <f t="shared" si="10"/>
        <v>3</v>
      </c>
      <c r="AC66" t="b">
        <f t="shared" si="11"/>
        <v>1</v>
      </c>
      <c r="AD66" s="9" t="s">
        <v>37</v>
      </c>
      <c r="AE66" s="37"/>
      <c r="AF66" s="72" t="s">
        <v>37</v>
      </c>
      <c r="AG66" s="72"/>
      <c r="AH66" s="72">
        <f t="shared" si="14"/>
        <v>2</v>
      </c>
      <c r="AI66" t="b">
        <f t="shared" si="12"/>
        <v>1</v>
      </c>
      <c r="AJ66">
        <v>1</v>
      </c>
    </row>
    <row r="67" spans="1:36" ht="55.5" customHeight="1">
      <c r="A67" s="22" t="s">
        <v>766</v>
      </c>
      <c r="B67" s="23" t="s">
        <v>767</v>
      </c>
      <c r="C67" s="23" t="s">
        <v>768</v>
      </c>
      <c r="D67" s="9" t="s">
        <v>769</v>
      </c>
      <c r="E67" s="9" t="s">
        <v>770</v>
      </c>
      <c r="F67" s="9" t="s">
        <v>771</v>
      </c>
      <c r="G67" s="9" t="s">
        <v>772</v>
      </c>
      <c r="H67" s="9" t="s">
        <v>773</v>
      </c>
      <c r="I67" s="8" t="s">
        <v>774</v>
      </c>
      <c r="J67" s="24"/>
      <c r="K67" s="74" t="s">
        <v>775</v>
      </c>
      <c r="L67" s="9" t="s">
        <v>776</v>
      </c>
      <c r="M67" s="24"/>
      <c r="N67" s="44" t="s">
        <v>777</v>
      </c>
      <c r="P67" s="134" t="s">
        <v>778</v>
      </c>
      <c r="Q67" s="44" t="s">
        <v>40</v>
      </c>
      <c r="R67" s="24"/>
      <c r="S67" s="21" t="s">
        <v>58</v>
      </c>
      <c r="T67" s="35" t="e">
        <f ca="1">_xlfn.XLOOKUP(A67,'Unambiguous BCGs'!A:A,'Unambiguous BCGs'!I:I,"N")</f>
        <v>#NAME?</v>
      </c>
      <c r="U67" s="68" t="b">
        <v>1</v>
      </c>
      <c r="V67" s="68" t="b">
        <f t="shared" si="0"/>
        <v>0</v>
      </c>
      <c r="X67" s="72" t="s">
        <v>59</v>
      </c>
      <c r="Y67" s="72"/>
      <c r="Z67" s="24" t="s">
        <v>779</v>
      </c>
      <c r="AA67" s="72" t="s">
        <v>59</v>
      </c>
      <c r="AB67">
        <f t="shared" si="10"/>
        <v>3</v>
      </c>
      <c r="AC67" t="b">
        <f t="shared" si="11"/>
        <v>0</v>
      </c>
      <c r="AD67" s="9" t="s">
        <v>37</v>
      </c>
      <c r="AE67" s="37"/>
      <c r="AF67" s="72" t="s">
        <v>37</v>
      </c>
      <c r="AG67" s="72"/>
      <c r="AH67" s="72">
        <f t="shared" si="14"/>
        <v>2</v>
      </c>
      <c r="AI67" t="b">
        <f t="shared" si="12"/>
        <v>1</v>
      </c>
      <c r="AJ67">
        <v>1</v>
      </c>
    </row>
    <row r="68" spans="1:36" ht="55.5" customHeight="1">
      <c r="A68" s="22" t="s">
        <v>780</v>
      </c>
      <c r="B68" s="23" t="s">
        <v>781</v>
      </c>
      <c r="C68" s="23" t="s">
        <v>782</v>
      </c>
      <c r="D68" s="9" t="s">
        <v>783</v>
      </c>
      <c r="E68" s="9" t="s">
        <v>784</v>
      </c>
      <c r="F68" s="9" t="s">
        <v>785</v>
      </c>
      <c r="G68" s="9" t="s">
        <v>786</v>
      </c>
      <c r="H68" s="40" t="s">
        <v>5832</v>
      </c>
      <c r="I68" s="8" t="s">
        <v>787</v>
      </c>
      <c r="J68" s="24"/>
      <c r="K68" s="74" t="s">
        <v>788</v>
      </c>
      <c r="L68" s="91" t="s">
        <v>5829</v>
      </c>
      <c r="M68" s="24"/>
      <c r="N68" s="44" t="s">
        <v>201</v>
      </c>
      <c r="O68" s="44" t="s">
        <v>628</v>
      </c>
      <c r="P68" s="135" t="s">
        <v>629</v>
      </c>
      <c r="Q68" s="44" t="s">
        <v>40</v>
      </c>
      <c r="R68" s="24" t="s">
        <v>155</v>
      </c>
      <c r="S68" s="21" t="s">
        <v>58</v>
      </c>
      <c r="T68" s="35" t="e">
        <f ca="1">_xlfn.XLOOKUP(A68,'Unambiguous BCGs'!A:A,'Unambiguous BCGs'!I:I,"N")</f>
        <v>#NAME?</v>
      </c>
      <c r="U68" s="68" t="b">
        <v>1</v>
      </c>
      <c r="V68" s="68" t="b">
        <f t="shared" ref="V68:V131" si="15">A68=A67</f>
        <v>0</v>
      </c>
      <c r="X68" s="72" t="s">
        <v>59</v>
      </c>
      <c r="Y68" s="72"/>
      <c r="Z68" s="19" t="s">
        <v>59</v>
      </c>
      <c r="AA68" s="72" t="s">
        <v>59</v>
      </c>
      <c r="AB68">
        <f t="shared" si="10"/>
        <v>3</v>
      </c>
      <c r="AC68" t="b">
        <f t="shared" si="11"/>
        <v>1</v>
      </c>
      <c r="AD68" s="9" t="s">
        <v>429</v>
      </c>
      <c r="AE68" s="37"/>
      <c r="AF68" s="72" t="s">
        <v>37</v>
      </c>
      <c r="AG68" s="72"/>
      <c r="AH68" s="72">
        <f t="shared" si="14"/>
        <v>2</v>
      </c>
      <c r="AI68" t="b">
        <f t="shared" si="12"/>
        <v>0</v>
      </c>
      <c r="AJ68">
        <v>1</v>
      </c>
    </row>
    <row r="69" spans="1:36" ht="55.5" customHeight="1">
      <c r="A69" s="22" t="s">
        <v>789</v>
      </c>
      <c r="B69" s="23" t="s">
        <v>790</v>
      </c>
      <c r="C69" s="23" t="s">
        <v>791</v>
      </c>
      <c r="D69" s="9" t="s">
        <v>792</v>
      </c>
      <c r="E69" s="9" t="s">
        <v>793</v>
      </c>
      <c r="F69" s="9" t="s">
        <v>794</v>
      </c>
      <c r="G69" s="9" t="s">
        <v>795</v>
      </c>
      <c r="H69" s="40" t="s">
        <v>5833</v>
      </c>
      <c r="I69" s="8" t="s">
        <v>796</v>
      </c>
      <c r="J69" s="24"/>
      <c r="K69" s="9" t="s">
        <v>797</v>
      </c>
      <c r="L69" s="91" t="s">
        <v>5834</v>
      </c>
      <c r="M69" s="24"/>
      <c r="N69" s="44" t="s">
        <v>201</v>
      </c>
      <c r="P69" s="134" t="s">
        <v>39</v>
      </c>
      <c r="Q69" s="44" t="s">
        <v>40</v>
      </c>
      <c r="R69" s="24" t="s">
        <v>155</v>
      </c>
      <c r="S69" s="21" t="s">
        <v>58</v>
      </c>
      <c r="T69" s="35" t="e">
        <f ca="1">_xlfn.XLOOKUP(A69,'Unambiguous BCGs'!A:A,'Unambiguous BCGs'!I:I,"N")</f>
        <v>#NAME?</v>
      </c>
      <c r="U69" s="68" t="b">
        <v>1</v>
      </c>
      <c r="V69" s="68" t="b">
        <f t="shared" si="15"/>
        <v>0</v>
      </c>
      <c r="X69" s="72" t="s">
        <v>59</v>
      </c>
      <c r="Y69" s="72"/>
      <c r="Z69" s="19" t="s">
        <v>59</v>
      </c>
      <c r="AA69" s="72" t="s">
        <v>59</v>
      </c>
      <c r="AB69">
        <f t="shared" si="10"/>
        <v>3</v>
      </c>
      <c r="AC69" t="b">
        <f t="shared" si="11"/>
        <v>1</v>
      </c>
      <c r="AD69" s="9" t="s">
        <v>429</v>
      </c>
      <c r="AE69" s="37"/>
      <c r="AF69" s="72" t="s">
        <v>37</v>
      </c>
      <c r="AG69" s="72"/>
      <c r="AH69" s="72">
        <f t="shared" si="14"/>
        <v>2</v>
      </c>
      <c r="AI69" t="b">
        <f t="shared" si="12"/>
        <v>0</v>
      </c>
      <c r="AJ69">
        <v>1</v>
      </c>
    </row>
    <row r="70" spans="1:36" ht="55.5" customHeight="1">
      <c r="A70" s="22" t="s">
        <v>798</v>
      </c>
      <c r="B70" s="23" t="s">
        <v>799</v>
      </c>
      <c r="C70" s="23" t="s">
        <v>800</v>
      </c>
      <c r="D70" s="9" t="s">
        <v>801</v>
      </c>
      <c r="E70" s="9" t="s">
        <v>802</v>
      </c>
      <c r="F70" s="9" t="s">
        <v>803</v>
      </c>
      <c r="G70" s="9" t="s">
        <v>804</v>
      </c>
      <c r="H70" s="9" t="s">
        <v>805</v>
      </c>
      <c r="I70" s="8" t="s">
        <v>806</v>
      </c>
      <c r="J70" s="24"/>
      <c r="K70" s="9" t="s">
        <v>807</v>
      </c>
      <c r="L70" s="9" t="s">
        <v>808</v>
      </c>
      <c r="M70" s="24" t="s">
        <v>37</v>
      </c>
      <c r="N70" s="44" t="s">
        <v>201</v>
      </c>
      <c r="P70" s="134" t="s">
        <v>39</v>
      </c>
      <c r="Q70" s="44" t="s">
        <v>40</v>
      </c>
      <c r="R70" s="24"/>
      <c r="S70" s="21" t="s">
        <v>442</v>
      </c>
      <c r="T70" s="35" t="e">
        <f ca="1">_xlfn.XLOOKUP(A70,'Unambiguous BCGs'!A:A,'Unambiguous BCGs'!I:I,"N")</f>
        <v>#NAME?</v>
      </c>
      <c r="U70" s="68" t="b">
        <v>1</v>
      </c>
      <c r="V70" s="68" t="b">
        <f t="shared" si="15"/>
        <v>0</v>
      </c>
      <c r="X70" s="72" t="s">
        <v>59</v>
      </c>
      <c r="Y70" s="72"/>
      <c r="Z70" s="19" t="s">
        <v>59</v>
      </c>
      <c r="AA70" s="72" t="s">
        <v>59</v>
      </c>
      <c r="AB70">
        <f t="shared" si="10"/>
        <v>3</v>
      </c>
      <c r="AC70" t="b">
        <f t="shared" si="11"/>
        <v>1</v>
      </c>
      <c r="AD70" s="9" t="s">
        <v>37</v>
      </c>
      <c r="AE70" s="37"/>
      <c r="AF70" s="72" t="s">
        <v>37</v>
      </c>
      <c r="AG70" s="72"/>
      <c r="AH70" s="72">
        <f t="shared" si="14"/>
        <v>2</v>
      </c>
      <c r="AI70" t="b">
        <f t="shared" si="12"/>
        <v>1</v>
      </c>
      <c r="AJ70">
        <v>1</v>
      </c>
    </row>
    <row r="71" spans="1:36" ht="43.5" customHeight="1">
      <c r="A71" s="22" t="s">
        <v>809</v>
      </c>
      <c r="B71" s="23" t="s">
        <v>810</v>
      </c>
      <c r="C71" s="23" t="s">
        <v>811</v>
      </c>
      <c r="D71" s="9" t="s">
        <v>812</v>
      </c>
      <c r="E71" s="9" t="s">
        <v>813</v>
      </c>
      <c r="F71" s="9" t="s">
        <v>814</v>
      </c>
      <c r="G71" s="9" t="s">
        <v>815</v>
      </c>
      <c r="H71" s="9" t="s">
        <v>816</v>
      </c>
      <c r="I71" s="8" t="s">
        <v>817</v>
      </c>
      <c r="J71" s="24"/>
      <c r="K71" s="74" t="s">
        <v>818</v>
      </c>
      <c r="L71" s="9" t="s">
        <v>819</v>
      </c>
      <c r="M71" s="24" t="s">
        <v>100</v>
      </c>
      <c r="N71" s="44" t="s">
        <v>201</v>
      </c>
      <c r="P71" s="134" t="s">
        <v>39</v>
      </c>
      <c r="Q71" s="44" t="s">
        <v>40</v>
      </c>
      <c r="R71" s="24" t="s">
        <v>695</v>
      </c>
      <c r="S71" s="21" t="s">
        <v>58</v>
      </c>
      <c r="T71" s="35" t="e">
        <f ca="1">_xlfn.XLOOKUP(A71,'Unambiguous BCGs'!A:A,'Unambiguous BCGs'!I:I,"N")</f>
        <v>#NAME?</v>
      </c>
      <c r="U71" s="68" t="b">
        <v>1</v>
      </c>
      <c r="V71" s="68" t="b">
        <f t="shared" si="15"/>
        <v>0</v>
      </c>
      <c r="X71" s="72" t="s">
        <v>59</v>
      </c>
      <c r="Y71" s="72"/>
      <c r="Z71" s="19" t="s">
        <v>59</v>
      </c>
      <c r="AA71" s="72" t="s">
        <v>59</v>
      </c>
      <c r="AB71">
        <f t="shared" si="10"/>
        <v>3</v>
      </c>
      <c r="AC71" t="b">
        <f t="shared" si="11"/>
        <v>1</v>
      </c>
      <c r="AD71" s="9" t="s">
        <v>37</v>
      </c>
      <c r="AE71" s="37"/>
      <c r="AF71" s="72" t="s">
        <v>37</v>
      </c>
      <c r="AG71" s="72"/>
      <c r="AH71" s="72">
        <f t="shared" si="14"/>
        <v>2</v>
      </c>
      <c r="AI71" t="b">
        <f t="shared" si="12"/>
        <v>1</v>
      </c>
      <c r="AJ71">
        <v>1</v>
      </c>
    </row>
    <row r="72" spans="1:36" ht="91.5" customHeight="1">
      <c r="A72" s="22" t="s">
        <v>820</v>
      </c>
      <c r="B72" s="43" t="s">
        <v>821</v>
      </c>
      <c r="C72" s="43" t="s">
        <v>822</v>
      </c>
      <c r="D72" s="59" t="s">
        <v>823</v>
      </c>
      <c r="E72" s="59" t="s">
        <v>824</v>
      </c>
      <c r="F72" s="59">
        <v>167.93168918500001</v>
      </c>
      <c r="G72" s="59">
        <v>40.820756037999999</v>
      </c>
      <c r="H72" s="59">
        <v>7.8E-2</v>
      </c>
      <c r="I72" s="63">
        <v>7.51E-2</v>
      </c>
      <c r="J72" s="44"/>
      <c r="K72" s="59" t="s">
        <v>825</v>
      </c>
      <c r="L72" s="65" t="s">
        <v>826</v>
      </c>
      <c r="M72" s="44" t="s">
        <v>37</v>
      </c>
      <c r="N72" s="44" t="s">
        <v>827</v>
      </c>
      <c r="O72" s="44" t="s">
        <v>828</v>
      </c>
      <c r="P72" s="135" t="s">
        <v>39</v>
      </c>
      <c r="Q72" s="44" t="s">
        <v>40</v>
      </c>
      <c r="R72" s="44" t="s">
        <v>829</v>
      </c>
      <c r="S72" s="44" t="s">
        <v>630</v>
      </c>
      <c r="T72" s="33" t="e">
        <f ca="1">_xlfn.XLOOKUP(A72,'Unambiguous BCGs'!A:A,'Unambiguous BCGs'!I:I,"N")</f>
        <v>#NAME?</v>
      </c>
      <c r="U72" s="68" t="b">
        <v>1</v>
      </c>
      <c r="V72" s="68" t="b">
        <f t="shared" si="15"/>
        <v>0</v>
      </c>
      <c r="W72" s="68" t="s">
        <v>59</v>
      </c>
      <c r="X72" s="80" t="s">
        <v>59</v>
      </c>
      <c r="Y72" s="72"/>
      <c r="Z72" s="83" t="s">
        <v>830</v>
      </c>
      <c r="AA72" s="72"/>
      <c r="AB72">
        <f t="shared" si="10"/>
        <v>2</v>
      </c>
      <c r="AC72" t="b">
        <f t="shared" si="11"/>
        <v>0</v>
      </c>
      <c r="AD72" s="60" t="s">
        <v>37</v>
      </c>
      <c r="AE72" s="37"/>
      <c r="AF72" s="72"/>
      <c r="AG72" s="72" t="s">
        <v>37</v>
      </c>
      <c r="AH72" s="72">
        <f t="shared" si="14"/>
        <v>2</v>
      </c>
      <c r="AI72" t="b">
        <f t="shared" si="12"/>
        <v>1</v>
      </c>
      <c r="AJ72">
        <v>1</v>
      </c>
    </row>
    <row r="73" spans="1:36" ht="55.5" customHeight="1">
      <c r="A73" s="22" t="s">
        <v>831</v>
      </c>
      <c r="B73" s="23" t="s">
        <v>832</v>
      </c>
      <c r="C73" s="23" t="s">
        <v>833</v>
      </c>
      <c r="D73" s="9" t="s">
        <v>834</v>
      </c>
      <c r="E73" s="9" t="s">
        <v>835</v>
      </c>
      <c r="F73" s="9" t="s">
        <v>836</v>
      </c>
      <c r="G73" s="9" t="s">
        <v>837</v>
      </c>
      <c r="H73" s="9" t="s">
        <v>838</v>
      </c>
      <c r="I73" s="8" t="s">
        <v>839</v>
      </c>
      <c r="J73" s="24"/>
      <c r="K73" s="9" t="s">
        <v>840</v>
      </c>
      <c r="L73" s="10" t="s">
        <v>841</v>
      </c>
      <c r="M73" s="24" t="s">
        <v>588</v>
      </c>
      <c r="N73" s="44" t="s">
        <v>201</v>
      </c>
      <c r="P73" s="134" t="s">
        <v>39</v>
      </c>
      <c r="Q73" s="44" t="s">
        <v>40</v>
      </c>
      <c r="R73" s="24" t="s">
        <v>695</v>
      </c>
      <c r="S73" s="21" t="s">
        <v>630</v>
      </c>
      <c r="T73" s="35" t="e">
        <f ca="1">_xlfn.XLOOKUP(A73,'Unambiguous BCGs'!A:A,'Unambiguous BCGs'!I:I,"N")</f>
        <v>#NAME?</v>
      </c>
      <c r="U73" s="68" t="b">
        <v>1</v>
      </c>
      <c r="V73" s="68" t="b">
        <f t="shared" si="15"/>
        <v>0</v>
      </c>
      <c r="X73" s="72" t="s">
        <v>59</v>
      </c>
      <c r="Y73" s="72"/>
      <c r="Z73" s="19" t="s">
        <v>59</v>
      </c>
      <c r="AA73" s="72" t="s">
        <v>59</v>
      </c>
      <c r="AB73">
        <f t="shared" si="10"/>
        <v>3</v>
      </c>
      <c r="AC73" t="b">
        <f t="shared" si="11"/>
        <v>1</v>
      </c>
      <c r="AD73" s="9" t="s">
        <v>37</v>
      </c>
      <c r="AE73" s="37"/>
      <c r="AF73" s="72" t="s">
        <v>37</v>
      </c>
      <c r="AG73" s="72"/>
      <c r="AH73" s="72">
        <f t="shared" si="14"/>
        <v>2</v>
      </c>
      <c r="AI73" t="b">
        <f t="shared" si="12"/>
        <v>1</v>
      </c>
      <c r="AJ73">
        <v>1</v>
      </c>
    </row>
    <row r="74" spans="1:36" ht="55.5" customHeight="1">
      <c r="A74" s="22" t="s">
        <v>842</v>
      </c>
      <c r="B74" s="23" t="s">
        <v>843</v>
      </c>
      <c r="C74" s="23" t="s">
        <v>844</v>
      </c>
      <c r="D74" s="9" t="s">
        <v>845</v>
      </c>
      <c r="E74" s="9" t="s">
        <v>846</v>
      </c>
      <c r="F74" s="9" t="s">
        <v>847</v>
      </c>
      <c r="G74" s="9" t="s">
        <v>848</v>
      </c>
      <c r="H74" s="9" t="s">
        <v>849</v>
      </c>
      <c r="I74" s="8" t="s">
        <v>850</v>
      </c>
      <c r="J74" s="24"/>
      <c r="K74" s="9" t="s">
        <v>851</v>
      </c>
      <c r="L74" s="10" t="s">
        <v>852</v>
      </c>
      <c r="M74" s="24" t="s">
        <v>37</v>
      </c>
      <c r="N74" s="44" t="s">
        <v>201</v>
      </c>
      <c r="P74" s="134" t="s">
        <v>39</v>
      </c>
      <c r="Q74" s="44" t="s">
        <v>40</v>
      </c>
      <c r="R74" s="24"/>
      <c r="S74" s="21" t="s">
        <v>58</v>
      </c>
      <c r="T74" s="35" t="e">
        <f ca="1">_xlfn.XLOOKUP(A74,'Unambiguous BCGs'!A:A,'Unambiguous BCGs'!I:I,"N")</f>
        <v>#NAME?</v>
      </c>
      <c r="U74" s="68" t="b">
        <v>1</v>
      </c>
      <c r="V74" s="68" t="b">
        <f t="shared" si="15"/>
        <v>0</v>
      </c>
      <c r="X74" s="72" t="s">
        <v>59</v>
      </c>
      <c r="Y74" s="72"/>
      <c r="Z74" s="19" t="s">
        <v>59</v>
      </c>
      <c r="AA74" s="72" t="s">
        <v>59</v>
      </c>
      <c r="AB74">
        <f t="shared" si="10"/>
        <v>3</v>
      </c>
      <c r="AC74" t="b">
        <f t="shared" si="11"/>
        <v>1</v>
      </c>
      <c r="AD74" s="9" t="s">
        <v>37</v>
      </c>
      <c r="AE74" s="37"/>
      <c r="AF74" s="72" t="s">
        <v>37</v>
      </c>
      <c r="AG74" s="72"/>
      <c r="AH74" s="72">
        <f t="shared" si="14"/>
        <v>2</v>
      </c>
      <c r="AI74" t="b">
        <f t="shared" si="12"/>
        <v>1</v>
      </c>
      <c r="AJ74">
        <v>1</v>
      </c>
    </row>
    <row r="75" spans="1:36" ht="225">
      <c r="A75" s="22" t="s">
        <v>853</v>
      </c>
      <c r="B75" s="43" t="s">
        <v>854</v>
      </c>
      <c r="C75" s="43" t="s">
        <v>855</v>
      </c>
      <c r="D75" s="61" t="s">
        <v>6127</v>
      </c>
      <c r="E75" s="61" t="s">
        <v>6128</v>
      </c>
      <c r="F75" s="61" t="s">
        <v>6129</v>
      </c>
      <c r="G75" s="61" t="s">
        <v>6130</v>
      </c>
      <c r="H75" s="61" t="s">
        <v>6131</v>
      </c>
      <c r="I75" s="63">
        <v>0.159</v>
      </c>
      <c r="J75" s="44"/>
      <c r="K75" s="61" t="s">
        <v>6132</v>
      </c>
      <c r="L75" s="91" t="s">
        <v>6133</v>
      </c>
      <c r="M75" s="45" t="s">
        <v>100</v>
      </c>
      <c r="N75" s="160" t="s">
        <v>6134</v>
      </c>
      <c r="O75" s="44" t="s">
        <v>856</v>
      </c>
      <c r="P75" s="135" t="s">
        <v>39</v>
      </c>
      <c r="Q75" s="44" t="s">
        <v>40</v>
      </c>
      <c r="R75" s="44" t="s">
        <v>857</v>
      </c>
      <c r="S75" s="158" t="s">
        <v>6135</v>
      </c>
      <c r="T75" s="33" t="e">
        <f ca="1">_xlfn.XLOOKUP(A75,'Unambiguous BCGs'!A:A,'Unambiguous BCGs'!I:I,"N")</f>
        <v>#NAME?</v>
      </c>
      <c r="U75" s="68" t="b">
        <v>1</v>
      </c>
      <c r="V75" s="68" t="b">
        <f t="shared" si="15"/>
        <v>0</v>
      </c>
      <c r="W75" s="68" t="s">
        <v>858</v>
      </c>
      <c r="X75" s="78" t="s">
        <v>859</v>
      </c>
      <c r="Y75" s="72"/>
      <c r="Z75" s="83" t="s">
        <v>169</v>
      </c>
      <c r="AA75" s="72"/>
      <c r="AB75">
        <f t="shared" si="10"/>
        <v>2</v>
      </c>
      <c r="AC75" t="b">
        <f t="shared" si="11"/>
        <v>0</v>
      </c>
      <c r="AD75" s="60" t="s">
        <v>37</v>
      </c>
      <c r="AE75" s="37"/>
      <c r="AF75" s="72"/>
      <c r="AG75" s="72" t="s">
        <v>37</v>
      </c>
      <c r="AH75" s="72">
        <f t="shared" si="14"/>
        <v>2</v>
      </c>
      <c r="AI75" t="b">
        <f t="shared" si="12"/>
        <v>1</v>
      </c>
      <c r="AJ75" s="144">
        <v>1</v>
      </c>
    </row>
    <row r="76" spans="1:36" ht="67.5" customHeight="1">
      <c r="A76" s="22" t="s">
        <v>860</v>
      </c>
      <c r="B76" s="23" t="s">
        <v>861</v>
      </c>
      <c r="C76" s="23" t="s">
        <v>862</v>
      </c>
      <c r="D76" s="9" t="s">
        <v>863</v>
      </c>
      <c r="E76" s="9" t="s">
        <v>864</v>
      </c>
      <c r="F76" s="9" t="s">
        <v>865</v>
      </c>
      <c r="G76" s="9" t="s">
        <v>866</v>
      </c>
      <c r="H76" s="9" t="s">
        <v>867</v>
      </c>
      <c r="I76" s="8" t="s">
        <v>868</v>
      </c>
      <c r="J76" s="24"/>
      <c r="K76" s="9" t="s">
        <v>869</v>
      </c>
      <c r="L76" s="10" t="s">
        <v>870</v>
      </c>
      <c r="M76" s="24" t="s">
        <v>100</v>
      </c>
      <c r="N76" s="44" t="s">
        <v>871</v>
      </c>
      <c r="P76" s="134" t="s">
        <v>166</v>
      </c>
      <c r="Q76" s="44" t="s">
        <v>40</v>
      </c>
      <c r="R76" s="24"/>
      <c r="S76" s="21" t="s">
        <v>58</v>
      </c>
      <c r="T76" s="35" t="e">
        <f ca="1">_xlfn.XLOOKUP(A76,'Unambiguous BCGs'!A:A,'Unambiguous BCGs'!I:I,"N")</f>
        <v>#NAME?</v>
      </c>
      <c r="U76" s="68" t="b">
        <v>1</v>
      </c>
      <c r="V76" s="68" t="b">
        <f t="shared" si="15"/>
        <v>0</v>
      </c>
      <c r="X76" s="72" t="s">
        <v>59</v>
      </c>
      <c r="Y76" s="72"/>
      <c r="Z76" s="24" t="s">
        <v>59</v>
      </c>
      <c r="AA76" s="72" t="s">
        <v>59</v>
      </c>
      <c r="AB76">
        <f t="shared" si="10"/>
        <v>3</v>
      </c>
      <c r="AC76" t="b">
        <f t="shared" si="11"/>
        <v>1</v>
      </c>
      <c r="AD76" s="9" t="s">
        <v>37</v>
      </c>
      <c r="AE76" s="37"/>
      <c r="AF76" s="72" t="s">
        <v>100</v>
      </c>
      <c r="AG76" s="72"/>
      <c r="AH76" s="72">
        <f t="shared" si="14"/>
        <v>2</v>
      </c>
      <c r="AI76" t="b">
        <f t="shared" si="12"/>
        <v>0</v>
      </c>
      <c r="AJ76">
        <v>1</v>
      </c>
    </row>
    <row r="77" spans="1:36" ht="43.5" customHeight="1">
      <c r="A77" s="22" t="s">
        <v>872</v>
      </c>
      <c r="B77" s="23" t="s">
        <v>873</v>
      </c>
      <c r="C77" s="23" t="s">
        <v>874</v>
      </c>
      <c r="D77" s="9" t="s">
        <v>875</v>
      </c>
      <c r="E77" s="9" t="s">
        <v>876</v>
      </c>
      <c r="F77" s="9" t="s">
        <v>877</v>
      </c>
      <c r="G77" s="9" t="s">
        <v>878</v>
      </c>
      <c r="H77" s="9" t="s">
        <v>879</v>
      </c>
      <c r="I77" s="8" t="s">
        <v>880</v>
      </c>
      <c r="J77" s="24"/>
      <c r="K77" s="9" t="s">
        <v>881</v>
      </c>
      <c r="L77" s="10" t="s">
        <v>882</v>
      </c>
      <c r="M77" s="24"/>
      <c r="N77" s="44" t="s">
        <v>883</v>
      </c>
      <c r="P77" s="134" t="s">
        <v>884</v>
      </c>
      <c r="Q77" s="44" t="s">
        <v>40</v>
      </c>
      <c r="R77" s="24"/>
      <c r="S77" s="21" t="s">
        <v>630</v>
      </c>
      <c r="T77" s="35" t="e">
        <f ca="1">_xlfn.XLOOKUP(A77,'Unambiguous BCGs'!A:A,'Unambiguous BCGs'!I:I,"N")</f>
        <v>#NAME?</v>
      </c>
      <c r="U77" s="68" t="b">
        <v>1</v>
      </c>
      <c r="V77" s="68" t="b">
        <f t="shared" si="15"/>
        <v>0</v>
      </c>
      <c r="X77" s="72" t="s">
        <v>59</v>
      </c>
      <c r="Y77" s="72"/>
      <c r="Z77" s="19" t="s">
        <v>59</v>
      </c>
      <c r="AA77" s="72" t="s">
        <v>59</v>
      </c>
      <c r="AB77">
        <f t="shared" si="10"/>
        <v>3</v>
      </c>
      <c r="AC77" t="b">
        <f t="shared" si="11"/>
        <v>1</v>
      </c>
      <c r="AD77" s="9" t="s">
        <v>37</v>
      </c>
      <c r="AE77" s="37"/>
      <c r="AF77" s="72" t="s">
        <v>37</v>
      </c>
      <c r="AG77" s="72"/>
      <c r="AH77" s="72">
        <f t="shared" si="14"/>
        <v>2</v>
      </c>
      <c r="AI77" t="b">
        <f t="shared" si="12"/>
        <v>1</v>
      </c>
      <c r="AJ77">
        <v>1</v>
      </c>
    </row>
    <row r="78" spans="1:36" ht="44.25" customHeight="1">
      <c r="A78" s="22" t="s">
        <v>885</v>
      </c>
      <c r="B78" s="23" t="s">
        <v>886</v>
      </c>
      <c r="C78" s="23" t="s">
        <v>887</v>
      </c>
      <c r="D78" s="9" t="s">
        <v>888</v>
      </c>
      <c r="E78" s="9" t="s">
        <v>889</v>
      </c>
      <c r="F78" s="9" t="s">
        <v>890</v>
      </c>
      <c r="G78" s="9" t="s">
        <v>891</v>
      </c>
      <c r="H78" s="9" t="s">
        <v>892</v>
      </c>
      <c r="I78" s="8" t="s">
        <v>893</v>
      </c>
      <c r="J78" s="24"/>
      <c r="K78" s="74" t="s">
        <v>894</v>
      </c>
      <c r="L78" s="9"/>
      <c r="M78" s="24"/>
      <c r="N78" s="44" t="s">
        <v>201</v>
      </c>
      <c r="O78" s="44" t="s">
        <v>39</v>
      </c>
      <c r="P78" s="134" t="s">
        <v>39</v>
      </c>
      <c r="Q78" s="44" t="s">
        <v>40</v>
      </c>
      <c r="R78" s="24" t="s">
        <v>155</v>
      </c>
      <c r="S78" s="21" t="s">
        <v>895</v>
      </c>
      <c r="T78" s="35" t="e">
        <f ca="1">_xlfn.XLOOKUP(A78,'Unambiguous BCGs'!A:A,'Unambiguous BCGs'!I:I,"N")</f>
        <v>#NAME?</v>
      </c>
      <c r="U78" s="68" t="b">
        <v>1</v>
      </c>
      <c r="V78" s="68" t="b">
        <f t="shared" si="15"/>
        <v>0</v>
      </c>
      <c r="X78" s="72" t="s">
        <v>59</v>
      </c>
      <c r="Y78" s="72"/>
      <c r="Z78" s="19" t="s">
        <v>59</v>
      </c>
      <c r="AA78" s="72" t="s">
        <v>59</v>
      </c>
      <c r="AB78">
        <f t="shared" si="10"/>
        <v>3</v>
      </c>
      <c r="AC78" t="b">
        <f t="shared" si="11"/>
        <v>1</v>
      </c>
      <c r="AD78" s="9" t="s">
        <v>100</v>
      </c>
      <c r="AE78" s="37"/>
      <c r="AF78" s="72" t="s">
        <v>37</v>
      </c>
      <c r="AG78" s="72" t="s">
        <v>37</v>
      </c>
      <c r="AH78" s="72">
        <f t="shared" ref="AH78:AH94" si="16">COUNTIF(AD78:AG78, "*")</f>
        <v>3</v>
      </c>
      <c r="AI78" t="b">
        <f t="shared" si="12"/>
        <v>0</v>
      </c>
      <c r="AJ78">
        <v>1</v>
      </c>
    </row>
    <row r="79" spans="1:36" ht="69" customHeight="1">
      <c r="A79" s="28" t="s">
        <v>896</v>
      </c>
      <c r="B79" s="43" t="s">
        <v>897</v>
      </c>
      <c r="C79" s="43" t="s">
        <v>898</v>
      </c>
      <c r="D79" s="59" t="s">
        <v>899</v>
      </c>
      <c r="E79" s="59" t="s">
        <v>900</v>
      </c>
      <c r="F79" s="59">
        <v>179.32217406000001</v>
      </c>
      <c r="G79" s="59">
        <v>33.610928801999997</v>
      </c>
      <c r="H79" s="59">
        <v>0.214</v>
      </c>
      <c r="I79" s="63">
        <v>0.2142</v>
      </c>
      <c r="J79" s="44"/>
      <c r="K79" s="59" t="s">
        <v>901</v>
      </c>
      <c r="L79" s="65" t="s">
        <v>902</v>
      </c>
      <c r="M79" s="44" t="s">
        <v>588</v>
      </c>
      <c r="N79" s="44" t="s">
        <v>903</v>
      </c>
      <c r="O79" s="44" t="s">
        <v>904</v>
      </c>
      <c r="P79" s="134" t="s">
        <v>39</v>
      </c>
      <c r="Q79" s="44" t="s">
        <v>40</v>
      </c>
      <c r="R79" s="44" t="s">
        <v>905</v>
      </c>
      <c r="S79" s="45"/>
      <c r="T79" s="33" t="e">
        <f ca="1">_xlfn.XLOOKUP(A79,'Unambiguous BCGs'!A:A,'Unambiguous BCGs'!I:I,"N")</f>
        <v>#NAME?</v>
      </c>
      <c r="U79" s="68" t="b">
        <v>1</v>
      </c>
      <c r="V79" s="68" t="b">
        <f t="shared" si="15"/>
        <v>0</v>
      </c>
      <c r="X79" s="78" t="s">
        <v>59</v>
      </c>
      <c r="Y79" s="72"/>
      <c r="Z79" s="83" t="s">
        <v>59</v>
      </c>
      <c r="AA79" s="72"/>
      <c r="AB79">
        <f t="shared" si="10"/>
        <v>2</v>
      </c>
      <c r="AC79" t="b">
        <f t="shared" si="11"/>
        <v>1</v>
      </c>
      <c r="AD79" s="60" t="s">
        <v>37</v>
      </c>
      <c r="AE79" s="37"/>
      <c r="AF79" s="72"/>
      <c r="AG79" s="72" t="s">
        <v>37</v>
      </c>
      <c r="AH79" s="72">
        <f t="shared" si="16"/>
        <v>2</v>
      </c>
      <c r="AI79" t="b">
        <f t="shared" si="12"/>
        <v>1</v>
      </c>
      <c r="AJ79">
        <v>1</v>
      </c>
    </row>
    <row r="80" spans="1:36" ht="56.25" customHeight="1">
      <c r="A80" s="22" t="s">
        <v>906</v>
      </c>
      <c r="B80" s="23" t="s">
        <v>907</v>
      </c>
      <c r="C80" s="23" t="s">
        <v>908</v>
      </c>
      <c r="D80" s="9" t="s">
        <v>909</v>
      </c>
      <c r="E80" s="9" t="s">
        <v>910</v>
      </c>
      <c r="F80" s="9" t="s">
        <v>911</v>
      </c>
      <c r="G80" s="9" t="s">
        <v>912</v>
      </c>
      <c r="H80" s="9" t="s">
        <v>913</v>
      </c>
      <c r="I80" s="8" t="s">
        <v>914</v>
      </c>
      <c r="J80" s="24"/>
      <c r="K80" s="9" t="s">
        <v>915</v>
      </c>
      <c r="L80" s="10" t="s">
        <v>916</v>
      </c>
      <c r="M80" s="24" t="s">
        <v>37</v>
      </c>
      <c r="N80" s="44" t="s">
        <v>917</v>
      </c>
      <c r="O80" s="44" t="s">
        <v>918</v>
      </c>
      <c r="P80" s="134" t="s">
        <v>39</v>
      </c>
      <c r="Q80" s="44" t="s">
        <v>40</v>
      </c>
      <c r="R80" s="24"/>
      <c r="S80" s="21" t="s">
        <v>58</v>
      </c>
      <c r="T80" s="35" t="e">
        <f ca="1">_xlfn.XLOOKUP(A80,'Unambiguous BCGs'!A:A,'Unambiguous BCGs'!I:I,"N")</f>
        <v>#NAME?</v>
      </c>
      <c r="U80" s="68" t="b">
        <v>1</v>
      </c>
      <c r="V80" s="68" t="b">
        <f t="shared" si="15"/>
        <v>0</v>
      </c>
      <c r="X80" s="72" t="s">
        <v>59</v>
      </c>
      <c r="Y80" s="72"/>
      <c r="Z80" s="19" t="s">
        <v>59</v>
      </c>
      <c r="AA80" s="72" t="s">
        <v>59</v>
      </c>
      <c r="AB80">
        <f t="shared" si="10"/>
        <v>3</v>
      </c>
      <c r="AC80" t="b">
        <f t="shared" si="11"/>
        <v>1</v>
      </c>
      <c r="AD80" s="9" t="s">
        <v>37</v>
      </c>
      <c r="AE80" s="37"/>
      <c r="AF80" s="72" t="s">
        <v>37</v>
      </c>
      <c r="AG80" s="72" t="s">
        <v>37</v>
      </c>
      <c r="AH80" s="72">
        <f t="shared" si="16"/>
        <v>3</v>
      </c>
      <c r="AI80" t="b">
        <f t="shared" si="12"/>
        <v>1</v>
      </c>
      <c r="AJ80">
        <v>1</v>
      </c>
    </row>
    <row r="81" spans="1:36" ht="55.5" customHeight="1">
      <c r="A81" s="22" t="s">
        <v>919</v>
      </c>
      <c r="B81" s="43" t="s">
        <v>920</v>
      </c>
      <c r="C81" s="43" t="s">
        <v>921</v>
      </c>
      <c r="D81" s="59" t="s">
        <v>922</v>
      </c>
      <c r="E81" s="59" t="s">
        <v>923</v>
      </c>
      <c r="F81" s="59">
        <v>187.70362714300001</v>
      </c>
      <c r="G81" s="59">
        <v>10.54637531</v>
      </c>
      <c r="H81" s="59">
        <v>0.17</v>
      </c>
      <c r="I81" s="63">
        <v>0.16520000000000001</v>
      </c>
      <c r="J81" s="44"/>
      <c r="K81" s="59" t="s">
        <v>924</v>
      </c>
      <c r="L81" s="65" t="s">
        <v>925</v>
      </c>
      <c r="M81" s="44" t="s">
        <v>588</v>
      </c>
      <c r="N81" s="44" t="s">
        <v>926</v>
      </c>
      <c r="O81" s="44" t="s">
        <v>755</v>
      </c>
      <c r="P81" s="134" t="s">
        <v>39</v>
      </c>
      <c r="Q81" s="44" t="s">
        <v>40</v>
      </c>
      <c r="R81" s="44" t="s">
        <v>927</v>
      </c>
      <c r="S81" s="45" t="s">
        <v>442</v>
      </c>
      <c r="T81" s="33" t="e">
        <f ca="1">_xlfn.XLOOKUP(A81,'Unambiguous BCGs'!A:A,'Unambiguous BCGs'!I:I,"N")</f>
        <v>#NAME?</v>
      </c>
      <c r="U81" s="68" t="b">
        <v>1</v>
      </c>
      <c r="V81" s="68" t="b">
        <f t="shared" si="15"/>
        <v>0</v>
      </c>
      <c r="X81" s="78" t="s">
        <v>59</v>
      </c>
      <c r="Y81" s="72"/>
      <c r="Z81" s="83" t="s">
        <v>59</v>
      </c>
      <c r="AA81" s="72"/>
      <c r="AB81">
        <f t="shared" si="10"/>
        <v>2</v>
      </c>
      <c r="AC81" t="b">
        <f t="shared" si="11"/>
        <v>1</v>
      </c>
      <c r="AD81" s="60" t="s">
        <v>37</v>
      </c>
      <c r="AE81" s="37"/>
      <c r="AF81" s="72"/>
      <c r="AG81" s="72" t="s">
        <v>37</v>
      </c>
      <c r="AH81" s="72">
        <f t="shared" si="16"/>
        <v>2</v>
      </c>
      <c r="AI81" t="b">
        <f t="shared" si="12"/>
        <v>1</v>
      </c>
      <c r="AJ81">
        <v>1</v>
      </c>
    </row>
    <row r="82" spans="1:36" ht="55.5" customHeight="1">
      <c r="A82" s="22" t="s">
        <v>928</v>
      </c>
      <c r="B82" s="23" t="s">
        <v>929</v>
      </c>
      <c r="C82" s="23" t="s">
        <v>930</v>
      </c>
      <c r="D82" s="9" t="s">
        <v>931</v>
      </c>
      <c r="E82" s="9" t="s">
        <v>932</v>
      </c>
      <c r="F82" s="9" t="s">
        <v>933</v>
      </c>
      <c r="G82" s="9" t="s">
        <v>934</v>
      </c>
      <c r="H82" s="9" t="s">
        <v>935</v>
      </c>
      <c r="I82" s="8" t="s">
        <v>936</v>
      </c>
      <c r="J82" s="24"/>
      <c r="K82" s="9" t="s">
        <v>937</v>
      </c>
      <c r="L82" s="10" t="s">
        <v>938</v>
      </c>
      <c r="M82" s="24" t="s">
        <v>588</v>
      </c>
      <c r="N82" s="44" t="s">
        <v>939</v>
      </c>
      <c r="O82" s="44" t="s">
        <v>940</v>
      </c>
      <c r="P82" s="134" t="s">
        <v>39</v>
      </c>
      <c r="Q82" s="44" t="s">
        <v>40</v>
      </c>
      <c r="R82" s="24" t="s">
        <v>730</v>
      </c>
      <c r="S82" s="21" t="s">
        <v>58</v>
      </c>
      <c r="T82" s="35" t="e">
        <f ca="1">_xlfn.XLOOKUP(A82,'Unambiguous BCGs'!A:A,'Unambiguous BCGs'!I:I,"N")</f>
        <v>#NAME?</v>
      </c>
      <c r="U82" s="68" t="b">
        <v>1</v>
      </c>
      <c r="V82" s="68" t="b">
        <f t="shared" si="15"/>
        <v>0</v>
      </c>
      <c r="X82" s="72" t="s">
        <v>59</v>
      </c>
      <c r="Y82" s="72"/>
      <c r="Z82" s="24" t="s">
        <v>59</v>
      </c>
      <c r="AA82" s="72" t="s">
        <v>59</v>
      </c>
      <c r="AB82">
        <f t="shared" si="10"/>
        <v>3</v>
      </c>
      <c r="AC82" t="b">
        <f t="shared" si="11"/>
        <v>1</v>
      </c>
      <c r="AD82" s="9" t="s">
        <v>37</v>
      </c>
      <c r="AE82" s="37"/>
      <c r="AF82" s="72" t="s">
        <v>37</v>
      </c>
      <c r="AG82" s="72" t="s">
        <v>37</v>
      </c>
      <c r="AH82" s="72">
        <f t="shared" si="16"/>
        <v>3</v>
      </c>
      <c r="AI82" t="b">
        <f t="shared" si="12"/>
        <v>1</v>
      </c>
      <c r="AJ82">
        <v>1</v>
      </c>
    </row>
    <row r="83" spans="1:36" ht="55.5" customHeight="1">
      <c r="A83" s="22" t="s">
        <v>941</v>
      </c>
      <c r="B83" s="23" t="s">
        <v>942</v>
      </c>
      <c r="C83" s="23" t="s">
        <v>943</v>
      </c>
      <c r="D83" s="9" t="s">
        <v>944</v>
      </c>
      <c r="E83" s="9" t="s">
        <v>945</v>
      </c>
      <c r="F83" s="9" t="s">
        <v>946</v>
      </c>
      <c r="G83" s="9" t="s">
        <v>947</v>
      </c>
      <c r="H83" s="9" t="s">
        <v>948</v>
      </c>
      <c r="I83" s="8" t="s">
        <v>949</v>
      </c>
      <c r="J83" s="24"/>
      <c r="K83" s="9" t="s">
        <v>950</v>
      </c>
      <c r="L83" s="10" t="s">
        <v>951</v>
      </c>
      <c r="M83" s="24" t="s">
        <v>588</v>
      </c>
      <c r="N83" s="44" t="s">
        <v>201</v>
      </c>
      <c r="P83" s="134" t="s">
        <v>39</v>
      </c>
      <c r="Q83" s="44" t="s">
        <v>40</v>
      </c>
      <c r="R83" s="24" t="s">
        <v>730</v>
      </c>
      <c r="S83" s="21" t="s">
        <v>58</v>
      </c>
      <c r="T83" s="35" t="e">
        <f ca="1">_xlfn.XLOOKUP(A83,'Unambiguous BCGs'!A:A,'Unambiguous BCGs'!I:I,"N")</f>
        <v>#NAME?</v>
      </c>
      <c r="U83" s="68" t="b">
        <v>1</v>
      </c>
      <c r="V83" s="68" t="b">
        <f t="shared" si="15"/>
        <v>0</v>
      </c>
      <c r="X83" s="72" t="s">
        <v>59</v>
      </c>
      <c r="Y83" s="72"/>
      <c r="Z83" s="19" t="s">
        <v>59</v>
      </c>
      <c r="AA83" s="72" t="s">
        <v>59</v>
      </c>
      <c r="AB83">
        <f t="shared" si="10"/>
        <v>3</v>
      </c>
      <c r="AC83" t="b">
        <f t="shared" si="11"/>
        <v>1</v>
      </c>
      <c r="AD83" s="9" t="s">
        <v>37</v>
      </c>
      <c r="AE83" s="37"/>
      <c r="AF83" s="72" t="s">
        <v>37</v>
      </c>
      <c r="AG83" s="72" t="s">
        <v>37</v>
      </c>
      <c r="AH83" s="72">
        <f t="shared" si="16"/>
        <v>3</v>
      </c>
      <c r="AI83" t="b">
        <f t="shared" si="12"/>
        <v>1</v>
      </c>
      <c r="AJ83">
        <v>1</v>
      </c>
    </row>
    <row r="84" spans="1:36" ht="115.5" customHeight="1">
      <c r="A84" s="22" t="s">
        <v>952</v>
      </c>
      <c r="B84" s="43" t="s">
        <v>953</v>
      </c>
      <c r="C84" s="43" t="s">
        <v>954</v>
      </c>
      <c r="D84" s="59" t="s">
        <v>955</v>
      </c>
      <c r="E84" s="59" t="s">
        <v>956</v>
      </c>
      <c r="F84" s="59">
        <v>194.29829169999999</v>
      </c>
      <c r="G84" s="59">
        <v>-17.409500000000001</v>
      </c>
      <c r="H84" s="59">
        <v>4.7475999999999997E-2</v>
      </c>
      <c r="I84" s="63">
        <v>4.7030000000000002E-2</v>
      </c>
      <c r="J84" s="44"/>
      <c r="K84" s="59" t="s">
        <v>957</v>
      </c>
      <c r="L84" s="59" t="s">
        <v>958</v>
      </c>
      <c r="M84" s="44" t="s">
        <v>37</v>
      </c>
      <c r="N84" s="44" t="s">
        <v>959</v>
      </c>
      <c r="O84" s="44" t="s">
        <v>960</v>
      </c>
      <c r="P84" s="135" t="s">
        <v>166</v>
      </c>
      <c r="Q84" s="44" t="s">
        <v>40</v>
      </c>
      <c r="R84" s="44" t="s">
        <v>961</v>
      </c>
      <c r="S84" s="45"/>
      <c r="T84" s="33" t="e">
        <f ca="1">_xlfn.XLOOKUP(A84,'Unambiguous BCGs'!A:A,'Unambiguous BCGs'!I:I,"N")</f>
        <v>#NAME?</v>
      </c>
      <c r="U84" s="68" t="b">
        <v>1</v>
      </c>
      <c r="V84" s="68" t="b">
        <f t="shared" si="15"/>
        <v>0</v>
      </c>
      <c r="W84" s="68" t="s">
        <v>59</v>
      </c>
      <c r="X84" s="78" t="s">
        <v>59</v>
      </c>
      <c r="Y84" s="72"/>
      <c r="Z84" s="83" t="s">
        <v>169</v>
      </c>
      <c r="AA84" s="72"/>
      <c r="AB84">
        <f t="shared" si="10"/>
        <v>2</v>
      </c>
      <c r="AC84" t="b">
        <f t="shared" si="11"/>
        <v>0</v>
      </c>
      <c r="AD84" s="60" t="s">
        <v>37</v>
      </c>
      <c r="AE84" s="37"/>
      <c r="AF84" s="72"/>
      <c r="AG84" s="72" t="s">
        <v>37</v>
      </c>
      <c r="AH84" s="72">
        <f t="shared" si="16"/>
        <v>2</v>
      </c>
      <c r="AI84" t="b">
        <f t="shared" si="12"/>
        <v>1</v>
      </c>
      <c r="AJ84">
        <v>1</v>
      </c>
    </row>
    <row r="85" spans="1:36" ht="43.5" customHeight="1">
      <c r="A85" s="22" t="s">
        <v>962</v>
      </c>
      <c r="B85" s="23" t="s">
        <v>963</v>
      </c>
      <c r="C85" s="23" t="s">
        <v>964</v>
      </c>
      <c r="D85" s="9" t="s">
        <v>965</v>
      </c>
      <c r="E85" s="9" t="s">
        <v>966</v>
      </c>
      <c r="F85" s="9" t="s">
        <v>967</v>
      </c>
      <c r="G85" s="74" t="s">
        <v>6111</v>
      </c>
      <c r="H85" s="9" t="s">
        <v>969</v>
      </c>
      <c r="I85" s="8" t="s">
        <v>970</v>
      </c>
      <c r="J85" s="24"/>
      <c r="K85" s="9" t="s">
        <v>971</v>
      </c>
      <c r="L85" s="9"/>
      <c r="M85" s="24"/>
      <c r="N85" s="44" t="s">
        <v>201</v>
      </c>
      <c r="O85" s="44" t="s">
        <v>39</v>
      </c>
      <c r="P85" s="134" t="s">
        <v>39</v>
      </c>
      <c r="Q85" s="44" t="s">
        <v>40</v>
      </c>
      <c r="R85" s="24" t="s">
        <v>155</v>
      </c>
      <c r="S85" s="21" t="s">
        <v>58</v>
      </c>
      <c r="T85" s="35" t="e">
        <f ca="1">_xlfn.XLOOKUP(A85,'Unambiguous BCGs'!A:A,'Unambiguous BCGs'!I:I,"N")</f>
        <v>#NAME?</v>
      </c>
      <c r="U85" s="68" t="b">
        <v>1</v>
      </c>
      <c r="V85" s="68" t="b">
        <f t="shared" si="15"/>
        <v>0</v>
      </c>
      <c r="X85" s="72" t="s">
        <v>59</v>
      </c>
      <c r="Y85" s="72"/>
      <c r="Z85" s="19" t="s">
        <v>59</v>
      </c>
      <c r="AA85" s="72" t="s">
        <v>59</v>
      </c>
      <c r="AB85">
        <f t="shared" si="10"/>
        <v>3</v>
      </c>
      <c r="AC85" t="b">
        <f t="shared" si="11"/>
        <v>1</v>
      </c>
      <c r="AD85" s="9" t="s">
        <v>37</v>
      </c>
      <c r="AE85" s="37"/>
      <c r="AF85" s="72" t="s">
        <v>37</v>
      </c>
      <c r="AG85" s="72" t="s">
        <v>37</v>
      </c>
      <c r="AH85" s="72">
        <f t="shared" si="16"/>
        <v>3</v>
      </c>
      <c r="AI85" t="b">
        <f t="shared" si="12"/>
        <v>1</v>
      </c>
      <c r="AJ85">
        <v>1</v>
      </c>
    </row>
    <row r="86" spans="1:36" ht="79.5" customHeight="1">
      <c r="A86" s="22" t="s">
        <v>972</v>
      </c>
      <c r="B86" s="23" t="s">
        <v>973</v>
      </c>
      <c r="C86" s="23" t="s">
        <v>974</v>
      </c>
      <c r="D86" s="9" t="s">
        <v>975</v>
      </c>
      <c r="E86" s="9" t="s">
        <v>976</v>
      </c>
      <c r="F86" s="9" t="s">
        <v>977</v>
      </c>
      <c r="G86" s="9" t="s">
        <v>978</v>
      </c>
      <c r="H86" s="9" t="s">
        <v>979</v>
      </c>
      <c r="I86" s="8" t="s">
        <v>980</v>
      </c>
      <c r="J86" s="24"/>
      <c r="K86" s="9" t="s">
        <v>981</v>
      </c>
      <c r="L86" s="10" t="s">
        <v>982</v>
      </c>
      <c r="M86" s="24" t="s">
        <v>100</v>
      </c>
      <c r="N86" s="44" t="s">
        <v>983</v>
      </c>
      <c r="O86" s="44" t="s">
        <v>984</v>
      </c>
      <c r="P86" s="135" t="s">
        <v>166</v>
      </c>
      <c r="Q86" s="44" t="s">
        <v>40</v>
      </c>
      <c r="R86" s="24"/>
      <c r="S86" s="21" t="s">
        <v>58</v>
      </c>
      <c r="T86" s="35" t="e">
        <f ca="1">_xlfn.XLOOKUP(A86,'Unambiguous BCGs'!A:A,'Unambiguous BCGs'!I:I,"N")</f>
        <v>#NAME?</v>
      </c>
      <c r="U86" s="68" t="b">
        <v>1</v>
      </c>
      <c r="V86" s="68" t="b">
        <f t="shared" si="15"/>
        <v>0</v>
      </c>
      <c r="X86" s="72" t="s">
        <v>59</v>
      </c>
      <c r="Y86" s="72"/>
      <c r="Z86" s="19" t="s">
        <v>59</v>
      </c>
      <c r="AA86" s="72" t="s">
        <v>59</v>
      </c>
      <c r="AB86">
        <f t="shared" si="10"/>
        <v>3</v>
      </c>
      <c r="AC86" t="b">
        <f t="shared" si="11"/>
        <v>1</v>
      </c>
      <c r="AD86" s="9" t="s">
        <v>37</v>
      </c>
      <c r="AE86" s="37"/>
      <c r="AF86" s="72" t="s">
        <v>37</v>
      </c>
      <c r="AG86" s="72" t="s">
        <v>37</v>
      </c>
      <c r="AH86" s="72">
        <f t="shared" si="16"/>
        <v>3</v>
      </c>
      <c r="AI86" t="b">
        <f t="shared" si="12"/>
        <v>1</v>
      </c>
      <c r="AJ86">
        <v>1</v>
      </c>
    </row>
    <row r="87" spans="1:36" ht="67.5" customHeight="1">
      <c r="A87" s="22" t="s">
        <v>985</v>
      </c>
      <c r="B87" s="23" t="s">
        <v>986</v>
      </c>
      <c r="C87" s="23" t="s">
        <v>987</v>
      </c>
      <c r="D87" s="9" t="s">
        <v>988</v>
      </c>
      <c r="E87" s="9" t="s">
        <v>989</v>
      </c>
      <c r="F87" s="11">
        <v>195.92717082999999</v>
      </c>
      <c r="G87" s="11">
        <v>-24.245225000000001</v>
      </c>
      <c r="H87" s="11">
        <v>0.12722700000000001</v>
      </c>
      <c r="I87" s="8" t="s">
        <v>990</v>
      </c>
      <c r="J87" s="24"/>
      <c r="K87" s="9" t="s">
        <v>991</v>
      </c>
      <c r="L87" s="10" t="s">
        <v>992</v>
      </c>
      <c r="M87" s="24" t="s">
        <v>37</v>
      </c>
      <c r="N87" s="44" t="s">
        <v>993</v>
      </c>
      <c r="P87" s="134" t="s">
        <v>166</v>
      </c>
      <c r="Q87" s="44" t="s">
        <v>40</v>
      </c>
      <c r="R87" s="24" t="s">
        <v>994</v>
      </c>
      <c r="S87" s="21" t="s">
        <v>58</v>
      </c>
      <c r="T87" s="35" t="e">
        <f ca="1">_xlfn.XLOOKUP(A87,'Unambiguous BCGs'!A:A,'Unambiguous BCGs'!I:I,"N")</f>
        <v>#NAME?</v>
      </c>
      <c r="U87" s="68" t="b">
        <v>1</v>
      </c>
      <c r="V87" s="68" t="b">
        <f t="shared" si="15"/>
        <v>0</v>
      </c>
      <c r="X87" s="72" t="s">
        <v>59</v>
      </c>
      <c r="Y87" s="72"/>
      <c r="Z87" s="19" t="s">
        <v>59</v>
      </c>
      <c r="AA87" s="72" t="s">
        <v>59</v>
      </c>
      <c r="AB87">
        <f t="shared" si="10"/>
        <v>3</v>
      </c>
      <c r="AC87" t="b">
        <f t="shared" si="11"/>
        <v>1</v>
      </c>
      <c r="AD87" s="9" t="s">
        <v>37</v>
      </c>
      <c r="AE87" s="37"/>
      <c r="AF87" s="72" t="s">
        <v>37</v>
      </c>
      <c r="AG87" s="72" t="s">
        <v>37</v>
      </c>
      <c r="AH87" s="72">
        <f t="shared" si="16"/>
        <v>3</v>
      </c>
      <c r="AI87" t="b">
        <f t="shared" si="12"/>
        <v>1</v>
      </c>
      <c r="AJ87">
        <v>1</v>
      </c>
    </row>
    <row r="88" spans="1:36" ht="43.5" customHeight="1">
      <c r="A88" s="22" t="s">
        <v>995</v>
      </c>
      <c r="B88" s="23" t="s">
        <v>996</v>
      </c>
      <c r="C88" s="23" t="s">
        <v>997</v>
      </c>
      <c r="D88" s="9" t="s">
        <v>998</v>
      </c>
      <c r="E88" s="9" t="s">
        <v>999</v>
      </c>
      <c r="F88" s="9" t="s">
        <v>1000</v>
      </c>
      <c r="G88" s="9" t="s">
        <v>1001</v>
      </c>
      <c r="H88" s="9" t="s">
        <v>1002</v>
      </c>
      <c r="I88" s="8" t="s">
        <v>1003</v>
      </c>
      <c r="J88" s="24"/>
      <c r="K88" s="9" t="s">
        <v>1004</v>
      </c>
      <c r="L88" s="10" t="s">
        <v>1005</v>
      </c>
      <c r="M88" s="24" t="s">
        <v>37</v>
      </c>
      <c r="N88" s="44" t="s">
        <v>201</v>
      </c>
      <c r="P88" s="134" t="s">
        <v>39</v>
      </c>
      <c r="Q88" s="44" t="s">
        <v>40</v>
      </c>
      <c r="R88" s="24"/>
      <c r="S88" s="21" t="s">
        <v>58</v>
      </c>
      <c r="T88" s="35" t="e">
        <f ca="1">_xlfn.XLOOKUP(A88,'Unambiguous BCGs'!A:A,'Unambiguous BCGs'!I:I,"N")</f>
        <v>#NAME?</v>
      </c>
      <c r="U88" s="68" t="b">
        <v>1</v>
      </c>
      <c r="V88" s="68" t="b">
        <f t="shared" si="15"/>
        <v>0</v>
      </c>
      <c r="X88" s="72" t="s">
        <v>59</v>
      </c>
      <c r="Y88" s="72"/>
      <c r="Z88" s="19" t="s">
        <v>59</v>
      </c>
      <c r="AA88" s="72" t="s">
        <v>59</v>
      </c>
      <c r="AB88">
        <f t="shared" si="10"/>
        <v>3</v>
      </c>
      <c r="AC88" t="b">
        <f t="shared" si="11"/>
        <v>1</v>
      </c>
      <c r="AD88" s="9" t="s">
        <v>37</v>
      </c>
      <c r="AE88" s="37"/>
      <c r="AF88" s="72" t="s">
        <v>37</v>
      </c>
      <c r="AG88" s="72" t="s">
        <v>37</v>
      </c>
      <c r="AH88" s="72">
        <f t="shared" si="16"/>
        <v>3</v>
      </c>
      <c r="AI88" t="b">
        <f t="shared" si="12"/>
        <v>1</v>
      </c>
      <c r="AJ88">
        <v>1</v>
      </c>
    </row>
    <row r="89" spans="1:36" ht="55.5" customHeight="1">
      <c r="A89" s="22" t="s">
        <v>1006</v>
      </c>
      <c r="B89" s="23" t="s">
        <v>1007</v>
      </c>
      <c r="C89" s="23" t="s">
        <v>1008</v>
      </c>
      <c r="D89" s="9" t="s">
        <v>1009</v>
      </c>
      <c r="E89" s="9" t="s">
        <v>1010</v>
      </c>
      <c r="F89" s="9" t="s">
        <v>1011</v>
      </c>
      <c r="G89" s="9" t="s">
        <v>1012</v>
      </c>
      <c r="H89" s="9" t="s">
        <v>1013</v>
      </c>
      <c r="I89" s="8" t="s">
        <v>1014</v>
      </c>
      <c r="J89" s="24"/>
      <c r="K89" s="9" t="s">
        <v>1015</v>
      </c>
      <c r="L89" s="10" t="s">
        <v>1016</v>
      </c>
      <c r="M89" s="24" t="s">
        <v>100</v>
      </c>
      <c r="N89" s="44" t="s">
        <v>201</v>
      </c>
      <c r="P89" s="134" t="s">
        <v>39</v>
      </c>
      <c r="Q89" s="44" t="s">
        <v>40</v>
      </c>
      <c r="R89" s="24" t="s">
        <v>695</v>
      </c>
      <c r="S89" s="21" t="s">
        <v>58</v>
      </c>
      <c r="T89" s="35" t="e">
        <f ca="1">_xlfn.XLOOKUP(A89,'Unambiguous BCGs'!A:A,'Unambiguous BCGs'!I:I,"N")</f>
        <v>#NAME?</v>
      </c>
      <c r="U89" s="68" t="b">
        <v>1</v>
      </c>
      <c r="V89" s="68" t="b">
        <f t="shared" si="15"/>
        <v>0</v>
      </c>
      <c r="X89" s="72" t="s">
        <v>1017</v>
      </c>
      <c r="Y89" s="72"/>
      <c r="Z89" s="19" t="s">
        <v>673</v>
      </c>
      <c r="AA89" s="72" t="s">
        <v>576</v>
      </c>
      <c r="AB89">
        <f t="shared" si="10"/>
        <v>3</v>
      </c>
      <c r="AC89" t="b">
        <f t="shared" si="11"/>
        <v>0</v>
      </c>
      <c r="AD89" s="9" t="s">
        <v>37</v>
      </c>
      <c r="AE89" s="37"/>
      <c r="AF89" s="72" t="s">
        <v>37</v>
      </c>
      <c r="AG89" s="72" t="s">
        <v>37</v>
      </c>
      <c r="AH89" s="72">
        <f t="shared" si="16"/>
        <v>3</v>
      </c>
      <c r="AI89" t="b">
        <f t="shared" si="12"/>
        <v>1</v>
      </c>
      <c r="AJ89">
        <v>1</v>
      </c>
    </row>
    <row r="90" spans="1:36" ht="55.5" customHeight="1">
      <c r="A90" s="22" t="s">
        <v>1018</v>
      </c>
      <c r="B90" s="23" t="s">
        <v>1019</v>
      </c>
      <c r="C90" s="23" t="s">
        <v>1020</v>
      </c>
      <c r="D90" s="9" t="s">
        <v>1021</v>
      </c>
      <c r="E90" s="9" t="s">
        <v>1022</v>
      </c>
      <c r="F90" s="9" t="s">
        <v>1023</v>
      </c>
      <c r="G90" s="9" t="s">
        <v>1024</v>
      </c>
      <c r="H90" s="9" t="s">
        <v>1025</v>
      </c>
      <c r="I90" s="8" t="s">
        <v>1026</v>
      </c>
      <c r="J90" s="24"/>
      <c r="K90" s="9" t="s">
        <v>1027</v>
      </c>
      <c r="L90" s="9"/>
      <c r="M90" s="24"/>
      <c r="N90" s="44" t="s">
        <v>201</v>
      </c>
      <c r="O90" s="44" t="s">
        <v>39</v>
      </c>
      <c r="P90" s="134" t="s">
        <v>39</v>
      </c>
      <c r="Q90" s="44" t="s">
        <v>40</v>
      </c>
      <c r="R90" s="24" t="s">
        <v>155</v>
      </c>
      <c r="S90" s="21" t="s">
        <v>442</v>
      </c>
      <c r="T90" s="35" t="e">
        <f ca="1">_xlfn.XLOOKUP(A90,'Unambiguous BCGs'!A:A,'Unambiguous BCGs'!I:I,"N")</f>
        <v>#NAME?</v>
      </c>
      <c r="U90" s="68" t="b">
        <v>1</v>
      </c>
      <c r="V90" s="68" t="b">
        <f t="shared" si="15"/>
        <v>0</v>
      </c>
      <c r="X90" s="72" t="s">
        <v>59</v>
      </c>
      <c r="Y90" s="72"/>
      <c r="Z90" s="19" t="s">
        <v>59</v>
      </c>
      <c r="AA90" s="72" t="s">
        <v>59</v>
      </c>
      <c r="AB90">
        <f t="shared" si="10"/>
        <v>3</v>
      </c>
      <c r="AC90" t="b">
        <f t="shared" si="11"/>
        <v>1</v>
      </c>
      <c r="AD90" s="9" t="s">
        <v>100</v>
      </c>
      <c r="AE90" s="37"/>
      <c r="AF90" s="72" t="s">
        <v>37</v>
      </c>
      <c r="AG90" s="72" t="s">
        <v>37</v>
      </c>
      <c r="AH90" s="72">
        <f t="shared" si="16"/>
        <v>3</v>
      </c>
      <c r="AI90" t="b">
        <f t="shared" si="12"/>
        <v>0</v>
      </c>
      <c r="AJ90">
        <v>1</v>
      </c>
    </row>
    <row r="91" spans="1:36" ht="43.5" customHeight="1">
      <c r="A91" s="22" t="s">
        <v>1028</v>
      </c>
      <c r="B91" s="43" t="s">
        <v>1029</v>
      </c>
      <c r="C91" s="43" t="s">
        <v>1030</v>
      </c>
      <c r="D91" s="59" t="s">
        <v>1031</v>
      </c>
      <c r="E91" s="59" t="s">
        <v>1032</v>
      </c>
      <c r="F91" s="59">
        <v>200.03749999999999</v>
      </c>
      <c r="G91" s="59">
        <v>70.076700000000002</v>
      </c>
      <c r="H91" s="58" t="s">
        <v>5835</v>
      </c>
      <c r="I91" s="63">
        <v>0.32750000000000001</v>
      </c>
      <c r="J91" s="44"/>
      <c r="K91" s="59" t="s">
        <v>1033</v>
      </c>
      <c r="L91" s="91" t="s">
        <v>5836</v>
      </c>
      <c r="M91" s="44"/>
      <c r="N91" s="44" t="s">
        <v>1034</v>
      </c>
      <c r="O91" s="44" t="s">
        <v>1035</v>
      </c>
      <c r="P91" s="135" t="s">
        <v>1036</v>
      </c>
      <c r="Q91" s="44" t="s">
        <v>40</v>
      </c>
      <c r="R91" s="44" t="s">
        <v>1037</v>
      </c>
      <c r="S91" s="45"/>
      <c r="T91" s="33" t="e">
        <f ca="1">_xlfn.XLOOKUP(A91,'Unambiguous BCGs'!A:A,'Unambiguous BCGs'!I:I,"N")</f>
        <v>#NAME?</v>
      </c>
      <c r="U91" s="68" t="b">
        <v>1</v>
      </c>
      <c r="V91" s="68" t="b">
        <f t="shared" si="15"/>
        <v>0</v>
      </c>
      <c r="W91" s="68" t="s">
        <v>59</v>
      </c>
      <c r="X91" s="78" t="s">
        <v>59</v>
      </c>
      <c r="Y91" s="72"/>
      <c r="Z91" s="83" t="s">
        <v>43</v>
      </c>
      <c r="AA91" s="72"/>
      <c r="AB91">
        <f t="shared" si="10"/>
        <v>2</v>
      </c>
      <c r="AC91" t="b">
        <f t="shared" si="11"/>
        <v>0</v>
      </c>
      <c r="AD91" s="71" t="s">
        <v>429</v>
      </c>
      <c r="AE91" s="37"/>
      <c r="AF91" s="72"/>
      <c r="AG91" s="72" t="s">
        <v>37</v>
      </c>
      <c r="AH91" s="72">
        <f t="shared" si="16"/>
        <v>2</v>
      </c>
      <c r="AI91" t="b">
        <f t="shared" si="12"/>
        <v>0</v>
      </c>
      <c r="AJ91">
        <v>1</v>
      </c>
    </row>
    <row r="92" spans="1:36" ht="103.5" customHeight="1">
      <c r="A92" s="22" t="s">
        <v>1038</v>
      </c>
      <c r="B92" s="23" t="s">
        <v>1039</v>
      </c>
      <c r="C92" s="23" t="s">
        <v>1040</v>
      </c>
      <c r="D92" s="9" t="s">
        <v>1041</v>
      </c>
      <c r="E92" s="9" t="s">
        <v>1042</v>
      </c>
      <c r="F92" s="9" t="s">
        <v>1043</v>
      </c>
      <c r="G92" s="9" t="s">
        <v>1044</v>
      </c>
      <c r="H92" s="9" t="s">
        <v>1045</v>
      </c>
      <c r="I92" s="8" t="s">
        <v>1046</v>
      </c>
      <c r="J92" s="24"/>
      <c r="K92" s="9" t="s">
        <v>1047</v>
      </c>
      <c r="L92" s="9"/>
      <c r="M92" s="24" t="s">
        <v>100</v>
      </c>
      <c r="N92" s="44" t="s">
        <v>1048</v>
      </c>
      <c r="O92" s="44" t="s">
        <v>1049</v>
      </c>
      <c r="P92" s="93" t="s">
        <v>166</v>
      </c>
      <c r="Q92" s="44" t="s">
        <v>40</v>
      </c>
      <c r="R92" s="24" t="s">
        <v>1050</v>
      </c>
      <c r="S92" s="21" t="s">
        <v>58</v>
      </c>
      <c r="T92" s="35" t="e">
        <f ca="1">_xlfn.XLOOKUP(A92,'Unambiguous BCGs'!A:A,'Unambiguous BCGs'!I:I,"N")</f>
        <v>#NAME?</v>
      </c>
      <c r="U92" s="68" t="b">
        <v>1</v>
      </c>
      <c r="V92" s="68" t="b">
        <f t="shared" si="15"/>
        <v>0</v>
      </c>
      <c r="X92" s="72" t="s">
        <v>59</v>
      </c>
      <c r="Y92" s="72"/>
      <c r="Z92" s="19" t="s">
        <v>59</v>
      </c>
      <c r="AA92" s="72" t="s">
        <v>59</v>
      </c>
      <c r="AB92">
        <f t="shared" si="10"/>
        <v>3</v>
      </c>
      <c r="AC92" t="b">
        <f t="shared" si="11"/>
        <v>1</v>
      </c>
      <c r="AD92" s="9" t="s">
        <v>100</v>
      </c>
      <c r="AE92" s="37"/>
      <c r="AF92" s="72" t="s">
        <v>37</v>
      </c>
      <c r="AG92" s="72" t="s">
        <v>37</v>
      </c>
      <c r="AH92" s="72">
        <f t="shared" si="16"/>
        <v>3</v>
      </c>
      <c r="AI92" t="b">
        <f t="shared" si="12"/>
        <v>0</v>
      </c>
      <c r="AJ92">
        <v>1</v>
      </c>
    </row>
    <row r="93" spans="1:36" ht="55.5" customHeight="1">
      <c r="A93" s="22" t="s">
        <v>1051</v>
      </c>
      <c r="B93" s="23" t="s">
        <v>1052</v>
      </c>
      <c r="C93" s="23" t="s">
        <v>1053</v>
      </c>
      <c r="D93" s="9" t="s">
        <v>1054</v>
      </c>
      <c r="E93" s="9" t="s">
        <v>1055</v>
      </c>
      <c r="F93" s="9" t="s">
        <v>1056</v>
      </c>
      <c r="G93" s="9" t="s">
        <v>1057</v>
      </c>
      <c r="H93" s="9" t="s">
        <v>1058</v>
      </c>
      <c r="I93" s="8" t="s">
        <v>1059</v>
      </c>
      <c r="J93" s="24"/>
      <c r="K93" s="9" t="s">
        <v>1060</v>
      </c>
      <c r="L93" s="10" t="s">
        <v>1061</v>
      </c>
      <c r="M93" s="24" t="s">
        <v>100</v>
      </c>
      <c r="N93" s="44" t="s">
        <v>201</v>
      </c>
      <c r="P93" s="134" t="s">
        <v>39</v>
      </c>
      <c r="Q93" s="44" t="s">
        <v>40</v>
      </c>
      <c r="R93" s="24" t="s">
        <v>695</v>
      </c>
      <c r="S93" s="21" t="s">
        <v>58</v>
      </c>
      <c r="T93" s="35" t="e">
        <f ca="1">_xlfn.XLOOKUP(A93,'Unambiguous BCGs'!A:A,'Unambiguous BCGs'!I:I,"N")</f>
        <v>#NAME?</v>
      </c>
      <c r="U93" s="68" t="b">
        <v>1</v>
      </c>
      <c r="V93" s="68" t="b">
        <f t="shared" si="15"/>
        <v>0</v>
      </c>
      <c r="X93" s="72" t="s">
        <v>59</v>
      </c>
      <c r="Y93" s="72"/>
      <c r="Z93" s="19" t="s">
        <v>59</v>
      </c>
      <c r="AA93" s="72" t="s">
        <v>59</v>
      </c>
      <c r="AB93">
        <f t="shared" si="10"/>
        <v>3</v>
      </c>
      <c r="AC93" t="b">
        <f t="shared" si="11"/>
        <v>1</v>
      </c>
      <c r="AD93" s="9" t="s">
        <v>37</v>
      </c>
      <c r="AE93" s="37"/>
      <c r="AF93" s="72" t="s">
        <v>37</v>
      </c>
      <c r="AG93" s="72" t="s">
        <v>37</v>
      </c>
      <c r="AH93" s="72">
        <f t="shared" si="16"/>
        <v>3</v>
      </c>
      <c r="AI93" t="b">
        <f t="shared" si="12"/>
        <v>1</v>
      </c>
      <c r="AJ93">
        <v>1</v>
      </c>
    </row>
    <row r="94" spans="1:36" ht="55.5" customHeight="1">
      <c r="A94" s="22" t="s">
        <v>1062</v>
      </c>
      <c r="B94" s="23" t="s">
        <v>1063</v>
      </c>
      <c r="C94" s="23" t="s">
        <v>1064</v>
      </c>
      <c r="D94" s="9" t="s">
        <v>1065</v>
      </c>
      <c r="E94" s="9" t="s">
        <v>1066</v>
      </c>
      <c r="F94" s="9" t="s">
        <v>1067</v>
      </c>
      <c r="G94" s="9" t="s">
        <v>1068</v>
      </c>
      <c r="H94" s="9" t="s">
        <v>1069</v>
      </c>
      <c r="I94" s="8" t="s">
        <v>1070</v>
      </c>
      <c r="J94" s="24"/>
      <c r="K94" s="9" t="s">
        <v>1071</v>
      </c>
      <c r="L94" s="10" t="s">
        <v>1072</v>
      </c>
      <c r="M94" s="24" t="s">
        <v>100</v>
      </c>
      <c r="N94" s="44" t="s">
        <v>201</v>
      </c>
      <c r="P94" s="134" t="s">
        <v>39</v>
      </c>
      <c r="Q94" s="44" t="s">
        <v>40</v>
      </c>
      <c r="R94" s="24" t="s">
        <v>695</v>
      </c>
      <c r="S94" s="21" t="s">
        <v>58</v>
      </c>
      <c r="T94" s="35" t="e">
        <f ca="1">_xlfn.XLOOKUP(A94,'Unambiguous BCGs'!A:A,'Unambiguous BCGs'!I:I,"N")</f>
        <v>#NAME?</v>
      </c>
      <c r="U94" s="68" t="b">
        <v>1</v>
      </c>
      <c r="V94" s="68" t="b">
        <f t="shared" si="15"/>
        <v>0</v>
      </c>
      <c r="X94" s="72" t="s">
        <v>59</v>
      </c>
      <c r="Y94" s="72"/>
      <c r="Z94" s="19" t="s">
        <v>59</v>
      </c>
      <c r="AA94" s="72" t="s">
        <v>59</v>
      </c>
      <c r="AB94">
        <f t="shared" si="10"/>
        <v>3</v>
      </c>
      <c r="AC94" t="b">
        <f t="shared" si="11"/>
        <v>1</v>
      </c>
      <c r="AD94" s="9" t="s">
        <v>37</v>
      </c>
      <c r="AE94" s="37"/>
      <c r="AF94" s="72" t="s">
        <v>37</v>
      </c>
      <c r="AG94" s="72" t="s">
        <v>37</v>
      </c>
      <c r="AH94" s="72">
        <f t="shared" si="16"/>
        <v>3</v>
      </c>
      <c r="AI94" t="b">
        <f t="shared" si="12"/>
        <v>1</v>
      </c>
      <c r="AJ94">
        <v>1</v>
      </c>
    </row>
    <row r="95" spans="1:36" ht="55.5" customHeight="1">
      <c r="A95" s="22" t="s">
        <v>1073</v>
      </c>
      <c r="B95" s="23" t="s">
        <v>1074</v>
      </c>
      <c r="C95" s="23" t="s">
        <v>1075</v>
      </c>
      <c r="D95" s="9" t="s">
        <v>1076</v>
      </c>
      <c r="E95" s="9" t="s">
        <v>1077</v>
      </c>
      <c r="F95" s="9" t="s">
        <v>1078</v>
      </c>
      <c r="G95" s="9" t="s">
        <v>1079</v>
      </c>
      <c r="H95" s="9" t="s">
        <v>1080</v>
      </c>
      <c r="I95" s="8" t="s">
        <v>1081</v>
      </c>
      <c r="J95" s="24"/>
      <c r="K95" s="9" t="s">
        <v>1082</v>
      </c>
      <c r="L95" s="10" t="s">
        <v>1083</v>
      </c>
      <c r="M95" s="24" t="s">
        <v>37</v>
      </c>
      <c r="N95" s="44" t="s">
        <v>201</v>
      </c>
      <c r="P95" s="134" t="s">
        <v>39</v>
      </c>
      <c r="Q95" s="44" t="s">
        <v>40</v>
      </c>
      <c r="R95" s="24" t="s">
        <v>730</v>
      </c>
      <c r="S95" s="21" t="s">
        <v>630</v>
      </c>
      <c r="T95" s="35" t="e">
        <f ca="1">_xlfn.XLOOKUP(A95,'Unambiguous BCGs'!A:A,'Unambiguous BCGs'!I:I,"N")</f>
        <v>#NAME?</v>
      </c>
      <c r="U95" s="68" t="b">
        <v>1</v>
      </c>
      <c r="V95" s="68" t="b">
        <f t="shared" si="15"/>
        <v>0</v>
      </c>
      <c r="X95" s="72" t="s">
        <v>59</v>
      </c>
      <c r="Y95" s="72"/>
      <c r="Z95" s="19" t="s">
        <v>59</v>
      </c>
      <c r="AA95" s="72" t="s">
        <v>59</v>
      </c>
      <c r="AB95">
        <f t="shared" si="10"/>
        <v>3</v>
      </c>
      <c r="AC95" t="b">
        <f t="shared" si="11"/>
        <v>1</v>
      </c>
      <c r="AD95" s="9" t="s">
        <v>37</v>
      </c>
      <c r="AE95" s="37"/>
      <c r="AF95" s="72" t="s">
        <v>37</v>
      </c>
      <c r="AG95" s="72" t="s">
        <v>37</v>
      </c>
      <c r="AH95" s="72">
        <f t="shared" ref="AH95:AH107" si="17">COUNTIF(AD95:AG95, "*")</f>
        <v>3</v>
      </c>
      <c r="AI95" t="b">
        <f t="shared" si="12"/>
        <v>1</v>
      </c>
      <c r="AJ95">
        <v>1</v>
      </c>
    </row>
    <row r="96" spans="1:36" ht="44.25" customHeight="1">
      <c r="A96" s="22" t="s">
        <v>1084</v>
      </c>
      <c r="B96" s="23" t="s">
        <v>1085</v>
      </c>
      <c r="C96" s="23" t="s">
        <v>1086</v>
      </c>
      <c r="D96" s="9" t="s">
        <v>1087</v>
      </c>
      <c r="E96" s="9" t="s">
        <v>1088</v>
      </c>
      <c r="F96" s="9" t="s">
        <v>1089</v>
      </c>
      <c r="G96" s="9" t="s">
        <v>1090</v>
      </c>
      <c r="H96" s="9" t="s">
        <v>1091</v>
      </c>
      <c r="I96" s="8" t="s">
        <v>1092</v>
      </c>
      <c r="J96" s="24"/>
      <c r="K96" s="9" t="s">
        <v>1093</v>
      </c>
      <c r="L96" s="9"/>
      <c r="M96" s="24"/>
      <c r="N96" s="44" t="s">
        <v>201</v>
      </c>
      <c r="O96" s="44" t="s">
        <v>39</v>
      </c>
      <c r="P96" s="134" t="s">
        <v>39</v>
      </c>
      <c r="Q96" s="44" t="s">
        <v>40</v>
      </c>
      <c r="R96" s="24" t="s">
        <v>155</v>
      </c>
      <c r="S96" s="21" t="s">
        <v>58</v>
      </c>
      <c r="T96" s="35" t="e">
        <f ca="1">_xlfn.XLOOKUP(A96,'Unambiguous BCGs'!A:A,'Unambiguous BCGs'!I:I,"N")</f>
        <v>#NAME?</v>
      </c>
      <c r="U96" s="68" t="b">
        <v>1</v>
      </c>
      <c r="V96" s="68" t="b">
        <f t="shared" si="15"/>
        <v>0</v>
      </c>
      <c r="X96" s="72" t="s">
        <v>59</v>
      </c>
      <c r="Y96" s="72"/>
      <c r="Z96" s="19" t="s">
        <v>59</v>
      </c>
      <c r="AA96" s="72" t="s">
        <v>59</v>
      </c>
      <c r="AB96">
        <f t="shared" si="10"/>
        <v>3</v>
      </c>
      <c r="AC96" t="b">
        <f t="shared" si="11"/>
        <v>1</v>
      </c>
      <c r="AD96" s="9" t="s">
        <v>100</v>
      </c>
      <c r="AE96" s="37"/>
      <c r="AF96" s="72" t="s">
        <v>37</v>
      </c>
      <c r="AG96" s="72" t="s">
        <v>37</v>
      </c>
      <c r="AH96" s="72">
        <f t="shared" si="17"/>
        <v>3</v>
      </c>
      <c r="AI96" t="b">
        <f t="shared" si="12"/>
        <v>0</v>
      </c>
      <c r="AJ96">
        <v>1</v>
      </c>
    </row>
    <row r="97" spans="1:36" ht="96.75" customHeight="1">
      <c r="A97" s="22" t="s">
        <v>1094</v>
      </c>
      <c r="B97" s="43" t="s">
        <v>1095</v>
      </c>
      <c r="C97" s="43" t="s">
        <v>1096</v>
      </c>
      <c r="D97" s="58" t="s">
        <v>6008</v>
      </c>
      <c r="E97" s="58" t="s">
        <v>6009</v>
      </c>
      <c r="F97" s="58" t="s">
        <v>6006</v>
      </c>
      <c r="G97" s="58" t="s">
        <v>6007</v>
      </c>
      <c r="H97" s="58" t="s">
        <v>6005</v>
      </c>
      <c r="I97" s="63">
        <v>7.17E-2</v>
      </c>
      <c r="J97" s="44"/>
      <c r="K97" s="58" t="s">
        <v>6011</v>
      </c>
      <c r="L97" s="65"/>
      <c r="M97" s="44"/>
      <c r="N97" s="44" t="s">
        <v>1097</v>
      </c>
      <c r="O97" s="44" t="s">
        <v>1098</v>
      </c>
      <c r="P97" s="153" t="s">
        <v>6010</v>
      </c>
      <c r="Q97" s="44" t="s">
        <v>40</v>
      </c>
      <c r="R97" s="44" t="s">
        <v>1099</v>
      </c>
      <c r="S97" s="45" t="s">
        <v>1100</v>
      </c>
      <c r="T97" s="33" t="e">
        <f ca="1">_xlfn.XLOOKUP(A97,'Unambiguous BCGs'!A:A,'Unambiguous BCGs'!I:I,"N")</f>
        <v>#NAME?</v>
      </c>
      <c r="U97" s="68" t="b">
        <v>1</v>
      </c>
      <c r="V97" s="68" t="b">
        <f t="shared" si="15"/>
        <v>0</v>
      </c>
      <c r="W97" s="89" t="s">
        <v>6012</v>
      </c>
      <c r="X97" s="78" t="s">
        <v>1101</v>
      </c>
      <c r="Y97" s="72"/>
      <c r="Z97" s="83" t="s">
        <v>43</v>
      </c>
      <c r="AA97" s="72"/>
      <c r="AB97">
        <f t="shared" si="10"/>
        <v>2</v>
      </c>
      <c r="AC97" t="b">
        <f t="shared" si="11"/>
        <v>0</v>
      </c>
      <c r="AD97" s="71" t="s">
        <v>100</v>
      </c>
      <c r="AE97" s="37"/>
      <c r="AF97" s="72"/>
      <c r="AG97" s="72" t="s">
        <v>100</v>
      </c>
      <c r="AH97" s="72">
        <f t="shared" si="17"/>
        <v>2</v>
      </c>
      <c r="AI97" t="b">
        <f t="shared" si="12"/>
        <v>0</v>
      </c>
      <c r="AJ97">
        <v>1</v>
      </c>
    </row>
    <row r="98" spans="1:36" ht="43.5" customHeight="1">
      <c r="A98" s="22" t="s">
        <v>1102</v>
      </c>
      <c r="B98" s="23" t="s">
        <v>1103</v>
      </c>
      <c r="C98" s="23" t="s">
        <v>1104</v>
      </c>
      <c r="D98" s="9" t="s">
        <v>1105</v>
      </c>
      <c r="E98" s="9" t="s">
        <v>1106</v>
      </c>
      <c r="F98" s="9" t="s">
        <v>1107</v>
      </c>
      <c r="G98" s="9" t="s">
        <v>1108</v>
      </c>
      <c r="H98" s="9" t="s">
        <v>1109</v>
      </c>
      <c r="I98" s="8" t="s">
        <v>1110</v>
      </c>
      <c r="J98" s="24"/>
      <c r="K98" s="9" t="s">
        <v>1111</v>
      </c>
      <c r="L98" s="9"/>
      <c r="M98" s="24"/>
      <c r="N98" s="44" t="s">
        <v>201</v>
      </c>
      <c r="O98" s="44" t="s">
        <v>39</v>
      </c>
      <c r="P98" s="134" t="s">
        <v>39</v>
      </c>
      <c r="Q98" s="44" t="s">
        <v>40</v>
      </c>
      <c r="R98" s="24" t="s">
        <v>155</v>
      </c>
      <c r="S98" s="21" t="s">
        <v>1112</v>
      </c>
      <c r="T98" s="35" t="e">
        <f ca="1">_xlfn.XLOOKUP(A98,'Unambiguous BCGs'!A:A,'Unambiguous BCGs'!I:I,"N")</f>
        <v>#NAME?</v>
      </c>
      <c r="U98" s="68" t="b">
        <v>1</v>
      </c>
      <c r="V98" s="68" t="b">
        <f t="shared" si="15"/>
        <v>0</v>
      </c>
      <c r="X98" s="72" t="s">
        <v>59</v>
      </c>
      <c r="Y98" s="72"/>
      <c r="Z98" s="19" t="s">
        <v>59</v>
      </c>
      <c r="AA98" s="72" t="s">
        <v>59</v>
      </c>
      <c r="AB98">
        <f t="shared" si="10"/>
        <v>3</v>
      </c>
      <c r="AC98" t="b">
        <f t="shared" si="11"/>
        <v>1</v>
      </c>
      <c r="AD98" s="9" t="s">
        <v>100</v>
      </c>
      <c r="AE98" s="37"/>
      <c r="AF98" s="72" t="s">
        <v>37</v>
      </c>
      <c r="AG98" s="72" t="s">
        <v>37</v>
      </c>
      <c r="AH98" s="72">
        <f t="shared" si="17"/>
        <v>3</v>
      </c>
      <c r="AI98" t="b">
        <f t="shared" si="12"/>
        <v>0</v>
      </c>
      <c r="AJ98">
        <v>1</v>
      </c>
    </row>
    <row r="99" spans="1:36" ht="43.5" customHeight="1">
      <c r="A99" s="22" t="s">
        <v>1113</v>
      </c>
      <c r="B99" s="23" t="s">
        <v>1114</v>
      </c>
      <c r="C99" s="23" t="s">
        <v>1115</v>
      </c>
      <c r="D99" s="9" t="s">
        <v>1116</v>
      </c>
      <c r="E99" s="9" t="s">
        <v>1117</v>
      </c>
      <c r="F99" s="9" t="s">
        <v>1118</v>
      </c>
      <c r="G99" s="9" t="s">
        <v>1119</v>
      </c>
      <c r="H99" s="9" t="s">
        <v>1120</v>
      </c>
      <c r="I99" s="8" t="s">
        <v>1121</v>
      </c>
      <c r="J99" s="24"/>
      <c r="K99" s="9" t="s">
        <v>1122</v>
      </c>
      <c r="L99" s="10" t="s">
        <v>1123</v>
      </c>
      <c r="M99" s="24" t="s">
        <v>37</v>
      </c>
      <c r="N99" s="44" t="s">
        <v>201</v>
      </c>
      <c r="P99" s="134" t="s">
        <v>39</v>
      </c>
      <c r="Q99" s="44" t="s">
        <v>40</v>
      </c>
      <c r="R99" s="24"/>
      <c r="S99" s="21" t="s">
        <v>630</v>
      </c>
      <c r="T99" s="35" t="e">
        <f ca="1">_xlfn.XLOOKUP(A99,'Unambiguous BCGs'!A:A,'Unambiguous BCGs'!I:I,"N")</f>
        <v>#NAME?</v>
      </c>
      <c r="U99" s="68" t="b">
        <v>1</v>
      </c>
      <c r="V99" s="68" t="b">
        <f t="shared" si="15"/>
        <v>0</v>
      </c>
      <c r="X99" s="72" t="s">
        <v>59</v>
      </c>
      <c r="Y99" s="72"/>
      <c r="Z99" s="19" t="s">
        <v>59</v>
      </c>
      <c r="AA99" s="72" t="s">
        <v>59</v>
      </c>
      <c r="AB99">
        <f t="shared" si="10"/>
        <v>3</v>
      </c>
      <c r="AC99" t="b">
        <f t="shared" si="11"/>
        <v>1</v>
      </c>
      <c r="AD99" s="9" t="s">
        <v>37</v>
      </c>
      <c r="AE99" s="37"/>
      <c r="AF99" s="72" t="s">
        <v>37</v>
      </c>
      <c r="AG99" s="72" t="s">
        <v>37</v>
      </c>
      <c r="AH99" s="72">
        <f t="shared" si="17"/>
        <v>3</v>
      </c>
      <c r="AI99" t="b">
        <f t="shared" si="12"/>
        <v>1</v>
      </c>
      <c r="AJ99">
        <v>1</v>
      </c>
    </row>
    <row r="100" spans="1:36" ht="87" customHeight="1">
      <c r="A100" s="22" t="s">
        <v>1124</v>
      </c>
      <c r="B100" s="43" t="s">
        <v>1125</v>
      </c>
      <c r="C100" s="43" t="s">
        <v>1126</v>
      </c>
      <c r="D100" s="59" t="s">
        <v>1127</v>
      </c>
      <c r="E100" s="59" t="s">
        <v>1128</v>
      </c>
      <c r="F100" s="59">
        <v>216.498203937</v>
      </c>
      <c r="G100" s="59">
        <v>37.827764709999997</v>
      </c>
      <c r="H100" s="59">
        <v>0.18</v>
      </c>
      <c r="I100" s="63">
        <v>0.17119999999999999</v>
      </c>
      <c r="J100" s="44"/>
      <c r="K100" s="59" t="s">
        <v>1129</v>
      </c>
      <c r="L100" s="65"/>
      <c r="M100" s="44"/>
      <c r="N100" s="44" t="s">
        <v>201</v>
      </c>
      <c r="O100" s="44" t="s">
        <v>1130</v>
      </c>
      <c r="P100" s="93" t="s">
        <v>39</v>
      </c>
      <c r="Q100" s="44" t="s">
        <v>40</v>
      </c>
      <c r="R100" s="44" t="s">
        <v>1131</v>
      </c>
      <c r="S100" s="45" t="s">
        <v>1132</v>
      </c>
      <c r="T100" s="33" t="e">
        <f ca="1">_xlfn.XLOOKUP(A100,'Unambiguous BCGs'!A:A,'Unambiguous BCGs'!I:I,"N")</f>
        <v>#NAME?</v>
      </c>
      <c r="U100" s="68" t="b">
        <v>1</v>
      </c>
      <c r="V100" s="68" t="b">
        <f t="shared" si="15"/>
        <v>0</v>
      </c>
      <c r="W100" s="68" t="s">
        <v>1101</v>
      </c>
      <c r="X100" s="78" t="s">
        <v>1101</v>
      </c>
      <c r="Y100" s="72"/>
      <c r="Z100" s="83" t="s">
        <v>169</v>
      </c>
      <c r="AA100" s="72"/>
      <c r="AB100">
        <f t="shared" si="10"/>
        <v>2</v>
      </c>
      <c r="AC100" t="b">
        <f t="shared" si="11"/>
        <v>0</v>
      </c>
      <c r="AD100" s="71" t="s">
        <v>100</v>
      </c>
      <c r="AE100" s="37"/>
      <c r="AF100" s="72"/>
      <c r="AG100" s="72" t="s">
        <v>37</v>
      </c>
      <c r="AH100" s="72">
        <f t="shared" si="17"/>
        <v>2</v>
      </c>
      <c r="AI100" t="b">
        <f t="shared" si="12"/>
        <v>0</v>
      </c>
      <c r="AJ100">
        <v>1</v>
      </c>
    </row>
    <row r="101" spans="1:36" ht="44.25" customHeight="1">
      <c r="A101" s="22" t="s">
        <v>1133</v>
      </c>
      <c r="B101" s="23" t="s">
        <v>1134</v>
      </c>
      <c r="C101" s="23" t="s">
        <v>1135</v>
      </c>
      <c r="D101" s="9" t="s">
        <v>1136</v>
      </c>
      <c r="E101" s="9" t="s">
        <v>1137</v>
      </c>
      <c r="F101" s="9" t="s">
        <v>1138</v>
      </c>
      <c r="G101" s="9" t="s">
        <v>1139</v>
      </c>
      <c r="H101" s="9" t="s">
        <v>1140</v>
      </c>
      <c r="I101" s="8" t="s">
        <v>1141</v>
      </c>
      <c r="J101" s="24"/>
      <c r="K101" s="9" t="s">
        <v>1142</v>
      </c>
      <c r="L101" s="91" t="s">
        <v>1143</v>
      </c>
      <c r="M101" s="24" t="s">
        <v>37</v>
      </c>
      <c r="N101" s="44" t="s">
        <v>201</v>
      </c>
      <c r="O101" s="44" t="s">
        <v>39</v>
      </c>
      <c r="P101" s="135" t="s">
        <v>755</v>
      </c>
      <c r="Q101" s="44" t="s">
        <v>40</v>
      </c>
      <c r="R101" s="24"/>
      <c r="S101" s="21" t="s">
        <v>58</v>
      </c>
      <c r="T101" s="35" t="e">
        <f ca="1">_xlfn.XLOOKUP(A101,'Unambiguous BCGs'!A:A,'Unambiguous BCGs'!I:I,"N")</f>
        <v>#NAME?</v>
      </c>
      <c r="U101" s="68" t="b">
        <v>1</v>
      </c>
      <c r="V101" s="68" t="b">
        <f t="shared" si="15"/>
        <v>0</v>
      </c>
      <c r="X101" s="72" t="s">
        <v>59</v>
      </c>
      <c r="Y101" s="72"/>
      <c r="Z101" s="19" t="s">
        <v>59</v>
      </c>
      <c r="AA101" s="72" t="s">
        <v>59</v>
      </c>
      <c r="AB101">
        <f t="shared" si="10"/>
        <v>3</v>
      </c>
      <c r="AC101" t="b">
        <f t="shared" si="11"/>
        <v>1</v>
      </c>
      <c r="AD101" s="9" t="s">
        <v>37</v>
      </c>
      <c r="AE101" s="37"/>
      <c r="AF101" s="72" t="s">
        <v>37</v>
      </c>
      <c r="AG101" s="72" t="s">
        <v>37</v>
      </c>
      <c r="AH101" s="72">
        <f t="shared" si="17"/>
        <v>3</v>
      </c>
      <c r="AI101" t="b">
        <f t="shared" si="12"/>
        <v>1</v>
      </c>
      <c r="AJ101">
        <v>1</v>
      </c>
    </row>
    <row r="102" spans="1:36" ht="55.5" customHeight="1">
      <c r="A102" s="22" t="s">
        <v>1144</v>
      </c>
      <c r="B102" s="23" t="s">
        <v>1145</v>
      </c>
      <c r="C102" s="23" t="s">
        <v>1146</v>
      </c>
      <c r="D102" s="9" t="s">
        <v>1147</v>
      </c>
      <c r="E102" s="9" t="s">
        <v>1148</v>
      </c>
      <c r="F102" s="9" t="s">
        <v>1149</v>
      </c>
      <c r="G102" s="9" t="s">
        <v>1150</v>
      </c>
      <c r="H102" s="9" t="s">
        <v>1151</v>
      </c>
      <c r="I102" s="8" t="s">
        <v>1152</v>
      </c>
      <c r="J102" s="24"/>
      <c r="K102" s="9" t="s">
        <v>1153</v>
      </c>
      <c r="L102" s="73" t="s">
        <v>1154</v>
      </c>
      <c r="M102" s="24" t="s">
        <v>100</v>
      </c>
      <c r="N102" s="44" t="s">
        <v>201</v>
      </c>
      <c r="P102" s="134" t="s">
        <v>39</v>
      </c>
      <c r="Q102" s="44" t="s">
        <v>40</v>
      </c>
      <c r="R102" s="24"/>
      <c r="S102" s="21" t="s">
        <v>58</v>
      </c>
      <c r="T102" s="35" t="e">
        <f ca="1">_xlfn.XLOOKUP(A102,'Unambiguous BCGs'!A:A,'Unambiguous BCGs'!I:I,"N")</f>
        <v>#NAME?</v>
      </c>
      <c r="U102" s="68" t="b">
        <v>1</v>
      </c>
      <c r="V102" s="68" t="b">
        <f t="shared" si="15"/>
        <v>0</v>
      </c>
      <c r="X102" s="72" t="s">
        <v>59</v>
      </c>
      <c r="Y102" s="72"/>
      <c r="Z102" s="19" t="s">
        <v>59</v>
      </c>
      <c r="AA102" s="72" t="s">
        <v>59</v>
      </c>
      <c r="AB102">
        <f t="shared" si="10"/>
        <v>3</v>
      </c>
      <c r="AC102" t="b">
        <f t="shared" si="11"/>
        <v>1</v>
      </c>
      <c r="AD102" s="9" t="s">
        <v>37</v>
      </c>
      <c r="AE102" s="37"/>
      <c r="AF102" s="72" t="s">
        <v>37</v>
      </c>
      <c r="AG102" s="72" t="s">
        <v>37</v>
      </c>
      <c r="AH102" s="72">
        <f t="shared" si="17"/>
        <v>3</v>
      </c>
      <c r="AI102" t="b">
        <f t="shared" si="12"/>
        <v>1</v>
      </c>
      <c r="AJ102">
        <v>1</v>
      </c>
    </row>
    <row r="103" spans="1:36" ht="43.5" customHeight="1">
      <c r="A103" s="22" t="s">
        <v>1155</v>
      </c>
      <c r="B103" s="23" t="s">
        <v>1156</v>
      </c>
      <c r="C103" s="23" t="s">
        <v>1157</v>
      </c>
      <c r="D103" s="9" t="s">
        <v>1158</v>
      </c>
      <c r="E103" s="9" t="s">
        <v>1159</v>
      </c>
      <c r="F103" s="9" t="s">
        <v>1160</v>
      </c>
      <c r="G103" s="9" t="s">
        <v>1161</v>
      </c>
      <c r="H103" s="9" t="s">
        <v>1162</v>
      </c>
      <c r="I103" s="8" t="s">
        <v>774</v>
      </c>
      <c r="J103" s="24"/>
      <c r="K103" s="9" t="s">
        <v>1163</v>
      </c>
      <c r="L103" s="73" t="s">
        <v>1164</v>
      </c>
      <c r="M103" s="24" t="s">
        <v>37</v>
      </c>
      <c r="N103" s="44" t="s">
        <v>201</v>
      </c>
      <c r="P103" s="134" t="s">
        <v>39</v>
      </c>
      <c r="Q103" s="44" t="s">
        <v>40</v>
      </c>
      <c r="R103" s="24"/>
      <c r="S103" s="21" t="s">
        <v>58</v>
      </c>
      <c r="T103" s="35" t="e">
        <f ca="1">_xlfn.XLOOKUP(A103,'Unambiguous BCGs'!A:A,'Unambiguous BCGs'!I:I,"N")</f>
        <v>#NAME?</v>
      </c>
      <c r="U103" s="68" t="b">
        <v>1</v>
      </c>
      <c r="V103" s="68" t="b">
        <f t="shared" si="15"/>
        <v>0</v>
      </c>
      <c r="X103" s="72" t="s">
        <v>59</v>
      </c>
      <c r="Y103" s="72"/>
      <c r="Z103" s="19" t="s">
        <v>59</v>
      </c>
      <c r="AA103" s="72" t="s">
        <v>59</v>
      </c>
      <c r="AB103">
        <f t="shared" ref="AB103:AB153" si="18">COUNTIF(X103:AA103, "*")</f>
        <v>3</v>
      </c>
      <c r="AC103" t="b">
        <f t="shared" ref="AC103:AC153" si="19">COUNTIFS(X103:AA103, "Confirmed")=COUNTIF(X103:AA103, "*")</f>
        <v>1</v>
      </c>
      <c r="AD103" s="9" t="s">
        <v>37</v>
      </c>
      <c r="AE103" s="37"/>
      <c r="AF103" s="72" t="s">
        <v>37</v>
      </c>
      <c r="AG103" s="72" t="s">
        <v>37</v>
      </c>
      <c r="AH103" s="72">
        <f t="shared" si="17"/>
        <v>3</v>
      </c>
      <c r="AI103" t="b">
        <f t="shared" ref="AI103:AI153" si="20">COUNTIF(AD103:AG103, "y")=AH103</f>
        <v>1</v>
      </c>
      <c r="AJ103">
        <v>1</v>
      </c>
    </row>
    <row r="104" spans="1:36" ht="55.5" customHeight="1">
      <c r="A104" s="22" t="s">
        <v>1165</v>
      </c>
      <c r="B104" s="23" t="s">
        <v>1166</v>
      </c>
      <c r="C104" s="23" t="s">
        <v>1167</v>
      </c>
      <c r="D104" s="9" t="s">
        <v>1168</v>
      </c>
      <c r="E104" s="9" t="s">
        <v>1169</v>
      </c>
      <c r="F104" s="9" t="s">
        <v>1170</v>
      </c>
      <c r="G104" s="9" t="s">
        <v>1171</v>
      </c>
      <c r="H104" s="9" t="s">
        <v>1172</v>
      </c>
      <c r="I104" s="8" t="s">
        <v>1172</v>
      </c>
      <c r="J104" s="24"/>
      <c r="K104" s="9" t="s">
        <v>1173</v>
      </c>
      <c r="L104" s="9"/>
      <c r="M104" s="24"/>
      <c r="N104" s="44" t="s">
        <v>1174</v>
      </c>
      <c r="O104" s="44" t="s">
        <v>1175</v>
      </c>
      <c r="P104" s="93" t="s">
        <v>39</v>
      </c>
      <c r="Q104" s="44" t="s">
        <v>40</v>
      </c>
      <c r="R104" s="24"/>
      <c r="S104" s="21" t="s">
        <v>442</v>
      </c>
      <c r="T104" s="35" t="e">
        <f ca="1">_xlfn.XLOOKUP(A104,'Unambiguous BCGs'!A:A,'Unambiguous BCGs'!I:I,"N")</f>
        <v>#NAME?</v>
      </c>
      <c r="U104" s="68" t="b">
        <v>1</v>
      </c>
      <c r="V104" s="68" t="b">
        <f t="shared" si="15"/>
        <v>0</v>
      </c>
      <c r="X104" s="72" t="s">
        <v>59</v>
      </c>
      <c r="Y104" s="72"/>
      <c r="Z104" s="19" t="s">
        <v>59</v>
      </c>
      <c r="AA104" s="72" t="s">
        <v>59</v>
      </c>
      <c r="AB104">
        <f t="shared" si="18"/>
        <v>3</v>
      </c>
      <c r="AC104" t="b">
        <f t="shared" si="19"/>
        <v>1</v>
      </c>
      <c r="AD104" s="9" t="s">
        <v>100</v>
      </c>
      <c r="AE104" s="37"/>
      <c r="AF104" s="72" t="s">
        <v>37</v>
      </c>
      <c r="AG104" s="72" t="s">
        <v>37</v>
      </c>
      <c r="AH104" s="72">
        <f t="shared" si="17"/>
        <v>3</v>
      </c>
      <c r="AI104" t="b">
        <f t="shared" si="20"/>
        <v>0</v>
      </c>
      <c r="AJ104">
        <v>1</v>
      </c>
    </row>
    <row r="105" spans="1:36" ht="92.25" customHeight="1">
      <c r="A105" s="22" t="s">
        <v>1176</v>
      </c>
      <c r="B105" s="43" t="s">
        <v>1177</v>
      </c>
      <c r="C105" s="43" t="s">
        <v>1178</v>
      </c>
      <c r="D105" s="59" t="s">
        <v>1179</v>
      </c>
      <c r="E105" s="59" t="s">
        <v>1180</v>
      </c>
      <c r="F105" s="59">
        <v>227.54880878099999</v>
      </c>
      <c r="G105" s="59">
        <v>33.486466299</v>
      </c>
      <c r="H105" s="59">
        <v>0.111</v>
      </c>
      <c r="I105" s="63">
        <v>0.113</v>
      </c>
      <c r="J105" s="44"/>
      <c r="K105" s="59" t="s">
        <v>1181</v>
      </c>
      <c r="L105" s="66" t="s">
        <v>1182</v>
      </c>
      <c r="M105" s="44" t="s">
        <v>100</v>
      </c>
      <c r="N105" s="44" t="s">
        <v>1183</v>
      </c>
      <c r="O105" s="44" t="s">
        <v>39</v>
      </c>
      <c r="P105" s="135" t="s">
        <v>1184</v>
      </c>
      <c r="Q105" s="44" t="s">
        <v>40</v>
      </c>
      <c r="R105" s="44" t="s">
        <v>1185</v>
      </c>
      <c r="S105" s="45" t="s">
        <v>1186</v>
      </c>
      <c r="T105" s="33" t="e">
        <f ca="1">_xlfn.XLOOKUP(A105,'Unambiguous BCGs'!A:A,'Unambiguous BCGs'!I:I,"N")</f>
        <v>#NAME?</v>
      </c>
      <c r="U105" s="68" t="b">
        <v>1</v>
      </c>
      <c r="V105" s="68" t="b">
        <f t="shared" si="15"/>
        <v>0</v>
      </c>
      <c r="W105" s="89" t="s">
        <v>59</v>
      </c>
      <c r="X105" s="78" t="s">
        <v>59</v>
      </c>
      <c r="Y105" s="72"/>
      <c r="Z105" s="83" t="s">
        <v>169</v>
      </c>
      <c r="AA105" s="72"/>
      <c r="AB105">
        <f t="shared" si="18"/>
        <v>2</v>
      </c>
      <c r="AC105" t="b">
        <f t="shared" si="19"/>
        <v>0</v>
      </c>
      <c r="AD105" s="71" t="s">
        <v>37</v>
      </c>
      <c r="AE105" s="37"/>
      <c r="AF105" s="72"/>
      <c r="AG105" s="72" t="s">
        <v>37</v>
      </c>
      <c r="AH105" s="72">
        <f t="shared" si="17"/>
        <v>2</v>
      </c>
      <c r="AI105" t="b">
        <f t="shared" si="20"/>
        <v>1</v>
      </c>
      <c r="AJ105">
        <v>1</v>
      </c>
    </row>
    <row r="106" spans="1:36" ht="80.25" customHeight="1">
      <c r="A106" s="22" t="s">
        <v>1187</v>
      </c>
      <c r="B106" s="43" t="s">
        <v>1188</v>
      </c>
      <c r="C106" s="43" t="s">
        <v>1189</v>
      </c>
      <c r="D106" s="59" t="s">
        <v>1190</v>
      </c>
      <c r="E106" s="59" t="s">
        <v>1191</v>
      </c>
      <c r="F106" s="59">
        <v>230.297089755</v>
      </c>
      <c r="G106" s="59">
        <v>30.583989323000001</v>
      </c>
      <c r="H106" s="59">
        <v>7.5999999999999998E-2</v>
      </c>
      <c r="I106" s="63">
        <v>7.8399999999999997E-2</v>
      </c>
      <c r="J106" s="44"/>
      <c r="K106" s="59" t="s">
        <v>1192</v>
      </c>
      <c r="L106" s="59" t="s">
        <v>1193</v>
      </c>
      <c r="M106" s="44" t="s">
        <v>100</v>
      </c>
      <c r="N106" s="44" t="s">
        <v>1194</v>
      </c>
      <c r="O106" s="44" t="s">
        <v>1195</v>
      </c>
      <c r="P106" s="135" t="s">
        <v>1184</v>
      </c>
      <c r="Q106" s="44" t="s">
        <v>40</v>
      </c>
      <c r="R106" s="44" t="s">
        <v>1196</v>
      </c>
      <c r="S106" s="45" t="s">
        <v>1197</v>
      </c>
      <c r="T106" s="33" t="e">
        <f ca="1">_xlfn.XLOOKUP(A106,'Unambiguous BCGs'!A:A,'Unambiguous BCGs'!I:I,"N")</f>
        <v>#NAME?</v>
      </c>
      <c r="U106" s="68" t="b">
        <v>1</v>
      </c>
      <c r="V106" s="68" t="b">
        <f t="shared" si="15"/>
        <v>0</v>
      </c>
      <c r="W106" s="89" t="s">
        <v>59</v>
      </c>
      <c r="X106" s="78" t="s">
        <v>59</v>
      </c>
      <c r="Y106" s="72"/>
      <c r="Z106" s="83" t="s">
        <v>480</v>
      </c>
      <c r="AA106" s="72"/>
      <c r="AB106">
        <f t="shared" si="18"/>
        <v>2</v>
      </c>
      <c r="AC106" t="b">
        <f t="shared" si="19"/>
        <v>0</v>
      </c>
      <c r="AD106" s="71" t="s">
        <v>37</v>
      </c>
      <c r="AE106" s="37"/>
      <c r="AF106" s="72"/>
      <c r="AG106" s="72" t="s">
        <v>100</v>
      </c>
      <c r="AH106" s="72">
        <f t="shared" si="17"/>
        <v>2</v>
      </c>
      <c r="AI106" t="b">
        <f t="shared" si="20"/>
        <v>0</v>
      </c>
      <c r="AJ106">
        <v>1</v>
      </c>
    </row>
    <row r="107" spans="1:36" ht="132.75" customHeight="1">
      <c r="A107" s="22" t="s">
        <v>1198</v>
      </c>
      <c r="B107" s="43" t="s">
        <v>1199</v>
      </c>
      <c r="C107" s="43" t="s">
        <v>1200</v>
      </c>
      <c r="D107" s="59" t="s">
        <v>1201</v>
      </c>
      <c r="E107" s="59" t="s">
        <v>1202</v>
      </c>
      <c r="F107" s="59">
        <v>231.035139324</v>
      </c>
      <c r="G107" s="59">
        <v>29.882072483000002</v>
      </c>
      <c r="H107" s="59">
        <v>0.114</v>
      </c>
      <c r="I107" s="63">
        <v>0.11600000000000001</v>
      </c>
      <c r="J107" s="44"/>
      <c r="K107" s="59" t="s">
        <v>1203</v>
      </c>
      <c r="L107" s="65" t="s">
        <v>1204</v>
      </c>
      <c r="M107" s="44" t="s">
        <v>100</v>
      </c>
      <c r="N107" s="44" t="s">
        <v>201</v>
      </c>
      <c r="P107" s="134" t="s">
        <v>39</v>
      </c>
      <c r="Q107" s="44" t="s">
        <v>40</v>
      </c>
      <c r="R107" s="44" t="s">
        <v>1205</v>
      </c>
      <c r="S107" s="45" t="s">
        <v>442</v>
      </c>
      <c r="T107" s="33" t="e">
        <f ca="1">_xlfn.XLOOKUP(A107,'Unambiguous BCGs'!A:A,'Unambiguous BCGs'!I:I,"N")</f>
        <v>#NAME?</v>
      </c>
      <c r="U107" s="68" t="b">
        <v>1</v>
      </c>
      <c r="V107" s="68" t="b">
        <f t="shared" si="15"/>
        <v>0</v>
      </c>
      <c r="W107" s="89" t="s">
        <v>6020</v>
      </c>
      <c r="X107" s="78" t="s">
        <v>1206</v>
      </c>
      <c r="Y107" s="72"/>
      <c r="Z107" s="83" t="s">
        <v>1207</v>
      </c>
      <c r="AA107" s="72"/>
      <c r="AB107">
        <f t="shared" ref="AB107" si="21">COUNTIF(X107:AA107, "*")</f>
        <v>2</v>
      </c>
      <c r="AC107" t="b">
        <f t="shared" ref="AC107" si="22">COUNTIFS(X107:AA107, "Confirmed")=COUNTIF(X107:AA107, "*")</f>
        <v>0</v>
      </c>
      <c r="AD107" s="71" t="s">
        <v>37</v>
      </c>
      <c r="AE107" s="37"/>
      <c r="AF107" s="72"/>
      <c r="AG107" s="72"/>
      <c r="AH107" s="72">
        <f t="shared" si="17"/>
        <v>1</v>
      </c>
      <c r="AI107" t="b">
        <f t="shared" ref="AI107" si="23">COUNTIF(AD107:AG107, "y")=AH107</f>
        <v>1</v>
      </c>
      <c r="AJ107" s="144" t="s">
        <v>5417</v>
      </c>
    </row>
    <row r="108" spans="1:36" ht="132.75" customHeight="1">
      <c r="A108" s="22" t="s">
        <v>1198</v>
      </c>
      <c r="B108" s="43" t="s">
        <v>1199</v>
      </c>
      <c r="C108" s="43" t="s">
        <v>1200</v>
      </c>
      <c r="D108" s="58" t="s">
        <v>6016</v>
      </c>
      <c r="E108" s="58" t="s">
        <v>6017</v>
      </c>
      <c r="F108" s="58" t="s">
        <v>6014</v>
      </c>
      <c r="G108" s="58" t="s">
        <v>6015</v>
      </c>
      <c r="H108" s="58" t="s">
        <v>6019</v>
      </c>
      <c r="I108" s="63">
        <v>0.11600000000000001</v>
      </c>
      <c r="J108" s="44"/>
      <c r="K108" s="58" t="s">
        <v>6013</v>
      </c>
      <c r="L108" s="151" t="s">
        <v>6018</v>
      </c>
      <c r="M108" s="44"/>
      <c r="N108" s="45" t="s">
        <v>5936</v>
      </c>
      <c r="P108" s="134" t="s">
        <v>39</v>
      </c>
      <c r="Q108" s="44" t="s">
        <v>40</v>
      </c>
      <c r="R108" s="44" t="s">
        <v>1205</v>
      </c>
      <c r="S108" s="45" t="s">
        <v>442</v>
      </c>
      <c r="T108" s="33" t="e">
        <f ca="1">_xlfn.XLOOKUP(A108,'Unambiguous BCGs'!A:A,'Unambiguous BCGs'!I:I,"N")</f>
        <v>#NAME?</v>
      </c>
      <c r="U108" s="68" t="b">
        <v>1</v>
      </c>
      <c r="V108" s="68" t="b">
        <f t="shared" si="15"/>
        <v>1</v>
      </c>
      <c r="W108" s="89" t="s">
        <v>6020</v>
      </c>
      <c r="X108" s="78" t="s">
        <v>1206</v>
      </c>
      <c r="Y108" s="72"/>
      <c r="Z108" s="83" t="s">
        <v>1207</v>
      </c>
      <c r="AA108" s="72"/>
      <c r="AB108">
        <f t="shared" si="18"/>
        <v>2</v>
      </c>
      <c r="AC108" t="b">
        <f t="shared" si="19"/>
        <v>0</v>
      </c>
      <c r="AD108" s="71" t="s">
        <v>37</v>
      </c>
      <c r="AE108" s="37"/>
      <c r="AF108" s="72"/>
      <c r="AG108" s="72"/>
      <c r="AH108" s="72">
        <f t="shared" ref="AH108:AH116" si="24">COUNTIF(AD108:AG108, "*")</f>
        <v>1</v>
      </c>
      <c r="AI108" t="b">
        <f t="shared" si="20"/>
        <v>1</v>
      </c>
      <c r="AJ108" s="144" t="s">
        <v>5417</v>
      </c>
    </row>
    <row r="109" spans="1:36" ht="79.5" customHeight="1">
      <c r="A109" s="22" t="s">
        <v>1208</v>
      </c>
      <c r="B109" s="23" t="s">
        <v>1209</v>
      </c>
      <c r="C109" s="23" t="s">
        <v>1210</v>
      </c>
      <c r="D109" s="9" t="s">
        <v>1211</v>
      </c>
      <c r="E109" s="9" t="s">
        <v>1212</v>
      </c>
      <c r="F109" s="9" t="s">
        <v>1213</v>
      </c>
      <c r="G109" s="9" t="s">
        <v>1214</v>
      </c>
      <c r="H109" s="9" t="s">
        <v>1215</v>
      </c>
      <c r="I109" s="8" t="s">
        <v>1216</v>
      </c>
      <c r="J109" s="24"/>
      <c r="K109" s="9" t="s">
        <v>1217</v>
      </c>
      <c r="L109" s="9"/>
      <c r="M109" s="24"/>
      <c r="N109" s="44" t="s">
        <v>1218</v>
      </c>
      <c r="O109" s="44" t="s">
        <v>1219</v>
      </c>
      <c r="P109" s="93" t="s">
        <v>1220</v>
      </c>
      <c r="Q109" s="44" t="s">
        <v>40</v>
      </c>
      <c r="R109" s="24" t="s">
        <v>1221</v>
      </c>
      <c r="S109" s="21" t="s">
        <v>58</v>
      </c>
      <c r="T109" s="35" t="e">
        <f ca="1">_xlfn.XLOOKUP(A109,'Unambiguous BCGs'!A:A,'Unambiguous BCGs'!I:I,"N")</f>
        <v>#NAME?</v>
      </c>
      <c r="U109" s="68" t="b">
        <v>1</v>
      </c>
      <c r="V109" s="68" t="b">
        <f t="shared" si="15"/>
        <v>0</v>
      </c>
      <c r="X109" s="72" t="s">
        <v>59</v>
      </c>
      <c r="Y109" s="72"/>
      <c r="Z109" s="19" t="s">
        <v>59</v>
      </c>
      <c r="AA109" s="72" t="s">
        <v>59</v>
      </c>
      <c r="AB109">
        <f t="shared" si="18"/>
        <v>3</v>
      </c>
      <c r="AC109" t="b">
        <f t="shared" si="19"/>
        <v>1</v>
      </c>
      <c r="AD109" s="9" t="s">
        <v>100</v>
      </c>
      <c r="AE109" s="37"/>
      <c r="AF109" s="72" t="s">
        <v>37</v>
      </c>
      <c r="AG109" s="72" t="s">
        <v>37</v>
      </c>
      <c r="AH109" s="72">
        <f t="shared" si="24"/>
        <v>3</v>
      </c>
      <c r="AI109" t="b">
        <f t="shared" si="20"/>
        <v>0</v>
      </c>
      <c r="AJ109">
        <v>1</v>
      </c>
    </row>
    <row r="110" spans="1:36" ht="43.5" customHeight="1">
      <c r="A110" s="22" t="s">
        <v>1222</v>
      </c>
      <c r="B110" s="23" t="s">
        <v>1223</v>
      </c>
      <c r="C110" s="23" t="s">
        <v>1224</v>
      </c>
      <c r="D110" s="9" t="s">
        <v>1225</v>
      </c>
      <c r="E110" s="9" t="s">
        <v>1226</v>
      </c>
      <c r="F110" s="9" t="s">
        <v>1227</v>
      </c>
      <c r="G110" s="9" t="s">
        <v>1228</v>
      </c>
      <c r="H110" s="9" t="s">
        <v>1229</v>
      </c>
      <c r="I110" s="8" t="s">
        <v>1230</v>
      </c>
      <c r="J110" s="24"/>
      <c r="K110" s="9" t="s">
        <v>1231</v>
      </c>
      <c r="L110" s="10" t="s">
        <v>1232</v>
      </c>
      <c r="M110" s="24" t="s">
        <v>100</v>
      </c>
      <c r="N110" s="44" t="s">
        <v>201</v>
      </c>
      <c r="P110" s="134" t="s">
        <v>39</v>
      </c>
      <c r="Q110" s="44" t="s">
        <v>40</v>
      </c>
      <c r="R110" s="24"/>
      <c r="S110" s="21" t="s">
        <v>58</v>
      </c>
      <c r="T110" s="35" t="e">
        <f ca="1">_xlfn.XLOOKUP(A110,'Unambiguous BCGs'!A:A,'Unambiguous BCGs'!I:I,"N")</f>
        <v>#NAME?</v>
      </c>
      <c r="U110" s="68" t="b">
        <v>1</v>
      </c>
      <c r="V110" s="68" t="b">
        <f t="shared" si="15"/>
        <v>0</v>
      </c>
      <c r="X110" s="72" t="s">
        <v>59</v>
      </c>
      <c r="Y110" s="72"/>
      <c r="Z110" s="19" t="s">
        <v>59</v>
      </c>
      <c r="AA110" s="72" t="s">
        <v>59</v>
      </c>
      <c r="AB110">
        <f t="shared" si="18"/>
        <v>3</v>
      </c>
      <c r="AC110" t="b">
        <f t="shared" si="19"/>
        <v>1</v>
      </c>
      <c r="AD110" s="9" t="s">
        <v>37</v>
      </c>
      <c r="AE110" s="37"/>
      <c r="AF110" s="72" t="s">
        <v>37</v>
      </c>
      <c r="AG110" s="72" t="s">
        <v>37</v>
      </c>
      <c r="AH110" s="72">
        <f t="shared" si="24"/>
        <v>3</v>
      </c>
      <c r="AI110" t="b">
        <f t="shared" si="20"/>
        <v>1</v>
      </c>
      <c r="AJ110">
        <v>1</v>
      </c>
    </row>
    <row r="111" spans="1:36" ht="55.5" customHeight="1">
      <c r="A111" s="22" t="s">
        <v>1233</v>
      </c>
      <c r="B111" s="43" t="s">
        <v>1234</v>
      </c>
      <c r="C111" s="43" t="s">
        <v>1235</v>
      </c>
      <c r="D111" s="59" t="s">
        <v>1236</v>
      </c>
      <c r="E111" s="59" t="s">
        <v>1237</v>
      </c>
      <c r="F111" s="59">
        <v>234.918722884</v>
      </c>
      <c r="G111" s="59">
        <v>34.424243877999999</v>
      </c>
      <c r="H111" s="59">
        <v>0.22800000000000001</v>
      </c>
      <c r="I111" s="63">
        <v>0.22900000000000001</v>
      </c>
      <c r="J111" s="44"/>
      <c r="K111" s="59" t="s">
        <v>1238</v>
      </c>
      <c r="L111" s="65" t="s">
        <v>1239</v>
      </c>
      <c r="M111" s="44" t="s">
        <v>100</v>
      </c>
      <c r="N111" s="44" t="s">
        <v>201</v>
      </c>
      <c r="P111" s="134" t="s">
        <v>39</v>
      </c>
      <c r="Q111" s="44" t="s">
        <v>40</v>
      </c>
      <c r="R111" s="44" t="s">
        <v>1240</v>
      </c>
      <c r="S111" s="45"/>
      <c r="T111" s="33" t="e">
        <f ca="1">_xlfn.XLOOKUP(A111,'Unambiguous BCGs'!A:A,'Unambiguous BCGs'!I:I,"N")</f>
        <v>#NAME?</v>
      </c>
      <c r="U111" s="68" t="b">
        <v>1</v>
      </c>
      <c r="V111" s="68" t="b">
        <f t="shared" si="15"/>
        <v>0</v>
      </c>
      <c r="X111" s="78" t="s">
        <v>59</v>
      </c>
      <c r="Y111" s="72"/>
      <c r="Z111" s="83" t="s">
        <v>59</v>
      </c>
      <c r="AA111" s="72"/>
      <c r="AB111">
        <f t="shared" si="18"/>
        <v>2</v>
      </c>
      <c r="AC111" t="b">
        <f t="shared" si="19"/>
        <v>1</v>
      </c>
      <c r="AD111" s="71" t="s">
        <v>37</v>
      </c>
      <c r="AE111" s="37"/>
      <c r="AF111" s="72"/>
      <c r="AG111" s="72"/>
      <c r="AH111" s="72">
        <f t="shared" si="24"/>
        <v>1</v>
      </c>
      <c r="AI111" t="b">
        <f t="shared" si="20"/>
        <v>1</v>
      </c>
      <c r="AJ111">
        <v>1</v>
      </c>
    </row>
    <row r="112" spans="1:36" ht="43.5" customHeight="1">
      <c r="A112" s="22" t="s">
        <v>1241</v>
      </c>
      <c r="B112" s="23" t="s">
        <v>1242</v>
      </c>
      <c r="C112" s="23" t="s">
        <v>1243</v>
      </c>
      <c r="D112" s="9" t="s">
        <v>1244</v>
      </c>
      <c r="E112" s="9" t="s">
        <v>1245</v>
      </c>
      <c r="F112" s="9" t="s">
        <v>1246</v>
      </c>
      <c r="G112" s="9" t="s">
        <v>1247</v>
      </c>
      <c r="H112" s="9" t="s">
        <v>1248</v>
      </c>
      <c r="I112" s="8" t="s">
        <v>1249</v>
      </c>
      <c r="J112" s="24"/>
      <c r="K112" s="9" t="s">
        <v>1250</v>
      </c>
      <c r="L112" s="10" t="s">
        <v>1251</v>
      </c>
      <c r="M112" s="24" t="s">
        <v>100</v>
      </c>
      <c r="N112" s="44" t="s">
        <v>201</v>
      </c>
      <c r="P112" s="134" t="s">
        <v>39</v>
      </c>
      <c r="Q112" s="44" t="s">
        <v>40</v>
      </c>
      <c r="R112" s="24"/>
      <c r="S112" s="21" t="s">
        <v>442</v>
      </c>
      <c r="T112" s="35" t="e">
        <f ca="1">_xlfn.XLOOKUP(A112,'Unambiguous BCGs'!A:A,'Unambiguous BCGs'!I:I,"N")</f>
        <v>#NAME?</v>
      </c>
      <c r="U112" s="68" t="b">
        <v>1</v>
      </c>
      <c r="V112" s="68" t="b">
        <f t="shared" si="15"/>
        <v>0</v>
      </c>
      <c r="X112" s="72" t="s">
        <v>59</v>
      </c>
      <c r="Y112" s="11"/>
      <c r="Z112" s="19"/>
      <c r="AA112" s="72" t="s">
        <v>59</v>
      </c>
      <c r="AB112">
        <f t="shared" si="18"/>
        <v>2</v>
      </c>
      <c r="AC112" t="b">
        <f t="shared" si="19"/>
        <v>1</v>
      </c>
      <c r="AD112" s="9" t="s">
        <v>37</v>
      </c>
      <c r="AE112" s="37"/>
      <c r="AF112" s="72" t="s">
        <v>37</v>
      </c>
      <c r="AG112" s="72" t="s">
        <v>37</v>
      </c>
      <c r="AH112" s="72">
        <f t="shared" si="24"/>
        <v>3</v>
      </c>
      <c r="AI112" t="b">
        <f t="shared" si="20"/>
        <v>1</v>
      </c>
      <c r="AJ112">
        <v>1</v>
      </c>
    </row>
    <row r="113" spans="1:36" ht="43.5" customHeight="1">
      <c r="A113" s="22" t="s">
        <v>1252</v>
      </c>
      <c r="B113" s="23" t="s">
        <v>1253</v>
      </c>
      <c r="C113" s="23" t="s">
        <v>1254</v>
      </c>
      <c r="D113" s="9" t="s">
        <v>1255</v>
      </c>
      <c r="E113" s="9" t="s">
        <v>1256</v>
      </c>
      <c r="F113" s="9" t="s">
        <v>1257</v>
      </c>
      <c r="G113" s="9" t="s">
        <v>1258</v>
      </c>
      <c r="H113" s="9" t="s">
        <v>1259</v>
      </c>
      <c r="I113" s="8" t="s">
        <v>1260</v>
      </c>
      <c r="J113" s="24"/>
      <c r="K113" s="9" t="s">
        <v>1261</v>
      </c>
      <c r="L113" s="10" t="s">
        <v>1262</v>
      </c>
      <c r="M113" s="24" t="s">
        <v>100</v>
      </c>
      <c r="N113" s="44" t="s">
        <v>201</v>
      </c>
      <c r="P113" s="134" t="s">
        <v>39</v>
      </c>
      <c r="Q113" s="44" t="s">
        <v>40</v>
      </c>
      <c r="R113" s="24"/>
      <c r="S113" s="21" t="s">
        <v>630</v>
      </c>
      <c r="T113" s="35" t="e">
        <f ca="1">_xlfn.XLOOKUP(A113,'Unambiguous BCGs'!A:A,'Unambiguous BCGs'!I:I,"N")</f>
        <v>#NAME?</v>
      </c>
      <c r="U113" s="68" t="b">
        <v>1</v>
      </c>
      <c r="V113" s="68" t="b">
        <f t="shared" si="15"/>
        <v>0</v>
      </c>
      <c r="X113" s="72" t="s">
        <v>59</v>
      </c>
      <c r="Y113" s="72"/>
      <c r="Z113" s="19"/>
      <c r="AA113" s="72" t="s">
        <v>59</v>
      </c>
      <c r="AB113">
        <f t="shared" si="18"/>
        <v>2</v>
      </c>
      <c r="AC113" t="b">
        <f t="shared" si="19"/>
        <v>1</v>
      </c>
      <c r="AD113" s="9" t="s">
        <v>37</v>
      </c>
      <c r="AE113" s="37"/>
      <c r="AF113" s="72"/>
      <c r="AG113" s="72" t="s">
        <v>37</v>
      </c>
      <c r="AH113" s="72">
        <f t="shared" si="24"/>
        <v>2</v>
      </c>
      <c r="AI113" t="b">
        <f t="shared" si="20"/>
        <v>1</v>
      </c>
      <c r="AJ113">
        <v>1</v>
      </c>
    </row>
    <row r="114" spans="1:36" ht="43.5" customHeight="1">
      <c r="A114" s="22" t="s">
        <v>1263</v>
      </c>
      <c r="B114" s="23" t="s">
        <v>1264</v>
      </c>
      <c r="C114" s="23" t="s">
        <v>1265</v>
      </c>
      <c r="D114" s="9" t="s">
        <v>1266</v>
      </c>
      <c r="E114" s="9" t="s">
        <v>1267</v>
      </c>
      <c r="F114" s="9" t="s">
        <v>1268</v>
      </c>
      <c r="G114" s="9" t="s">
        <v>1269</v>
      </c>
      <c r="H114" s="9" t="s">
        <v>1270</v>
      </c>
      <c r="I114" s="8" t="s">
        <v>1271</v>
      </c>
      <c r="J114" s="24"/>
      <c r="K114" s="9" t="s">
        <v>1272</v>
      </c>
      <c r="L114" s="10" t="s">
        <v>1273</v>
      </c>
      <c r="M114" s="24" t="s">
        <v>100</v>
      </c>
      <c r="N114" s="44" t="s">
        <v>201</v>
      </c>
      <c r="P114" s="134" t="s">
        <v>39</v>
      </c>
      <c r="Q114" s="44" t="s">
        <v>40</v>
      </c>
      <c r="R114" s="24"/>
      <c r="S114" s="21" t="s">
        <v>58</v>
      </c>
      <c r="T114" s="35" t="e">
        <f ca="1">_xlfn.XLOOKUP(A114,'Unambiguous BCGs'!A:A,'Unambiguous BCGs'!I:I,"N")</f>
        <v>#NAME?</v>
      </c>
      <c r="U114" s="68" t="b">
        <v>1</v>
      </c>
      <c r="V114" s="68" t="b">
        <f t="shared" si="15"/>
        <v>0</v>
      </c>
      <c r="X114" s="72" t="s">
        <v>59</v>
      </c>
      <c r="Y114" s="72"/>
      <c r="Z114" s="19"/>
      <c r="AA114" s="72" t="s">
        <v>59</v>
      </c>
      <c r="AB114">
        <f t="shared" si="18"/>
        <v>2</v>
      </c>
      <c r="AC114" t="b">
        <f t="shared" si="19"/>
        <v>1</v>
      </c>
      <c r="AD114" s="9" t="s">
        <v>37</v>
      </c>
      <c r="AE114" s="37"/>
      <c r="AF114" s="72"/>
      <c r="AG114" s="72" t="s">
        <v>37</v>
      </c>
      <c r="AH114" s="72">
        <f t="shared" si="24"/>
        <v>2</v>
      </c>
      <c r="AI114" t="b">
        <f t="shared" si="20"/>
        <v>1</v>
      </c>
      <c r="AJ114">
        <v>1</v>
      </c>
    </row>
    <row r="115" spans="1:36" ht="43.5" customHeight="1">
      <c r="A115" s="22" t="s">
        <v>1274</v>
      </c>
      <c r="B115" s="23" t="s">
        <v>1275</v>
      </c>
      <c r="C115" s="23" t="s">
        <v>1276</v>
      </c>
      <c r="D115" s="9" t="s">
        <v>1277</v>
      </c>
      <c r="E115" s="9" t="s">
        <v>1278</v>
      </c>
      <c r="F115" s="9" t="s">
        <v>1279</v>
      </c>
      <c r="G115" s="9" t="s">
        <v>1280</v>
      </c>
      <c r="H115" s="9" t="s">
        <v>1270</v>
      </c>
      <c r="I115" s="8" t="s">
        <v>1281</v>
      </c>
      <c r="J115" s="24"/>
      <c r="K115" s="9" t="s">
        <v>1282</v>
      </c>
      <c r="L115" s="10" t="s">
        <v>1283</v>
      </c>
      <c r="M115" s="24" t="s">
        <v>100</v>
      </c>
      <c r="N115" s="44" t="s">
        <v>201</v>
      </c>
      <c r="P115" s="134" t="s">
        <v>39</v>
      </c>
      <c r="Q115" s="44" t="s">
        <v>40</v>
      </c>
      <c r="R115" s="24"/>
      <c r="S115" s="21" t="s">
        <v>58</v>
      </c>
      <c r="T115" s="35" t="e">
        <f ca="1">_xlfn.XLOOKUP(A115,'Unambiguous BCGs'!A:A,'Unambiguous BCGs'!I:I,"N")</f>
        <v>#NAME?</v>
      </c>
      <c r="U115" s="68" t="b">
        <v>1</v>
      </c>
      <c r="V115" s="68" t="b">
        <f t="shared" si="15"/>
        <v>0</v>
      </c>
      <c r="X115" s="72" t="s">
        <v>59</v>
      </c>
      <c r="Y115" s="72"/>
      <c r="Z115" s="19"/>
      <c r="AA115" s="72" t="s">
        <v>59</v>
      </c>
      <c r="AB115">
        <f t="shared" si="18"/>
        <v>2</v>
      </c>
      <c r="AC115" t="b">
        <f t="shared" si="19"/>
        <v>1</v>
      </c>
      <c r="AD115" s="9" t="s">
        <v>37</v>
      </c>
      <c r="AE115" s="37"/>
      <c r="AF115" s="72" t="s">
        <v>37</v>
      </c>
      <c r="AG115" s="72" t="s">
        <v>37</v>
      </c>
      <c r="AH115" s="72">
        <f t="shared" si="24"/>
        <v>3</v>
      </c>
      <c r="AI115" t="b">
        <f t="shared" si="20"/>
        <v>1</v>
      </c>
      <c r="AJ115">
        <v>1</v>
      </c>
    </row>
    <row r="116" spans="1:36" ht="55.5" customHeight="1">
      <c r="A116" s="22" t="s">
        <v>1284</v>
      </c>
      <c r="B116" s="23" t="s">
        <v>1285</v>
      </c>
      <c r="C116" s="23" t="s">
        <v>1286</v>
      </c>
      <c r="D116" s="9" t="s">
        <v>1287</v>
      </c>
      <c r="E116" s="9" t="s">
        <v>1288</v>
      </c>
      <c r="F116" s="9" t="s">
        <v>1289</v>
      </c>
      <c r="G116" s="9" t="s">
        <v>1290</v>
      </c>
      <c r="H116" s="9" t="s">
        <v>1291</v>
      </c>
      <c r="I116" s="8" t="s">
        <v>1292</v>
      </c>
      <c r="J116" s="24"/>
      <c r="K116" s="9" t="s">
        <v>1293</v>
      </c>
      <c r="L116" s="10" t="s">
        <v>1294</v>
      </c>
      <c r="M116" s="24" t="s">
        <v>100</v>
      </c>
      <c r="P116" s="134" t="s">
        <v>39</v>
      </c>
      <c r="Q116" s="44" t="s">
        <v>40</v>
      </c>
      <c r="R116" s="24"/>
      <c r="S116" s="21" t="s">
        <v>58</v>
      </c>
      <c r="T116" s="35" t="e">
        <f ca="1">_xlfn.XLOOKUP(A116,'Unambiguous BCGs'!A:A,'Unambiguous BCGs'!I:I,"N")</f>
        <v>#NAME?</v>
      </c>
      <c r="U116" s="68" t="b">
        <v>1</v>
      </c>
      <c r="V116" s="68" t="b">
        <f t="shared" si="15"/>
        <v>0</v>
      </c>
      <c r="X116" s="72" t="s">
        <v>59</v>
      </c>
      <c r="Y116" s="72"/>
      <c r="Z116" s="19"/>
      <c r="AA116" s="72" t="s">
        <v>59</v>
      </c>
      <c r="AB116">
        <f t="shared" si="18"/>
        <v>2</v>
      </c>
      <c r="AC116" t="b">
        <f t="shared" si="19"/>
        <v>1</v>
      </c>
      <c r="AD116" s="9" t="s">
        <v>37</v>
      </c>
      <c r="AE116" s="37"/>
      <c r="AF116" s="72"/>
      <c r="AG116" s="72" t="s">
        <v>37</v>
      </c>
      <c r="AH116" s="72">
        <f t="shared" si="24"/>
        <v>2</v>
      </c>
      <c r="AI116" t="b">
        <f t="shared" si="20"/>
        <v>1</v>
      </c>
      <c r="AJ116">
        <v>1</v>
      </c>
    </row>
    <row r="117" spans="1:36" ht="43.5" customHeight="1">
      <c r="A117" s="22" t="s">
        <v>1295</v>
      </c>
      <c r="B117" s="43" t="s">
        <v>1296</v>
      </c>
      <c r="C117" s="43" t="s">
        <v>1297</v>
      </c>
      <c r="D117" s="59" t="s">
        <v>1298</v>
      </c>
      <c r="E117" s="59" t="s">
        <v>1299</v>
      </c>
      <c r="F117" s="59" t="s">
        <v>6112</v>
      </c>
      <c r="G117" s="59" t="s">
        <v>6113</v>
      </c>
      <c r="H117" s="59">
        <v>0.15140000000000001</v>
      </c>
      <c r="I117" s="63">
        <v>0.1522</v>
      </c>
      <c r="J117" s="44"/>
      <c r="K117" s="59" t="s">
        <v>1300</v>
      </c>
      <c r="L117" s="59" t="s">
        <v>1182</v>
      </c>
      <c r="M117" s="44" t="s">
        <v>37</v>
      </c>
      <c r="N117" s="44" t="s">
        <v>1182</v>
      </c>
      <c r="P117" s="134" t="s">
        <v>1184</v>
      </c>
      <c r="Q117" s="44" t="s">
        <v>40</v>
      </c>
      <c r="R117" s="44" t="s">
        <v>1301</v>
      </c>
      <c r="S117" s="44" t="s">
        <v>1302</v>
      </c>
      <c r="T117" s="33" t="e">
        <f ca="1">_xlfn.XLOOKUP(A117,'Unambiguous BCGs'!A:A,'Unambiguous BCGs'!I:I,"N")</f>
        <v>#NAME?</v>
      </c>
      <c r="U117" s="68" t="b">
        <v>1</v>
      </c>
      <c r="V117" s="68" t="b">
        <f t="shared" si="15"/>
        <v>0</v>
      </c>
      <c r="X117" s="78" t="s">
        <v>59</v>
      </c>
      <c r="Y117" s="72"/>
      <c r="Z117" s="83" t="s">
        <v>59</v>
      </c>
      <c r="AA117" s="72"/>
      <c r="AB117">
        <f t="shared" si="18"/>
        <v>2</v>
      </c>
      <c r="AC117" t="b">
        <f t="shared" si="19"/>
        <v>1</v>
      </c>
      <c r="AD117" s="71" t="s">
        <v>37</v>
      </c>
      <c r="AE117" s="37"/>
      <c r="AF117" s="72"/>
      <c r="AG117" s="72"/>
      <c r="AH117" s="72">
        <f t="shared" ref="AH117:AH131" si="25">COUNTIF(AD117:AG117, "*")</f>
        <v>1</v>
      </c>
      <c r="AI117" t="b">
        <f t="shared" si="20"/>
        <v>1</v>
      </c>
      <c r="AJ117">
        <v>1</v>
      </c>
    </row>
    <row r="118" spans="1:36" ht="43.5" customHeight="1">
      <c r="A118" s="22" t="s">
        <v>1303</v>
      </c>
      <c r="B118" s="23" t="s">
        <v>1304</v>
      </c>
      <c r="C118" s="23" t="s">
        <v>1305</v>
      </c>
      <c r="D118" s="9" t="s">
        <v>1306</v>
      </c>
      <c r="E118" s="9" t="s">
        <v>1307</v>
      </c>
      <c r="F118" s="14" t="s">
        <v>1308</v>
      </c>
      <c r="G118" s="14" t="s">
        <v>1309</v>
      </c>
      <c r="H118" s="9" t="s">
        <v>1310</v>
      </c>
      <c r="I118" s="8" t="s">
        <v>1311</v>
      </c>
      <c r="J118" s="24"/>
      <c r="K118" s="74" t="s">
        <v>1312</v>
      </c>
      <c r="L118" s="9" t="s">
        <v>1313</v>
      </c>
      <c r="M118" s="24"/>
      <c r="N118" s="44" t="s">
        <v>1314</v>
      </c>
      <c r="P118" s="134" t="s">
        <v>1315</v>
      </c>
      <c r="Q118" s="44" t="s">
        <v>40</v>
      </c>
      <c r="R118" s="24" t="s">
        <v>1316</v>
      </c>
      <c r="S118" s="21" t="s">
        <v>58</v>
      </c>
      <c r="T118" s="35" t="e">
        <f ca="1">_xlfn.XLOOKUP(A118,'Unambiguous BCGs'!A:A,'Unambiguous BCGs'!I:I,"N")</f>
        <v>#NAME?</v>
      </c>
      <c r="U118" s="68" t="b">
        <v>1</v>
      </c>
      <c r="V118" s="68" t="b">
        <f t="shared" si="15"/>
        <v>0</v>
      </c>
      <c r="X118" s="72" t="s">
        <v>59</v>
      </c>
      <c r="Y118" s="72"/>
      <c r="Z118" s="19"/>
      <c r="AA118" s="72" t="s">
        <v>59</v>
      </c>
      <c r="AB118">
        <f t="shared" si="18"/>
        <v>2</v>
      </c>
      <c r="AC118" t="b">
        <f t="shared" si="19"/>
        <v>1</v>
      </c>
      <c r="AD118" s="9" t="s">
        <v>37</v>
      </c>
      <c r="AE118" s="37"/>
      <c r="AF118" s="72"/>
      <c r="AG118" s="72" t="s">
        <v>37</v>
      </c>
      <c r="AH118" s="72">
        <f t="shared" si="25"/>
        <v>2</v>
      </c>
      <c r="AI118" t="b">
        <f t="shared" si="20"/>
        <v>1</v>
      </c>
      <c r="AJ118">
        <v>1</v>
      </c>
    </row>
    <row r="119" spans="1:36" ht="56.25" customHeight="1">
      <c r="A119" s="22" t="s">
        <v>1317</v>
      </c>
      <c r="B119" s="23" t="s">
        <v>1318</v>
      </c>
      <c r="C119" s="23" t="s">
        <v>1319</v>
      </c>
      <c r="D119" s="9" t="s">
        <v>1320</v>
      </c>
      <c r="E119" s="9" t="s">
        <v>1321</v>
      </c>
      <c r="F119" s="9" t="s">
        <v>1322</v>
      </c>
      <c r="G119" s="9" t="s">
        <v>1323</v>
      </c>
      <c r="H119" s="9" t="s">
        <v>1151</v>
      </c>
      <c r="I119" s="8" t="s">
        <v>1324</v>
      </c>
      <c r="J119" s="24"/>
      <c r="K119" s="9" t="s">
        <v>1325</v>
      </c>
      <c r="L119" s="10" t="s">
        <v>1326</v>
      </c>
      <c r="M119" s="24" t="s">
        <v>100</v>
      </c>
      <c r="N119" s="44" t="s">
        <v>1327</v>
      </c>
      <c r="O119" s="44" t="s">
        <v>1328</v>
      </c>
      <c r="P119" s="135" t="s">
        <v>39</v>
      </c>
      <c r="Q119" s="44" t="s">
        <v>40</v>
      </c>
      <c r="R119" s="24"/>
      <c r="S119" s="21" t="s">
        <v>442</v>
      </c>
      <c r="T119" s="35" t="e">
        <f ca="1">_xlfn.XLOOKUP(A119,'Unambiguous BCGs'!A:A,'Unambiguous BCGs'!I:I,"N")</f>
        <v>#NAME?</v>
      </c>
      <c r="U119" s="68" t="b">
        <v>1</v>
      </c>
      <c r="V119" s="68" t="b">
        <f t="shared" si="15"/>
        <v>0</v>
      </c>
      <c r="X119" s="72" t="s">
        <v>59</v>
      </c>
      <c r="Y119" s="72"/>
      <c r="Z119" s="19"/>
      <c r="AA119" s="72" t="s">
        <v>59</v>
      </c>
      <c r="AB119">
        <f t="shared" si="18"/>
        <v>2</v>
      </c>
      <c r="AC119" t="b">
        <f t="shared" si="19"/>
        <v>1</v>
      </c>
      <c r="AD119" s="9" t="s">
        <v>37</v>
      </c>
      <c r="AE119" s="37"/>
      <c r="AF119" s="72"/>
      <c r="AG119" s="72" t="s">
        <v>37</v>
      </c>
      <c r="AH119" s="72">
        <f t="shared" si="25"/>
        <v>2</v>
      </c>
      <c r="AI119" t="b">
        <f t="shared" si="20"/>
        <v>1</v>
      </c>
      <c r="AJ119">
        <v>1</v>
      </c>
    </row>
    <row r="120" spans="1:36" ht="57" customHeight="1">
      <c r="A120" s="22" t="s">
        <v>1329</v>
      </c>
      <c r="B120" s="43" t="s">
        <v>1330</v>
      </c>
      <c r="C120" s="43" t="s">
        <v>1331</v>
      </c>
      <c r="D120" s="59" t="s">
        <v>1332</v>
      </c>
      <c r="E120" s="59" t="s">
        <v>1333</v>
      </c>
      <c r="F120" s="59">
        <v>24.391936999999999</v>
      </c>
      <c r="G120" s="59">
        <v>-12.991343000000001</v>
      </c>
      <c r="H120" s="59">
        <v>0.25095000000000001</v>
      </c>
      <c r="I120" s="63">
        <v>0.21099999999999999</v>
      </c>
      <c r="J120" s="44"/>
      <c r="K120" s="59" t="s">
        <v>1334</v>
      </c>
      <c r="L120" s="59"/>
      <c r="M120" s="44"/>
      <c r="N120" s="44" t="s">
        <v>1335</v>
      </c>
      <c r="O120" s="44" t="s">
        <v>1336</v>
      </c>
      <c r="P120" s="93" t="s">
        <v>1337</v>
      </c>
      <c r="Q120" s="44" t="s">
        <v>40</v>
      </c>
      <c r="R120" s="44" t="s">
        <v>1338</v>
      </c>
      <c r="S120" s="45"/>
      <c r="T120" s="33" t="e">
        <f ca="1">_xlfn.XLOOKUP(A120,'Unambiguous BCGs'!A:A,'Unambiguous BCGs'!I:I,"N")</f>
        <v>#NAME?</v>
      </c>
      <c r="U120" s="68" t="b">
        <v>1</v>
      </c>
      <c r="V120" s="68" t="b">
        <f t="shared" si="15"/>
        <v>0</v>
      </c>
      <c r="X120" s="78" t="s">
        <v>59</v>
      </c>
      <c r="Y120" s="72"/>
      <c r="Z120" s="83" t="s">
        <v>59</v>
      </c>
      <c r="AA120" s="72"/>
      <c r="AB120">
        <f t="shared" si="18"/>
        <v>2</v>
      </c>
      <c r="AC120" t="b">
        <f t="shared" si="19"/>
        <v>1</v>
      </c>
      <c r="AD120" s="71" t="s">
        <v>37</v>
      </c>
      <c r="AE120" s="37"/>
      <c r="AF120" s="72"/>
      <c r="AG120" s="72"/>
      <c r="AH120" s="72">
        <f t="shared" si="25"/>
        <v>1</v>
      </c>
      <c r="AI120" t="b">
        <f t="shared" si="20"/>
        <v>1</v>
      </c>
      <c r="AJ120">
        <v>1</v>
      </c>
    </row>
    <row r="121" spans="1:36" ht="57" customHeight="1">
      <c r="A121" s="22" t="s">
        <v>1339</v>
      </c>
      <c r="B121" s="43" t="s">
        <v>1340</v>
      </c>
      <c r="C121" s="43" t="s">
        <v>1341</v>
      </c>
      <c r="D121" s="59" t="s">
        <v>1342</v>
      </c>
      <c r="E121" s="59" t="s">
        <v>1343</v>
      </c>
      <c r="F121" s="59">
        <v>24.483442</v>
      </c>
      <c r="G121" s="59">
        <v>-12.819613</v>
      </c>
      <c r="H121" s="59">
        <v>0.20058899999999999</v>
      </c>
      <c r="I121" s="63">
        <v>0.20699999999999999</v>
      </c>
      <c r="J121" s="44"/>
      <c r="K121" s="59" t="s">
        <v>1344</v>
      </c>
      <c r="L121" s="65"/>
      <c r="M121" s="44"/>
      <c r="N121" s="44" t="s">
        <v>1335</v>
      </c>
      <c r="O121" s="44" t="s">
        <v>1336</v>
      </c>
      <c r="P121" s="93" t="s">
        <v>1337</v>
      </c>
      <c r="Q121" s="44" t="s">
        <v>40</v>
      </c>
      <c r="R121" s="44" t="s">
        <v>1345</v>
      </c>
      <c r="S121" s="52"/>
      <c r="T121" s="33" t="e">
        <f ca="1">_xlfn.XLOOKUP(A121,'Unambiguous BCGs'!A:A,'Unambiguous BCGs'!I:I,"N")</f>
        <v>#NAME?</v>
      </c>
      <c r="U121" s="68" t="b">
        <v>1</v>
      </c>
      <c r="V121" s="68" t="b">
        <f t="shared" si="15"/>
        <v>0</v>
      </c>
      <c r="W121" s="68" t="s">
        <v>59</v>
      </c>
      <c r="X121" s="82" t="s">
        <v>59</v>
      </c>
      <c r="Y121" s="72"/>
      <c r="Z121" s="83" t="s">
        <v>43</v>
      </c>
      <c r="AA121" s="72"/>
      <c r="AB121">
        <f t="shared" si="18"/>
        <v>2</v>
      </c>
      <c r="AC121" t="b">
        <f t="shared" si="19"/>
        <v>0</v>
      </c>
      <c r="AD121" s="71" t="s">
        <v>37</v>
      </c>
      <c r="AE121" s="37"/>
      <c r="AF121" s="72"/>
      <c r="AG121" s="72"/>
      <c r="AH121" s="72">
        <f t="shared" si="25"/>
        <v>1</v>
      </c>
      <c r="AI121" t="b">
        <f t="shared" si="20"/>
        <v>1</v>
      </c>
      <c r="AJ121">
        <v>1</v>
      </c>
    </row>
    <row r="122" spans="1:36" ht="56.25" customHeight="1">
      <c r="A122" s="22" t="s">
        <v>1346</v>
      </c>
      <c r="B122" s="23" t="s">
        <v>1347</v>
      </c>
      <c r="C122" s="23" t="s">
        <v>1348</v>
      </c>
      <c r="D122" s="9" t="s">
        <v>1349</v>
      </c>
      <c r="E122" s="9" t="s">
        <v>1350</v>
      </c>
      <c r="F122" s="9" t="s">
        <v>1351</v>
      </c>
      <c r="G122" s="9" t="s">
        <v>1352</v>
      </c>
      <c r="H122" s="9" t="s">
        <v>1353</v>
      </c>
      <c r="I122" s="8" t="s">
        <v>1354</v>
      </c>
      <c r="J122" s="24"/>
      <c r="K122" s="9" t="s">
        <v>1355</v>
      </c>
      <c r="L122" s="10" t="s">
        <v>1356</v>
      </c>
      <c r="M122" s="24" t="s">
        <v>100</v>
      </c>
      <c r="N122" s="44" t="s">
        <v>1327</v>
      </c>
      <c r="O122" s="44" t="s">
        <v>1328</v>
      </c>
      <c r="P122" s="135" t="s">
        <v>39</v>
      </c>
      <c r="Q122" s="44" t="s">
        <v>40</v>
      </c>
      <c r="R122" s="24"/>
      <c r="S122" s="21" t="s">
        <v>630</v>
      </c>
      <c r="T122" s="35" t="e">
        <f ca="1">_xlfn.XLOOKUP(A122,'Unambiguous BCGs'!A:A,'Unambiguous BCGs'!I:I,"N")</f>
        <v>#NAME?</v>
      </c>
      <c r="U122" s="68" t="b">
        <v>1</v>
      </c>
      <c r="V122" s="68" t="b">
        <f t="shared" si="15"/>
        <v>0</v>
      </c>
      <c r="X122" s="72" t="s">
        <v>59</v>
      </c>
      <c r="Y122" s="72"/>
      <c r="Z122" s="19"/>
      <c r="AA122" s="72" t="s">
        <v>59</v>
      </c>
      <c r="AB122">
        <f t="shared" si="18"/>
        <v>2</v>
      </c>
      <c r="AC122" t="b">
        <f t="shared" si="19"/>
        <v>1</v>
      </c>
      <c r="AD122" s="9" t="s">
        <v>37</v>
      </c>
      <c r="AE122" s="37"/>
      <c r="AF122" s="72"/>
      <c r="AG122" s="72" t="s">
        <v>37</v>
      </c>
      <c r="AH122" s="72">
        <f t="shared" si="25"/>
        <v>2</v>
      </c>
      <c r="AI122" t="b">
        <f t="shared" si="20"/>
        <v>1</v>
      </c>
      <c r="AJ122">
        <v>1</v>
      </c>
    </row>
    <row r="123" spans="1:36" ht="55.5" customHeight="1">
      <c r="A123" s="22" t="s">
        <v>1357</v>
      </c>
      <c r="B123" s="23" t="s">
        <v>1358</v>
      </c>
      <c r="C123" s="23" t="s">
        <v>1359</v>
      </c>
      <c r="D123" s="9" t="s">
        <v>1360</v>
      </c>
      <c r="E123" s="9" t="s">
        <v>1361</v>
      </c>
      <c r="F123" s="9" t="s">
        <v>1362</v>
      </c>
      <c r="G123" s="9" t="s">
        <v>1363</v>
      </c>
      <c r="H123" s="9" t="s">
        <v>1364</v>
      </c>
      <c r="I123" s="8" t="s">
        <v>1365</v>
      </c>
      <c r="J123" s="24"/>
      <c r="K123" s="9" t="s">
        <v>1366</v>
      </c>
      <c r="L123" s="10" t="s">
        <v>1367</v>
      </c>
      <c r="M123" s="24" t="s">
        <v>100</v>
      </c>
      <c r="N123" s="44" t="s">
        <v>1327</v>
      </c>
      <c r="O123" s="44" t="s">
        <v>1328</v>
      </c>
      <c r="P123" s="135" t="s">
        <v>39</v>
      </c>
      <c r="Q123" s="44" t="s">
        <v>40</v>
      </c>
      <c r="R123" s="24"/>
      <c r="S123" s="21" t="s">
        <v>1368</v>
      </c>
      <c r="T123" s="35" t="e">
        <f ca="1">_xlfn.XLOOKUP(A123,'Unambiguous BCGs'!A:A,'Unambiguous BCGs'!I:I,"N")</f>
        <v>#NAME?</v>
      </c>
      <c r="U123" s="68" t="b">
        <v>1</v>
      </c>
      <c r="V123" s="68" t="b">
        <f t="shared" si="15"/>
        <v>0</v>
      </c>
      <c r="X123" s="72" t="s">
        <v>59</v>
      </c>
      <c r="Y123" s="72"/>
      <c r="Z123" s="19"/>
      <c r="AA123" s="72" t="s">
        <v>59</v>
      </c>
      <c r="AB123">
        <f t="shared" si="18"/>
        <v>2</v>
      </c>
      <c r="AC123" t="b">
        <f t="shared" si="19"/>
        <v>1</v>
      </c>
      <c r="AD123" s="9" t="s">
        <v>37</v>
      </c>
      <c r="AE123" s="37"/>
      <c r="AF123" s="72"/>
      <c r="AG123" s="72" t="s">
        <v>37</v>
      </c>
      <c r="AH123" s="72">
        <f t="shared" si="25"/>
        <v>2</v>
      </c>
      <c r="AI123" t="b">
        <f t="shared" si="20"/>
        <v>1</v>
      </c>
      <c r="AJ123">
        <v>1</v>
      </c>
    </row>
    <row r="124" spans="1:36" ht="150">
      <c r="A124" s="22" t="s">
        <v>1369</v>
      </c>
      <c r="B124" s="43" t="s">
        <v>1370</v>
      </c>
      <c r="C124" s="43" t="s">
        <v>1371</v>
      </c>
      <c r="D124" s="58" t="s">
        <v>6026</v>
      </c>
      <c r="E124" s="58" t="s">
        <v>6027</v>
      </c>
      <c r="F124" s="58" t="s">
        <v>6024</v>
      </c>
      <c r="G124" s="58" t="s">
        <v>6025</v>
      </c>
      <c r="H124" s="58" t="s">
        <v>6023</v>
      </c>
      <c r="I124" s="63">
        <v>8.0600000000000005E-2</v>
      </c>
      <c r="J124" s="44"/>
      <c r="K124" s="58" t="s">
        <v>6022</v>
      </c>
      <c r="L124" s="58" t="s">
        <v>6021</v>
      </c>
      <c r="M124" s="44"/>
      <c r="N124" s="44" t="s">
        <v>1327</v>
      </c>
      <c r="O124" s="44" t="s">
        <v>1373</v>
      </c>
      <c r="P124" s="42" t="s">
        <v>39</v>
      </c>
      <c r="Q124" s="44" t="s">
        <v>40</v>
      </c>
      <c r="R124" s="44" t="s">
        <v>1374</v>
      </c>
      <c r="S124" s="45"/>
      <c r="T124" s="33" t="e">
        <f ca="1">_xlfn.XLOOKUP(A124,'Unambiguous BCGs'!A:A,'Unambiguous BCGs'!I:I,"N")</f>
        <v>#NAME?</v>
      </c>
      <c r="U124" s="68" t="b">
        <v>1</v>
      </c>
      <c r="V124" s="68" t="b">
        <f t="shared" si="15"/>
        <v>0</v>
      </c>
      <c r="W124" s="89" t="s">
        <v>6028</v>
      </c>
      <c r="X124" s="78" t="s">
        <v>1375</v>
      </c>
      <c r="Y124" s="72"/>
      <c r="Z124" s="83" t="s">
        <v>1376</v>
      </c>
      <c r="AA124" s="72"/>
      <c r="AB124">
        <f t="shared" si="18"/>
        <v>2</v>
      </c>
      <c r="AC124" t="b">
        <f t="shared" si="19"/>
        <v>0</v>
      </c>
      <c r="AD124" s="60" t="s">
        <v>37</v>
      </c>
      <c r="AE124" s="37"/>
      <c r="AF124" s="72"/>
      <c r="AG124" s="72"/>
      <c r="AH124" s="72">
        <f t="shared" si="25"/>
        <v>1</v>
      </c>
      <c r="AI124" t="b">
        <f t="shared" si="20"/>
        <v>1</v>
      </c>
      <c r="AJ124">
        <v>1</v>
      </c>
    </row>
    <row r="125" spans="1:36" ht="56.25" customHeight="1">
      <c r="A125" s="22" t="s">
        <v>1377</v>
      </c>
      <c r="B125" s="43" t="s">
        <v>1378</v>
      </c>
      <c r="C125" s="43" t="s">
        <v>1379</v>
      </c>
      <c r="D125" s="58" t="s">
        <v>5837</v>
      </c>
      <c r="E125" s="58" t="s">
        <v>5838</v>
      </c>
      <c r="F125" s="58" t="s">
        <v>5839</v>
      </c>
      <c r="G125" s="58" t="s">
        <v>5840</v>
      </c>
      <c r="H125" s="58" t="s">
        <v>5841</v>
      </c>
      <c r="I125" s="63">
        <v>5.8099999999999999E-2</v>
      </c>
      <c r="J125" s="44"/>
      <c r="K125" s="59"/>
      <c r="L125" s="66" t="s">
        <v>1372</v>
      </c>
      <c r="M125" s="44" t="s">
        <v>100</v>
      </c>
      <c r="N125" s="44" t="s">
        <v>1327</v>
      </c>
      <c r="O125" s="44" t="s">
        <v>628</v>
      </c>
      <c r="P125" s="136" t="s">
        <v>1184</v>
      </c>
      <c r="Q125" s="44" t="s">
        <v>40</v>
      </c>
      <c r="R125" s="44" t="s">
        <v>1380</v>
      </c>
      <c r="S125" s="45"/>
      <c r="T125" s="33" t="e">
        <f ca="1">_xlfn.XLOOKUP(A125,'Unambiguous BCGs'!A:A,'Unambiguous BCGs'!I:I,"N")</f>
        <v>#NAME?</v>
      </c>
      <c r="U125" s="68" t="b">
        <v>1</v>
      </c>
      <c r="V125" s="68" t="b">
        <f t="shared" si="15"/>
        <v>0</v>
      </c>
      <c r="W125" s="89" t="s">
        <v>1381</v>
      </c>
      <c r="X125" s="78" t="s">
        <v>1382</v>
      </c>
      <c r="Y125" s="72"/>
      <c r="Z125" s="83" t="s">
        <v>1376</v>
      </c>
      <c r="AA125" s="72"/>
      <c r="AB125">
        <f t="shared" si="18"/>
        <v>2</v>
      </c>
      <c r="AC125" t="b">
        <f t="shared" si="19"/>
        <v>0</v>
      </c>
      <c r="AD125" s="71" t="s">
        <v>37</v>
      </c>
      <c r="AE125" s="37"/>
      <c r="AF125" s="72"/>
      <c r="AG125" s="72"/>
      <c r="AH125" s="72">
        <f t="shared" si="25"/>
        <v>1</v>
      </c>
      <c r="AI125" t="b">
        <f t="shared" si="20"/>
        <v>1</v>
      </c>
      <c r="AJ125">
        <v>1</v>
      </c>
    </row>
    <row r="126" spans="1:36" ht="57" customHeight="1">
      <c r="A126" s="22" t="s">
        <v>1383</v>
      </c>
      <c r="B126" s="43" t="s">
        <v>1384</v>
      </c>
      <c r="C126" s="43" t="s">
        <v>1385</v>
      </c>
      <c r="D126" s="59" t="s">
        <v>1386</v>
      </c>
      <c r="E126" s="59" t="s">
        <v>1387</v>
      </c>
      <c r="F126" s="59">
        <v>260.040190161</v>
      </c>
      <c r="G126" s="59">
        <v>27.668911341000001</v>
      </c>
      <c r="H126" s="59">
        <v>0.16400000000000001</v>
      </c>
      <c r="I126" s="63">
        <v>0.16400000000000001</v>
      </c>
      <c r="J126" s="44"/>
      <c r="K126" s="59" t="s">
        <v>1388</v>
      </c>
      <c r="L126" s="59" t="s">
        <v>1182</v>
      </c>
      <c r="M126" s="44" t="s">
        <v>1389</v>
      </c>
      <c r="N126" s="44" t="s">
        <v>1327</v>
      </c>
      <c r="O126" s="44" t="s">
        <v>628</v>
      </c>
      <c r="P126" s="135" t="s">
        <v>1184</v>
      </c>
      <c r="Q126" s="44" t="s">
        <v>40</v>
      </c>
      <c r="R126" s="44" t="s">
        <v>1390</v>
      </c>
      <c r="S126" s="45" t="s">
        <v>630</v>
      </c>
      <c r="T126" s="33" t="e">
        <f ca="1">_xlfn.XLOOKUP(A126,'Unambiguous BCGs'!A:A,'Unambiguous BCGs'!I:I,"N")</f>
        <v>#NAME?</v>
      </c>
      <c r="U126" s="68" t="b">
        <v>1</v>
      </c>
      <c r="V126" s="68" t="b">
        <f t="shared" si="15"/>
        <v>0</v>
      </c>
      <c r="X126" s="78" t="s">
        <v>59</v>
      </c>
      <c r="Y126" s="72"/>
      <c r="Z126" s="83" t="s">
        <v>144</v>
      </c>
      <c r="AA126" s="72"/>
      <c r="AB126">
        <f t="shared" si="18"/>
        <v>2</v>
      </c>
      <c r="AC126" t="b">
        <f t="shared" si="19"/>
        <v>1</v>
      </c>
      <c r="AD126" s="71" t="s">
        <v>37</v>
      </c>
      <c r="AE126" s="37"/>
      <c r="AF126" s="72"/>
      <c r="AG126" s="72"/>
      <c r="AH126" s="72">
        <f t="shared" si="25"/>
        <v>1</v>
      </c>
      <c r="AI126" t="b">
        <f t="shared" si="20"/>
        <v>1</v>
      </c>
      <c r="AJ126">
        <v>1</v>
      </c>
    </row>
    <row r="127" spans="1:36" ht="80.25" customHeight="1">
      <c r="A127" s="22" t="s">
        <v>1391</v>
      </c>
      <c r="B127" s="23" t="s">
        <v>1392</v>
      </c>
      <c r="C127" s="23" t="s">
        <v>1393</v>
      </c>
      <c r="D127" s="9" t="s">
        <v>1394</v>
      </c>
      <c r="E127" s="9" t="s">
        <v>1395</v>
      </c>
      <c r="F127" s="9" t="s">
        <v>1396</v>
      </c>
      <c r="G127" s="9" t="s">
        <v>1397</v>
      </c>
      <c r="H127" s="9" t="s">
        <v>1398</v>
      </c>
      <c r="I127" s="8" t="s">
        <v>1152</v>
      </c>
      <c r="J127" s="24"/>
      <c r="K127" s="9" t="s">
        <v>1399</v>
      </c>
      <c r="L127" s="10" t="s">
        <v>1400</v>
      </c>
      <c r="M127" s="24" t="s">
        <v>1401</v>
      </c>
      <c r="N127" s="44" t="s">
        <v>1327</v>
      </c>
      <c r="O127" s="44" t="s">
        <v>1328</v>
      </c>
      <c r="P127" s="135" t="s">
        <v>39</v>
      </c>
      <c r="Q127" s="44" t="s">
        <v>40</v>
      </c>
      <c r="R127" s="24"/>
      <c r="S127" s="21" t="s">
        <v>442</v>
      </c>
      <c r="T127" s="35" t="e">
        <f ca="1">_xlfn.XLOOKUP(A127,'Unambiguous BCGs'!A:A,'Unambiguous BCGs'!I:I,"N")</f>
        <v>#NAME?</v>
      </c>
      <c r="U127" s="68" t="b">
        <v>1</v>
      </c>
      <c r="V127" s="68" t="b">
        <f t="shared" si="15"/>
        <v>0</v>
      </c>
      <c r="X127" s="72" t="s">
        <v>59</v>
      </c>
      <c r="Y127" s="72"/>
      <c r="Z127" s="19"/>
      <c r="AA127" s="72" t="s">
        <v>59</v>
      </c>
      <c r="AB127">
        <f t="shared" si="18"/>
        <v>2</v>
      </c>
      <c r="AC127" t="b">
        <f t="shared" si="19"/>
        <v>1</v>
      </c>
      <c r="AD127" s="9" t="s">
        <v>37</v>
      </c>
      <c r="AE127" s="37"/>
      <c r="AF127" s="72"/>
      <c r="AG127" s="72" t="s">
        <v>37</v>
      </c>
      <c r="AH127" s="72">
        <f t="shared" si="25"/>
        <v>2</v>
      </c>
      <c r="AI127" t="b">
        <f t="shared" si="20"/>
        <v>1</v>
      </c>
      <c r="AJ127">
        <v>1</v>
      </c>
    </row>
    <row r="128" spans="1:36" ht="43.5" customHeight="1">
      <c r="A128" s="22" t="s">
        <v>1402</v>
      </c>
      <c r="B128" s="23" t="s">
        <v>1403</v>
      </c>
      <c r="C128" s="23" t="s">
        <v>1404</v>
      </c>
      <c r="D128" s="9" t="s">
        <v>1405</v>
      </c>
      <c r="E128" s="9" t="s">
        <v>1406</v>
      </c>
      <c r="F128" s="9" t="s">
        <v>1407</v>
      </c>
      <c r="G128" s="9" t="s">
        <v>1408</v>
      </c>
      <c r="H128" s="9" t="s">
        <v>1409</v>
      </c>
      <c r="I128" s="8" t="s">
        <v>1410</v>
      </c>
      <c r="J128" s="24"/>
      <c r="K128" s="9" t="s">
        <v>1411</v>
      </c>
      <c r="L128" s="9"/>
      <c r="M128" s="24"/>
      <c r="N128" s="44" t="s">
        <v>201</v>
      </c>
      <c r="O128" s="44" t="s">
        <v>39</v>
      </c>
      <c r="P128" s="93" t="s">
        <v>39</v>
      </c>
      <c r="Q128" s="44" t="s">
        <v>40</v>
      </c>
      <c r="R128" s="24" t="s">
        <v>155</v>
      </c>
      <c r="S128" s="21" t="s">
        <v>58</v>
      </c>
      <c r="T128" s="35" t="e">
        <f ca="1">_xlfn.XLOOKUP(A128,'Unambiguous BCGs'!A:A,'Unambiguous BCGs'!I:I,"N")</f>
        <v>#NAME?</v>
      </c>
      <c r="U128" s="68" t="b">
        <v>1</v>
      </c>
      <c r="V128" s="68" t="b">
        <f t="shared" si="15"/>
        <v>0</v>
      </c>
      <c r="X128" s="72" t="s">
        <v>59</v>
      </c>
      <c r="Y128" s="72"/>
      <c r="Z128" s="19" t="s">
        <v>59</v>
      </c>
      <c r="AA128" s="72"/>
      <c r="AB128">
        <f t="shared" si="18"/>
        <v>2</v>
      </c>
      <c r="AC128" t="b">
        <f t="shared" si="19"/>
        <v>1</v>
      </c>
      <c r="AD128" s="9" t="s">
        <v>100</v>
      </c>
      <c r="AE128" s="37"/>
      <c r="AF128" s="72" t="s">
        <v>100</v>
      </c>
      <c r="AG128" s="72"/>
      <c r="AH128" s="72">
        <f t="shared" si="25"/>
        <v>2</v>
      </c>
      <c r="AI128" t="b">
        <f t="shared" si="20"/>
        <v>0</v>
      </c>
      <c r="AJ128">
        <v>1</v>
      </c>
    </row>
    <row r="129" spans="1:36" ht="44.25" customHeight="1">
      <c r="A129" s="22" t="s">
        <v>1412</v>
      </c>
      <c r="B129" s="43" t="s">
        <v>1413</v>
      </c>
      <c r="C129" s="43" t="s">
        <v>1414</v>
      </c>
      <c r="D129" s="59" t="s">
        <v>1415</v>
      </c>
      <c r="E129" s="59" t="s">
        <v>1416</v>
      </c>
      <c r="F129" s="59">
        <v>261.05096250000003</v>
      </c>
      <c r="G129" s="59">
        <v>85.886566669999993</v>
      </c>
      <c r="H129" s="59">
        <v>0.16889999999999999</v>
      </c>
      <c r="I129" s="63">
        <v>0.1694</v>
      </c>
      <c r="J129" s="44"/>
      <c r="K129" s="59" t="s">
        <v>1417</v>
      </c>
      <c r="L129" s="59" t="s">
        <v>1418</v>
      </c>
      <c r="M129" s="44" t="s">
        <v>100</v>
      </c>
      <c r="N129" s="44" t="s">
        <v>1419</v>
      </c>
      <c r="P129" s="134" t="s">
        <v>1420</v>
      </c>
      <c r="Q129" s="44" t="s">
        <v>40</v>
      </c>
      <c r="R129" s="44" t="s">
        <v>1421</v>
      </c>
      <c r="S129" s="52"/>
      <c r="T129" s="33" t="e">
        <f ca="1">_xlfn.XLOOKUP(A129,'Unambiguous BCGs'!A:A,'Unambiguous BCGs'!I:I,"N")</f>
        <v>#NAME?</v>
      </c>
      <c r="U129" s="68" t="b">
        <v>1</v>
      </c>
      <c r="V129" s="68" t="b">
        <f t="shared" si="15"/>
        <v>0</v>
      </c>
      <c r="X129" s="82" t="s">
        <v>59</v>
      </c>
      <c r="Y129" s="72"/>
      <c r="Z129" s="83" t="s">
        <v>144</v>
      </c>
      <c r="AA129" s="72"/>
      <c r="AB129">
        <f t="shared" si="18"/>
        <v>2</v>
      </c>
      <c r="AC129" t="b">
        <f t="shared" si="19"/>
        <v>1</v>
      </c>
      <c r="AD129" s="71" t="s">
        <v>37</v>
      </c>
      <c r="AE129" s="37"/>
      <c r="AF129" s="72"/>
      <c r="AG129" s="72"/>
      <c r="AH129" s="72">
        <f t="shared" si="25"/>
        <v>1</v>
      </c>
      <c r="AI129" t="b">
        <f t="shared" si="20"/>
        <v>1</v>
      </c>
      <c r="AJ129">
        <v>1</v>
      </c>
    </row>
    <row r="130" spans="1:36" ht="57" customHeight="1">
      <c r="A130" s="22" t="s">
        <v>1422</v>
      </c>
      <c r="B130" s="43" t="s">
        <v>1423</v>
      </c>
      <c r="C130" s="43" t="s">
        <v>1424</v>
      </c>
      <c r="D130" s="59" t="s">
        <v>1425</v>
      </c>
      <c r="E130" s="59" t="s">
        <v>1426</v>
      </c>
      <c r="F130" s="59">
        <v>274.99133332999997</v>
      </c>
      <c r="G130" s="59">
        <v>57.156086109999997</v>
      </c>
      <c r="H130" s="58" t="s">
        <v>5842</v>
      </c>
      <c r="I130" s="63">
        <v>0.17899999999999999</v>
      </c>
      <c r="J130" s="44"/>
      <c r="K130" s="59" t="s">
        <v>1427</v>
      </c>
      <c r="L130" s="59"/>
      <c r="M130" s="44"/>
      <c r="N130" s="44" t="s">
        <v>5951</v>
      </c>
      <c r="O130" s="44" t="s">
        <v>1428</v>
      </c>
      <c r="P130" s="135" t="s">
        <v>117</v>
      </c>
      <c r="Q130" s="44" t="s">
        <v>142</v>
      </c>
      <c r="R130" s="44" t="s">
        <v>1429</v>
      </c>
      <c r="S130" s="45" t="s">
        <v>1430</v>
      </c>
      <c r="T130" s="33" t="e">
        <f ca="1">_xlfn.XLOOKUP(A130,'Unambiguous BCGs'!A:A,'Unambiguous BCGs'!I:I,"N")</f>
        <v>#NAME?</v>
      </c>
      <c r="U130" s="68" t="b">
        <v>1</v>
      </c>
      <c r="V130" s="68" t="b">
        <f t="shared" si="15"/>
        <v>0</v>
      </c>
      <c r="X130" s="78" t="s">
        <v>59</v>
      </c>
      <c r="Y130" s="72"/>
      <c r="Z130" s="83" t="s">
        <v>144</v>
      </c>
      <c r="AA130" s="72"/>
      <c r="AB130">
        <f t="shared" si="18"/>
        <v>2</v>
      </c>
      <c r="AC130" t="b">
        <f t="shared" si="19"/>
        <v>1</v>
      </c>
      <c r="AD130" s="71" t="s">
        <v>536</v>
      </c>
      <c r="AE130" s="37"/>
      <c r="AF130" s="72"/>
      <c r="AG130" s="72"/>
      <c r="AH130" s="72">
        <f t="shared" si="25"/>
        <v>1</v>
      </c>
      <c r="AI130" t="b">
        <f t="shared" si="20"/>
        <v>0</v>
      </c>
      <c r="AJ130">
        <v>2</v>
      </c>
    </row>
    <row r="131" spans="1:36" ht="44.25" customHeight="1">
      <c r="A131" s="22" t="s">
        <v>1431</v>
      </c>
      <c r="B131" s="23" t="s">
        <v>1432</v>
      </c>
      <c r="C131" s="23" t="s">
        <v>1433</v>
      </c>
      <c r="D131" s="9" t="s">
        <v>1434</v>
      </c>
      <c r="E131" s="9" t="s">
        <v>1435</v>
      </c>
      <c r="F131" s="9" t="s">
        <v>1436</v>
      </c>
      <c r="G131" s="9" t="s">
        <v>1437</v>
      </c>
      <c r="H131" s="9" t="s">
        <v>1438</v>
      </c>
      <c r="I131" s="8" t="s">
        <v>1439</v>
      </c>
      <c r="J131" s="24"/>
      <c r="K131" s="9" t="s">
        <v>1440</v>
      </c>
      <c r="L131" s="9"/>
      <c r="M131" s="24"/>
      <c r="N131" s="44" t="s">
        <v>1441</v>
      </c>
      <c r="O131" s="44" t="s">
        <v>1442</v>
      </c>
      <c r="P131" s="93" t="s">
        <v>1442</v>
      </c>
      <c r="Q131" s="44" t="s">
        <v>142</v>
      </c>
      <c r="R131" s="24"/>
      <c r="S131" s="21" t="s">
        <v>630</v>
      </c>
      <c r="T131" s="35" t="e">
        <f ca="1">_xlfn.XLOOKUP(A131,'Unambiguous BCGs'!A:A,'Unambiguous BCGs'!I:I,"N")</f>
        <v>#NAME?</v>
      </c>
      <c r="U131" s="68" t="b">
        <v>1</v>
      </c>
      <c r="V131" s="68" t="b">
        <f t="shared" si="15"/>
        <v>0</v>
      </c>
      <c r="X131" s="72" t="s">
        <v>59</v>
      </c>
      <c r="Y131" s="72"/>
      <c r="Z131" s="19"/>
      <c r="AA131" s="72" t="s">
        <v>59</v>
      </c>
      <c r="AB131">
        <f t="shared" si="18"/>
        <v>2</v>
      </c>
      <c r="AC131" t="b">
        <f t="shared" si="19"/>
        <v>1</v>
      </c>
      <c r="AD131" s="9" t="s">
        <v>37</v>
      </c>
      <c r="AE131" s="37"/>
      <c r="AF131" s="72"/>
      <c r="AG131" s="72" t="s">
        <v>37</v>
      </c>
      <c r="AH131" s="72">
        <f t="shared" si="25"/>
        <v>2</v>
      </c>
      <c r="AI131" t="b">
        <f t="shared" si="20"/>
        <v>1</v>
      </c>
      <c r="AJ131">
        <v>2</v>
      </c>
    </row>
    <row r="132" spans="1:36" ht="51.75" customHeight="1">
      <c r="A132" s="22" t="s">
        <v>1443</v>
      </c>
      <c r="B132" s="43" t="s">
        <v>1444</v>
      </c>
      <c r="C132" s="43" t="s">
        <v>1445</v>
      </c>
      <c r="D132" s="58" t="s">
        <v>5844</v>
      </c>
      <c r="E132" s="58" t="s">
        <v>5845</v>
      </c>
      <c r="F132" s="58" t="s">
        <v>5847</v>
      </c>
      <c r="G132" s="58" t="s">
        <v>5846</v>
      </c>
      <c r="H132" s="58" t="s">
        <v>5843</v>
      </c>
      <c r="I132" s="63">
        <v>0.1244</v>
      </c>
      <c r="J132" s="44"/>
      <c r="K132" s="58" t="s">
        <v>5848</v>
      </c>
      <c r="L132" s="91" t="s">
        <v>5849</v>
      </c>
      <c r="M132" s="44"/>
      <c r="N132" s="44" t="s">
        <v>5952</v>
      </c>
      <c r="O132" s="44" t="s">
        <v>1446</v>
      </c>
      <c r="P132" s="135" t="s">
        <v>39</v>
      </c>
      <c r="Q132" s="44" t="s">
        <v>40</v>
      </c>
      <c r="R132" s="44" t="s">
        <v>1447</v>
      </c>
      <c r="S132" s="45"/>
      <c r="T132" s="33" t="e">
        <f ca="1">_xlfn.XLOOKUP(A132,'Unambiguous BCGs'!A:A,'Unambiguous BCGs'!I:I,"N")</f>
        <v>#NAME?</v>
      </c>
      <c r="U132" s="68" t="b">
        <v>1</v>
      </c>
      <c r="V132" s="68" t="b">
        <f t="shared" ref="V132:V195" si="26">A132=A131</f>
        <v>0</v>
      </c>
      <c r="W132" s="89" t="s">
        <v>1381</v>
      </c>
      <c r="X132" s="78" t="s">
        <v>1382</v>
      </c>
      <c r="Y132" s="72"/>
      <c r="Z132" s="83" t="s">
        <v>43</v>
      </c>
      <c r="AA132" s="72"/>
      <c r="AB132">
        <f t="shared" si="18"/>
        <v>2</v>
      </c>
      <c r="AC132" t="b">
        <f t="shared" si="19"/>
        <v>0</v>
      </c>
      <c r="AD132" s="71" t="s">
        <v>37</v>
      </c>
      <c r="AE132" s="37"/>
      <c r="AF132" s="72"/>
      <c r="AG132" s="72"/>
      <c r="AH132" s="72">
        <f t="shared" ref="AH132:AH146" si="27">COUNTIF(AD132:AG132, "*")</f>
        <v>1</v>
      </c>
      <c r="AI132" t="b">
        <f t="shared" si="20"/>
        <v>1</v>
      </c>
      <c r="AJ132">
        <v>1</v>
      </c>
    </row>
    <row r="133" spans="1:36" ht="68.25" customHeight="1">
      <c r="A133" s="22" t="s">
        <v>1448</v>
      </c>
      <c r="B133" s="23" t="s">
        <v>1449</v>
      </c>
      <c r="C133" s="23" t="s">
        <v>1450</v>
      </c>
      <c r="D133" s="9" t="s">
        <v>1451</v>
      </c>
      <c r="E133" s="9" t="s">
        <v>1452</v>
      </c>
      <c r="F133" s="9" t="s">
        <v>1453</v>
      </c>
      <c r="G133" s="9" t="s">
        <v>1454</v>
      </c>
      <c r="H133" s="9" t="s">
        <v>1455</v>
      </c>
      <c r="I133" s="8" t="s">
        <v>331</v>
      </c>
      <c r="J133" s="24"/>
      <c r="K133" s="9" t="s">
        <v>1456</v>
      </c>
      <c r="L133" s="10" t="s">
        <v>1457</v>
      </c>
      <c r="M133" s="24" t="s">
        <v>100</v>
      </c>
      <c r="N133" s="44" t="s">
        <v>993</v>
      </c>
      <c r="P133" s="134" t="s">
        <v>166</v>
      </c>
      <c r="Q133" s="44" t="s">
        <v>40</v>
      </c>
      <c r="R133" s="24"/>
      <c r="S133" s="21" t="s">
        <v>58</v>
      </c>
      <c r="T133" s="35" t="e">
        <f ca="1">_xlfn.XLOOKUP(A133,'Unambiguous BCGs'!A:A,'Unambiguous BCGs'!I:I,"N")</f>
        <v>#NAME?</v>
      </c>
      <c r="U133" s="68" t="b">
        <v>1</v>
      </c>
      <c r="V133" s="68" t="b">
        <f t="shared" si="26"/>
        <v>0</v>
      </c>
      <c r="X133" s="72" t="s">
        <v>59</v>
      </c>
      <c r="Y133" s="72"/>
      <c r="Z133" s="19"/>
      <c r="AA133" s="72" t="s">
        <v>59</v>
      </c>
      <c r="AB133">
        <f t="shared" si="18"/>
        <v>2</v>
      </c>
      <c r="AC133" t="b">
        <f t="shared" si="19"/>
        <v>1</v>
      </c>
      <c r="AD133" s="9" t="s">
        <v>37</v>
      </c>
      <c r="AE133" s="37"/>
      <c r="AF133" s="72"/>
      <c r="AG133" s="72" t="s">
        <v>37</v>
      </c>
      <c r="AH133" s="72">
        <f t="shared" si="27"/>
        <v>2</v>
      </c>
      <c r="AI133" t="b">
        <f t="shared" si="20"/>
        <v>1</v>
      </c>
      <c r="AJ133">
        <v>1</v>
      </c>
    </row>
    <row r="134" spans="1:36" ht="55.5" customHeight="1">
      <c r="A134" s="22" t="s">
        <v>1458</v>
      </c>
      <c r="B134" s="23" t="s">
        <v>1459</v>
      </c>
      <c r="C134" s="23" t="s">
        <v>1460</v>
      </c>
      <c r="D134" s="9" t="s">
        <v>1461</v>
      </c>
      <c r="E134" s="9" t="s">
        <v>1462</v>
      </c>
      <c r="F134" s="9" t="s">
        <v>1463</v>
      </c>
      <c r="G134" s="9" t="s">
        <v>1464</v>
      </c>
      <c r="H134" s="9" t="s">
        <v>1465</v>
      </c>
      <c r="I134" s="8" t="s">
        <v>1466</v>
      </c>
      <c r="J134" s="24"/>
      <c r="K134" s="9" t="s">
        <v>1467</v>
      </c>
      <c r="L134" s="10" t="s">
        <v>1468</v>
      </c>
      <c r="M134" s="24" t="s">
        <v>37</v>
      </c>
      <c r="N134" s="44" t="s">
        <v>1327</v>
      </c>
      <c r="O134" s="44" t="s">
        <v>1328</v>
      </c>
      <c r="P134" s="135" t="s">
        <v>39</v>
      </c>
      <c r="Q134" s="44" t="s">
        <v>40</v>
      </c>
      <c r="R134" s="24"/>
      <c r="S134" s="21" t="s">
        <v>442</v>
      </c>
      <c r="T134" s="35" t="e">
        <f ca="1">_xlfn.XLOOKUP(A134,'Unambiguous BCGs'!A:A,'Unambiguous BCGs'!I:I,"N")</f>
        <v>#NAME?</v>
      </c>
      <c r="U134" s="68" t="b">
        <v>1</v>
      </c>
      <c r="V134" s="68" t="b">
        <f t="shared" si="26"/>
        <v>0</v>
      </c>
      <c r="X134" s="72" t="s">
        <v>59</v>
      </c>
      <c r="Y134" s="72"/>
      <c r="Z134" s="19"/>
      <c r="AA134" s="72" t="s">
        <v>59</v>
      </c>
      <c r="AB134">
        <f t="shared" si="18"/>
        <v>2</v>
      </c>
      <c r="AC134" t="b">
        <f t="shared" si="19"/>
        <v>1</v>
      </c>
      <c r="AD134" s="9" t="s">
        <v>37</v>
      </c>
      <c r="AE134" s="37"/>
      <c r="AF134" s="72"/>
      <c r="AG134" s="72" t="s">
        <v>37</v>
      </c>
      <c r="AH134" s="72">
        <f t="shared" si="27"/>
        <v>2</v>
      </c>
      <c r="AI134" t="b">
        <f t="shared" si="20"/>
        <v>1</v>
      </c>
      <c r="AJ134">
        <v>1</v>
      </c>
    </row>
    <row r="135" spans="1:36" ht="55.5" customHeight="1">
      <c r="A135" s="22" t="s">
        <v>1469</v>
      </c>
      <c r="B135" s="23" t="s">
        <v>1470</v>
      </c>
      <c r="C135" s="23" t="s">
        <v>1471</v>
      </c>
      <c r="D135" s="9" t="s">
        <v>1472</v>
      </c>
      <c r="E135" s="9" t="s">
        <v>1473</v>
      </c>
      <c r="F135" s="9" t="s">
        <v>1474</v>
      </c>
      <c r="G135" s="9" t="s">
        <v>1475</v>
      </c>
      <c r="H135" s="9" t="s">
        <v>1476</v>
      </c>
      <c r="I135" s="8" t="s">
        <v>1477</v>
      </c>
      <c r="J135" s="24"/>
      <c r="K135" s="9" t="s">
        <v>1478</v>
      </c>
      <c r="L135" s="73" t="s">
        <v>1372</v>
      </c>
      <c r="M135" s="24" t="s">
        <v>100</v>
      </c>
      <c r="N135" s="44" t="s">
        <v>1327</v>
      </c>
      <c r="O135" s="44" t="s">
        <v>1328</v>
      </c>
      <c r="P135" s="135" t="s">
        <v>39</v>
      </c>
      <c r="Q135" s="44" t="s">
        <v>40</v>
      </c>
      <c r="R135" s="24"/>
      <c r="S135" s="21" t="s">
        <v>630</v>
      </c>
      <c r="T135" s="35" t="e">
        <f ca="1">_xlfn.XLOOKUP(A135,'Unambiguous BCGs'!A:A,'Unambiguous BCGs'!I:I,"N")</f>
        <v>#NAME?</v>
      </c>
      <c r="U135" s="68" t="b">
        <v>1</v>
      </c>
      <c r="V135" s="68" t="b">
        <f t="shared" si="26"/>
        <v>0</v>
      </c>
      <c r="X135" s="72" t="s">
        <v>59</v>
      </c>
      <c r="Y135" s="72"/>
      <c r="Z135" s="19"/>
      <c r="AA135" s="72" t="s">
        <v>59</v>
      </c>
      <c r="AB135">
        <f t="shared" si="18"/>
        <v>2</v>
      </c>
      <c r="AC135" t="b">
        <f t="shared" si="19"/>
        <v>1</v>
      </c>
      <c r="AD135" s="9" t="s">
        <v>37</v>
      </c>
      <c r="AE135" s="37"/>
      <c r="AF135" s="72"/>
      <c r="AG135" s="72" t="s">
        <v>37</v>
      </c>
      <c r="AH135" s="72">
        <f t="shared" si="27"/>
        <v>2</v>
      </c>
      <c r="AI135" t="b">
        <f t="shared" si="20"/>
        <v>1</v>
      </c>
      <c r="AJ135">
        <v>1</v>
      </c>
    </row>
    <row r="136" spans="1:36" ht="44.25" customHeight="1">
      <c r="A136" s="22" t="s">
        <v>1479</v>
      </c>
      <c r="B136" s="23" t="s">
        <v>1480</v>
      </c>
      <c r="C136" s="23" t="s">
        <v>1481</v>
      </c>
      <c r="D136" s="9" t="s">
        <v>1482</v>
      </c>
      <c r="E136" s="9" t="s">
        <v>1483</v>
      </c>
      <c r="F136" s="9" t="s">
        <v>1484</v>
      </c>
      <c r="G136" s="9" t="s">
        <v>1485</v>
      </c>
      <c r="H136" s="9" t="s">
        <v>1486</v>
      </c>
      <c r="I136" s="8" t="s">
        <v>1487</v>
      </c>
      <c r="J136" s="24"/>
      <c r="K136" s="9" t="s">
        <v>1488</v>
      </c>
      <c r="L136" s="9"/>
      <c r="M136" s="24"/>
      <c r="N136" s="44" t="s">
        <v>201</v>
      </c>
      <c r="O136" s="44" t="s">
        <v>39</v>
      </c>
      <c r="P136" s="93" t="s">
        <v>39</v>
      </c>
      <c r="Q136" s="44" t="s">
        <v>40</v>
      </c>
      <c r="R136" s="24" t="s">
        <v>155</v>
      </c>
      <c r="S136" s="21" t="s">
        <v>58</v>
      </c>
      <c r="T136" s="35" t="e">
        <f ca="1">_xlfn.XLOOKUP(A136,'Unambiguous BCGs'!A:A,'Unambiguous BCGs'!I:I,"N")</f>
        <v>#NAME?</v>
      </c>
      <c r="U136" s="68" t="b">
        <v>1</v>
      </c>
      <c r="V136" s="68" t="b">
        <f t="shared" si="26"/>
        <v>0</v>
      </c>
      <c r="X136" s="72" t="s">
        <v>1489</v>
      </c>
      <c r="Y136" s="72"/>
      <c r="Z136" s="19"/>
      <c r="AA136" s="72" t="s">
        <v>59</v>
      </c>
      <c r="AB136">
        <f t="shared" si="18"/>
        <v>2</v>
      </c>
      <c r="AC136" t="b">
        <f t="shared" si="19"/>
        <v>0</v>
      </c>
      <c r="AD136" s="9"/>
      <c r="AE136" s="37"/>
      <c r="AF136" s="72"/>
      <c r="AG136" s="72" t="s">
        <v>37</v>
      </c>
      <c r="AH136" s="72">
        <f t="shared" si="27"/>
        <v>1</v>
      </c>
      <c r="AI136" t="b">
        <f t="shared" si="20"/>
        <v>1</v>
      </c>
      <c r="AJ136">
        <v>1</v>
      </c>
    </row>
    <row r="137" spans="1:36" ht="45" customHeight="1">
      <c r="A137" s="22" t="s">
        <v>1490</v>
      </c>
      <c r="B137" s="43" t="s">
        <v>1491</v>
      </c>
      <c r="C137" s="43" t="s">
        <v>1492</v>
      </c>
      <c r="D137" s="59" t="s">
        <v>1493</v>
      </c>
      <c r="E137" s="59" t="s">
        <v>1494</v>
      </c>
      <c r="F137" s="59">
        <v>333.63158333000001</v>
      </c>
      <c r="G137" s="63">
        <v>-10.373944440000001</v>
      </c>
      <c r="H137" s="59">
        <v>0.10038</v>
      </c>
      <c r="I137" s="63">
        <v>9.7799999999999998E-2</v>
      </c>
      <c r="J137" s="44"/>
      <c r="K137" s="59" t="s">
        <v>1495</v>
      </c>
      <c r="L137" s="59"/>
      <c r="M137" s="44"/>
      <c r="N137" s="44" t="s">
        <v>1496</v>
      </c>
      <c r="O137" s="44" t="s">
        <v>1497</v>
      </c>
      <c r="P137" s="134" t="s">
        <v>1497</v>
      </c>
      <c r="Q137" s="44" t="s">
        <v>40</v>
      </c>
      <c r="R137" s="44" t="s">
        <v>1498</v>
      </c>
      <c r="S137" s="45"/>
      <c r="T137" s="33" t="e">
        <f ca="1">_xlfn.XLOOKUP(A137,'Unambiguous BCGs'!A:A,'Unambiguous BCGs'!I:I,"N")</f>
        <v>#NAME?</v>
      </c>
      <c r="U137" s="68" t="b">
        <v>1</v>
      </c>
      <c r="V137" s="68" t="b">
        <f t="shared" si="26"/>
        <v>0</v>
      </c>
      <c r="X137" s="78" t="s">
        <v>59</v>
      </c>
      <c r="Y137" s="72"/>
      <c r="Z137" s="83" t="s">
        <v>144</v>
      </c>
      <c r="AA137" s="72"/>
      <c r="AB137">
        <f t="shared" si="18"/>
        <v>2</v>
      </c>
      <c r="AC137" t="b">
        <f t="shared" si="19"/>
        <v>1</v>
      </c>
      <c r="AD137" s="71" t="s">
        <v>100</v>
      </c>
      <c r="AE137" s="37"/>
      <c r="AF137" s="72"/>
      <c r="AG137" s="72"/>
      <c r="AH137" s="72">
        <f t="shared" si="27"/>
        <v>1</v>
      </c>
      <c r="AI137" t="b">
        <f t="shared" si="20"/>
        <v>0</v>
      </c>
      <c r="AJ137">
        <v>1</v>
      </c>
    </row>
    <row r="138" spans="1:36" ht="56.25" customHeight="1">
      <c r="A138" s="22" t="s">
        <v>1499</v>
      </c>
      <c r="B138" s="23" t="s">
        <v>1500</v>
      </c>
      <c r="C138" s="23" t="s">
        <v>1501</v>
      </c>
      <c r="D138" s="9" t="s">
        <v>1502</v>
      </c>
      <c r="E138" s="9" t="s">
        <v>1503</v>
      </c>
      <c r="F138" s="9" t="s">
        <v>1504</v>
      </c>
      <c r="G138" s="9" t="s">
        <v>1505</v>
      </c>
      <c r="H138" s="40" t="s">
        <v>5850</v>
      </c>
      <c r="I138" s="8" t="s">
        <v>1506</v>
      </c>
      <c r="J138" s="24"/>
      <c r="K138" s="9" t="s">
        <v>1507</v>
      </c>
      <c r="L138" s="147" t="s">
        <v>5851</v>
      </c>
      <c r="M138" s="24"/>
      <c r="N138" s="44" t="s">
        <v>1508</v>
      </c>
      <c r="O138" s="44" t="s">
        <v>1509</v>
      </c>
      <c r="P138" s="135" t="s">
        <v>1510</v>
      </c>
      <c r="Q138" s="44" t="s">
        <v>40</v>
      </c>
      <c r="R138" s="24" t="s">
        <v>155</v>
      </c>
      <c r="S138" s="21" t="s">
        <v>1511</v>
      </c>
      <c r="T138" s="35" t="e">
        <f ca="1">_xlfn.XLOOKUP(A138,'Unambiguous BCGs'!A:A,'Unambiguous BCGs'!I:I,"N")</f>
        <v>#NAME?</v>
      </c>
      <c r="U138" s="68" t="b">
        <v>1</v>
      </c>
      <c r="V138" s="68" t="b">
        <f t="shared" si="26"/>
        <v>0</v>
      </c>
      <c r="X138" s="72" t="s">
        <v>59</v>
      </c>
      <c r="Y138" s="72"/>
      <c r="Z138" s="19"/>
      <c r="AA138" s="72" t="s">
        <v>59</v>
      </c>
      <c r="AB138">
        <f t="shared" si="18"/>
        <v>2</v>
      </c>
      <c r="AC138" t="b">
        <f t="shared" si="19"/>
        <v>1</v>
      </c>
      <c r="AD138" s="9" t="s">
        <v>429</v>
      </c>
      <c r="AE138" s="37"/>
      <c r="AF138" s="72"/>
      <c r="AG138" s="72" t="s">
        <v>37</v>
      </c>
      <c r="AH138" s="72">
        <f t="shared" si="27"/>
        <v>2</v>
      </c>
      <c r="AI138" t="b">
        <f t="shared" si="20"/>
        <v>0</v>
      </c>
      <c r="AJ138">
        <v>1</v>
      </c>
    </row>
    <row r="139" spans="1:36" ht="55.5" customHeight="1">
      <c r="A139" s="22" t="s">
        <v>1512</v>
      </c>
      <c r="B139" s="23" t="s">
        <v>1513</v>
      </c>
      <c r="C139" s="23" t="s">
        <v>1514</v>
      </c>
      <c r="D139" s="9" t="s">
        <v>1515</v>
      </c>
      <c r="E139" s="9" t="s">
        <v>1516</v>
      </c>
      <c r="F139" s="9" t="s">
        <v>1517</v>
      </c>
      <c r="G139" s="9" t="s">
        <v>1518</v>
      </c>
      <c r="H139" s="9" t="s">
        <v>838</v>
      </c>
      <c r="I139" s="8" t="s">
        <v>1519</v>
      </c>
      <c r="J139" s="24"/>
      <c r="K139" s="9" t="s">
        <v>1520</v>
      </c>
      <c r="L139" s="10" t="s">
        <v>1521</v>
      </c>
      <c r="M139" s="24" t="s">
        <v>100</v>
      </c>
      <c r="N139" s="44" t="s">
        <v>201</v>
      </c>
      <c r="P139" s="134" t="s">
        <v>39</v>
      </c>
      <c r="Q139" s="44" t="s">
        <v>40</v>
      </c>
      <c r="R139" s="24"/>
      <c r="S139" s="21" t="s">
        <v>58</v>
      </c>
      <c r="T139" s="35" t="e">
        <f ca="1">_xlfn.XLOOKUP(A139,'Unambiguous BCGs'!A:A,'Unambiguous BCGs'!I:I,"N")</f>
        <v>#NAME?</v>
      </c>
      <c r="U139" s="68" t="b">
        <v>1</v>
      </c>
      <c r="V139" s="68" t="b">
        <f t="shared" si="26"/>
        <v>0</v>
      </c>
      <c r="X139" s="72" t="s">
        <v>59</v>
      </c>
      <c r="Y139" s="72"/>
      <c r="Z139" s="19"/>
      <c r="AA139" s="72" t="s">
        <v>59</v>
      </c>
      <c r="AB139">
        <f t="shared" si="18"/>
        <v>2</v>
      </c>
      <c r="AC139" t="b">
        <f t="shared" si="19"/>
        <v>1</v>
      </c>
      <c r="AD139" s="9" t="s">
        <v>37</v>
      </c>
      <c r="AE139" s="37"/>
      <c r="AF139" s="72"/>
      <c r="AG139" s="72" t="s">
        <v>37</v>
      </c>
      <c r="AH139" s="72">
        <f t="shared" si="27"/>
        <v>2</v>
      </c>
      <c r="AI139" t="b">
        <f t="shared" si="20"/>
        <v>1</v>
      </c>
      <c r="AJ139">
        <v>1</v>
      </c>
    </row>
    <row r="140" spans="1:36" ht="55.5" customHeight="1">
      <c r="A140" s="22" t="s">
        <v>1522</v>
      </c>
      <c r="B140" s="23" t="s">
        <v>1523</v>
      </c>
      <c r="C140" s="23" t="s">
        <v>1524</v>
      </c>
      <c r="D140" s="9" t="s">
        <v>1525</v>
      </c>
      <c r="E140" s="9" t="s">
        <v>1526</v>
      </c>
      <c r="F140" s="9" t="s">
        <v>1527</v>
      </c>
      <c r="G140" s="9" t="s">
        <v>1528</v>
      </c>
      <c r="H140" s="40" t="s">
        <v>5852</v>
      </c>
      <c r="I140" s="8" t="s">
        <v>1529</v>
      </c>
      <c r="J140" s="24"/>
      <c r="K140" s="9" t="s">
        <v>1530</v>
      </c>
      <c r="L140" s="91" t="s">
        <v>5823</v>
      </c>
      <c r="M140" s="24" t="s">
        <v>100</v>
      </c>
      <c r="N140" s="44" t="s">
        <v>201</v>
      </c>
      <c r="O140" s="44" t="s">
        <v>1531</v>
      </c>
      <c r="P140" s="135" t="s">
        <v>427</v>
      </c>
      <c r="Q140" s="44" t="s">
        <v>40</v>
      </c>
      <c r="R140" s="24" t="s">
        <v>155</v>
      </c>
      <c r="S140" s="21" t="s">
        <v>58</v>
      </c>
      <c r="T140" s="35" t="e">
        <f ca="1">_xlfn.XLOOKUP(A140,'Unambiguous BCGs'!A:A,'Unambiguous BCGs'!I:I,"N")</f>
        <v>#NAME?</v>
      </c>
      <c r="U140" s="68" t="b">
        <v>1</v>
      </c>
      <c r="V140" s="68" t="b">
        <f t="shared" si="26"/>
        <v>0</v>
      </c>
      <c r="X140" s="72" t="s">
        <v>59</v>
      </c>
      <c r="Y140" s="72"/>
      <c r="Z140" s="19"/>
      <c r="AA140" s="72" t="s">
        <v>59</v>
      </c>
      <c r="AB140">
        <f t="shared" si="18"/>
        <v>2</v>
      </c>
      <c r="AC140" t="b">
        <f t="shared" si="19"/>
        <v>1</v>
      </c>
      <c r="AD140" s="9" t="s">
        <v>429</v>
      </c>
      <c r="AE140" s="37"/>
      <c r="AF140" s="72"/>
      <c r="AG140" s="72" t="s">
        <v>37</v>
      </c>
      <c r="AH140" s="72">
        <f t="shared" si="27"/>
        <v>2</v>
      </c>
      <c r="AI140" t="b">
        <f t="shared" si="20"/>
        <v>0</v>
      </c>
      <c r="AJ140">
        <v>1</v>
      </c>
    </row>
    <row r="141" spans="1:36" ht="225" customHeight="1">
      <c r="A141" s="22" t="s">
        <v>1532</v>
      </c>
      <c r="B141" s="43" t="s">
        <v>1533</v>
      </c>
      <c r="C141" s="43" t="s">
        <v>1534</v>
      </c>
      <c r="D141" s="61" t="s">
        <v>6136</v>
      </c>
      <c r="E141" s="61" t="s">
        <v>6137</v>
      </c>
      <c r="F141" s="61" t="s">
        <v>6138</v>
      </c>
      <c r="G141" s="61" t="s">
        <v>6139</v>
      </c>
      <c r="H141" s="61" t="s">
        <v>6140</v>
      </c>
      <c r="I141" s="161" t="s">
        <v>6141</v>
      </c>
      <c r="J141" s="44"/>
      <c r="K141" s="61" t="s">
        <v>6142</v>
      </c>
      <c r="L141" s="65"/>
      <c r="M141" s="44"/>
      <c r="N141" s="159" t="s">
        <v>6143</v>
      </c>
      <c r="O141" s="44" t="s">
        <v>6144</v>
      </c>
      <c r="P141" s="44" t="s">
        <v>6144</v>
      </c>
      <c r="Q141" s="44" t="s">
        <v>40</v>
      </c>
      <c r="R141" s="45" t="s">
        <v>6145</v>
      </c>
      <c r="S141" s="158" t="s">
        <v>6146</v>
      </c>
      <c r="T141" s="33" t="e">
        <f ca="1">_xlfn.XLOOKUP(A141,'Unambiguous BCGs'!A:A,'Unambiguous BCGs'!I:I,"N")</f>
        <v>#NAME?</v>
      </c>
      <c r="U141" s="68" t="b">
        <v>1</v>
      </c>
      <c r="V141" s="68" t="b">
        <f t="shared" si="26"/>
        <v>0</v>
      </c>
      <c r="W141" s="68" t="s">
        <v>1535</v>
      </c>
      <c r="X141" s="78" t="s">
        <v>168</v>
      </c>
      <c r="Y141" s="72"/>
      <c r="Z141" s="83" t="s">
        <v>169</v>
      </c>
      <c r="AA141" s="72"/>
      <c r="AB141">
        <f t="shared" si="18"/>
        <v>2</v>
      </c>
      <c r="AC141" t="b">
        <f t="shared" si="19"/>
        <v>0</v>
      </c>
      <c r="AD141" s="71" t="s">
        <v>100</v>
      </c>
      <c r="AE141" s="37"/>
      <c r="AF141" s="72"/>
      <c r="AG141" s="72"/>
      <c r="AH141" s="72">
        <f t="shared" si="27"/>
        <v>1</v>
      </c>
      <c r="AI141" t="b">
        <f t="shared" si="20"/>
        <v>0</v>
      </c>
      <c r="AJ141" s="144">
        <v>1</v>
      </c>
    </row>
    <row r="142" spans="1:36" ht="79.5" customHeight="1">
      <c r="A142" s="22" t="s">
        <v>1536</v>
      </c>
      <c r="B142" s="23" t="s">
        <v>1537</v>
      </c>
      <c r="C142" s="23" t="s">
        <v>1538</v>
      </c>
      <c r="D142" s="9" t="s">
        <v>1539</v>
      </c>
      <c r="E142" s="9" t="s">
        <v>1540</v>
      </c>
      <c r="F142" s="9" t="s">
        <v>1541</v>
      </c>
      <c r="G142" s="9" t="s">
        <v>1542</v>
      </c>
      <c r="H142" s="9" t="s">
        <v>1543</v>
      </c>
      <c r="I142" s="8" t="s">
        <v>1544</v>
      </c>
      <c r="J142" s="24"/>
      <c r="K142" s="9" t="s">
        <v>1545</v>
      </c>
      <c r="L142" s="10" t="s">
        <v>1546</v>
      </c>
      <c r="M142" s="24"/>
      <c r="N142" s="44" t="s">
        <v>1496</v>
      </c>
      <c r="P142" s="134" t="s">
        <v>1497</v>
      </c>
      <c r="Q142" s="44" t="s">
        <v>40</v>
      </c>
      <c r="R142" s="24"/>
      <c r="S142" s="21" t="s">
        <v>58</v>
      </c>
      <c r="T142" s="35" t="e">
        <f ca="1">_xlfn.XLOOKUP(A142,'Unambiguous BCGs'!A:A,'Unambiguous BCGs'!I:I,"N")</f>
        <v>#NAME?</v>
      </c>
      <c r="U142" s="68" t="b">
        <v>1</v>
      </c>
      <c r="V142" s="68" t="b">
        <f t="shared" si="26"/>
        <v>0</v>
      </c>
      <c r="X142" s="72" t="s">
        <v>59</v>
      </c>
      <c r="Y142" s="72"/>
      <c r="Z142" s="19"/>
      <c r="AA142" s="72" t="s">
        <v>59</v>
      </c>
      <c r="AB142">
        <f t="shared" si="18"/>
        <v>2</v>
      </c>
      <c r="AC142" t="b">
        <f t="shared" si="19"/>
        <v>1</v>
      </c>
      <c r="AD142" s="9" t="s">
        <v>37</v>
      </c>
      <c r="AE142" s="37"/>
      <c r="AF142" s="72"/>
      <c r="AG142" s="72" t="s">
        <v>37</v>
      </c>
      <c r="AH142" s="72">
        <f t="shared" si="27"/>
        <v>2</v>
      </c>
      <c r="AI142" t="b">
        <f t="shared" si="20"/>
        <v>1</v>
      </c>
      <c r="AJ142">
        <v>1</v>
      </c>
    </row>
    <row r="143" spans="1:36" ht="31.5" customHeight="1">
      <c r="A143" s="22" t="s">
        <v>1547</v>
      </c>
      <c r="B143" s="23" t="s">
        <v>1548</v>
      </c>
      <c r="C143" s="23" t="s">
        <v>1549</v>
      </c>
      <c r="D143" s="9" t="s">
        <v>1550</v>
      </c>
      <c r="E143" s="9" t="s">
        <v>1551</v>
      </c>
      <c r="F143" s="9" t="s">
        <v>1552</v>
      </c>
      <c r="G143" s="9" t="s">
        <v>1553</v>
      </c>
      <c r="H143" s="9" t="s">
        <v>1554</v>
      </c>
      <c r="I143" s="8" t="s">
        <v>1555</v>
      </c>
      <c r="J143" s="24"/>
      <c r="K143" s="9" t="s">
        <v>1556</v>
      </c>
      <c r="L143" s="9"/>
      <c r="M143" s="24"/>
      <c r="N143" s="44" t="s">
        <v>1557</v>
      </c>
      <c r="O143" s="44" t="s">
        <v>1558</v>
      </c>
      <c r="P143" s="134" t="s">
        <v>1558</v>
      </c>
      <c r="Q143" s="44" t="s">
        <v>40</v>
      </c>
      <c r="R143" s="24" t="s">
        <v>1559</v>
      </c>
      <c r="S143" s="21" t="s">
        <v>58</v>
      </c>
      <c r="T143" s="35" t="e">
        <f ca="1">_xlfn.XLOOKUP(A143,'Unambiguous BCGs'!A:A,'Unambiguous BCGs'!I:I,"N")</f>
        <v>#NAME?</v>
      </c>
      <c r="U143" s="68" t="b">
        <v>1</v>
      </c>
      <c r="V143" s="68" t="b">
        <f t="shared" si="26"/>
        <v>0</v>
      </c>
      <c r="X143" s="72" t="s">
        <v>59</v>
      </c>
      <c r="Y143" s="72"/>
      <c r="Z143" s="19"/>
      <c r="AA143" s="72" t="s">
        <v>59</v>
      </c>
      <c r="AB143">
        <f t="shared" si="18"/>
        <v>2</v>
      </c>
      <c r="AC143" t="b">
        <f t="shared" si="19"/>
        <v>1</v>
      </c>
      <c r="AD143" s="9" t="s">
        <v>100</v>
      </c>
      <c r="AE143" s="37"/>
      <c r="AF143" s="72"/>
      <c r="AG143" s="72" t="s">
        <v>100</v>
      </c>
      <c r="AH143" s="72">
        <f t="shared" si="27"/>
        <v>2</v>
      </c>
      <c r="AI143" t="b">
        <f t="shared" si="20"/>
        <v>0</v>
      </c>
      <c r="AJ143">
        <v>1</v>
      </c>
    </row>
    <row r="144" spans="1:36" ht="32.25" customHeight="1">
      <c r="A144" s="22" t="s">
        <v>1560</v>
      </c>
      <c r="B144" s="23" t="s">
        <v>1561</v>
      </c>
      <c r="C144" s="23" t="s">
        <v>1562</v>
      </c>
      <c r="D144" s="9" t="s">
        <v>1563</v>
      </c>
      <c r="E144" s="9" t="s">
        <v>1564</v>
      </c>
      <c r="F144" s="9" t="s">
        <v>1565</v>
      </c>
      <c r="G144" s="9" t="s">
        <v>1566</v>
      </c>
      <c r="H144" s="9" t="s">
        <v>1567</v>
      </c>
      <c r="I144" s="8" t="s">
        <v>1568</v>
      </c>
      <c r="J144" s="24"/>
      <c r="K144" s="9" t="s">
        <v>1569</v>
      </c>
      <c r="L144" s="9"/>
      <c r="M144" s="24"/>
      <c r="N144" s="44" t="s">
        <v>1557</v>
      </c>
      <c r="O144" s="44" t="s">
        <v>1558</v>
      </c>
      <c r="P144" s="134" t="s">
        <v>1558</v>
      </c>
      <c r="Q144" s="44" t="s">
        <v>40</v>
      </c>
      <c r="R144" s="24" t="s">
        <v>1559</v>
      </c>
      <c r="S144" s="21" t="s">
        <v>58</v>
      </c>
      <c r="T144" s="35" t="e">
        <f ca="1">_xlfn.XLOOKUP(A144,'Unambiguous BCGs'!A:A,'Unambiguous BCGs'!I:I,"N")</f>
        <v>#NAME?</v>
      </c>
      <c r="U144" s="68" t="b">
        <v>1</v>
      </c>
      <c r="V144" s="68" t="b">
        <f t="shared" si="26"/>
        <v>0</v>
      </c>
      <c r="X144" s="72" t="s">
        <v>59</v>
      </c>
      <c r="Y144" s="72"/>
      <c r="Z144" s="19"/>
      <c r="AA144" s="72" t="s">
        <v>59</v>
      </c>
      <c r="AB144">
        <f t="shared" si="18"/>
        <v>2</v>
      </c>
      <c r="AC144" t="b">
        <f t="shared" si="19"/>
        <v>1</v>
      </c>
      <c r="AD144" s="9" t="s">
        <v>100</v>
      </c>
      <c r="AE144" s="37"/>
      <c r="AF144" s="72"/>
      <c r="AG144" s="72" t="s">
        <v>37</v>
      </c>
      <c r="AH144" s="72">
        <f t="shared" si="27"/>
        <v>2</v>
      </c>
      <c r="AI144" t="b">
        <f t="shared" si="20"/>
        <v>0</v>
      </c>
      <c r="AJ144">
        <v>1</v>
      </c>
    </row>
    <row r="145" spans="1:36" ht="45" customHeight="1">
      <c r="A145" s="22" t="s">
        <v>1570</v>
      </c>
      <c r="B145" s="43" t="s">
        <v>1571</v>
      </c>
      <c r="C145" s="43" t="s">
        <v>1572</v>
      </c>
      <c r="D145" s="59" t="s">
        <v>1573</v>
      </c>
      <c r="E145" s="59" t="s">
        <v>1574</v>
      </c>
      <c r="F145" s="59">
        <v>347.89910416999999</v>
      </c>
      <c r="G145" s="59">
        <v>-21.746280559999999</v>
      </c>
      <c r="H145" s="59">
        <v>0.121574</v>
      </c>
      <c r="I145" s="63">
        <v>0.1226</v>
      </c>
      <c r="J145" s="44"/>
      <c r="K145" s="59" t="s">
        <v>1575</v>
      </c>
      <c r="L145" s="59"/>
      <c r="M145" s="44"/>
      <c r="N145" s="44" t="s">
        <v>1576</v>
      </c>
      <c r="O145" s="44" t="s">
        <v>1577</v>
      </c>
      <c r="P145" s="93" t="s">
        <v>1577</v>
      </c>
      <c r="Q145" s="44" t="s">
        <v>40</v>
      </c>
      <c r="R145" s="44" t="s">
        <v>1578</v>
      </c>
      <c r="S145" s="45"/>
      <c r="T145" s="33" t="e">
        <f ca="1">_xlfn.XLOOKUP(A145,'Unambiguous BCGs'!A:A,'Unambiguous BCGs'!I:I,"N")</f>
        <v>#NAME?</v>
      </c>
      <c r="U145" s="68" t="b">
        <v>1</v>
      </c>
      <c r="V145" s="68" t="b">
        <f t="shared" si="26"/>
        <v>0</v>
      </c>
      <c r="W145" s="68" t="s">
        <v>59</v>
      </c>
      <c r="X145" s="78" t="s">
        <v>59</v>
      </c>
      <c r="Y145" s="72"/>
      <c r="Z145" s="83" t="s">
        <v>43</v>
      </c>
      <c r="AA145" s="72"/>
      <c r="AB145">
        <f t="shared" si="18"/>
        <v>2</v>
      </c>
      <c r="AC145" t="b">
        <f t="shared" si="19"/>
        <v>0</v>
      </c>
      <c r="AD145" s="71" t="s">
        <v>100</v>
      </c>
      <c r="AE145" s="37"/>
      <c r="AF145" s="72"/>
      <c r="AG145" s="72"/>
      <c r="AH145" s="72">
        <f t="shared" si="27"/>
        <v>1</v>
      </c>
      <c r="AI145" t="b">
        <f t="shared" si="20"/>
        <v>0</v>
      </c>
      <c r="AJ145">
        <v>1</v>
      </c>
    </row>
    <row r="146" spans="1:36" ht="32.25" customHeight="1">
      <c r="A146" s="22" t="s">
        <v>1579</v>
      </c>
      <c r="B146" s="23" t="s">
        <v>1580</v>
      </c>
      <c r="C146" s="23" t="s">
        <v>1581</v>
      </c>
      <c r="D146" s="9" t="s">
        <v>1582</v>
      </c>
      <c r="E146" s="9" t="s">
        <v>1583</v>
      </c>
      <c r="F146" s="9" t="s">
        <v>1584</v>
      </c>
      <c r="G146" s="9" t="s">
        <v>1585</v>
      </c>
      <c r="H146" s="40" t="s">
        <v>5853</v>
      </c>
      <c r="I146" s="8" t="s">
        <v>1586</v>
      </c>
      <c r="J146" s="24"/>
      <c r="K146" s="9" t="s">
        <v>1587</v>
      </c>
      <c r="L146" s="91" t="s">
        <v>5854</v>
      </c>
      <c r="M146" s="24"/>
      <c r="N146" s="44" t="s">
        <v>1588</v>
      </c>
      <c r="O146" s="44" t="s">
        <v>1589</v>
      </c>
      <c r="P146" s="135" t="s">
        <v>1590</v>
      </c>
      <c r="Q146" s="44" t="s">
        <v>40</v>
      </c>
      <c r="R146" s="24"/>
      <c r="S146" s="21" t="s">
        <v>58</v>
      </c>
      <c r="T146" s="35" t="e">
        <f ca="1">_xlfn.XLOOKUP(A146,'Unambiguous BCGs'!A:A,'Unambiguous BCGs'!I:I,"N")</f>
        <v>#NAME?</v>
      </c>
      <c r="U146" s="68" t="b">
        <v>1</v>
      </c>
      <c r="V146" s="68" t="b">
        <f t="shared" si="26"/>
        <v>0</v>
      </c>
      <c r="X146" s="72" t="s">
        <v>59</v>
      </c>
      <c r="Y146" s="72"/>
      <c r="Z146" s="19"/>
      <c r="AA146" s="72" t="s">
        <v>59</v>
      </c>
      <c r="AB146">
        <f t="shared" si="18"/>
        <v>2</v>
      </c>
      <c r="AC146" t="b">
        <f t="shared" si="19"/>
        <v>1</v>
      </c>
      <c r="AD146" s="9" t="s">
        <v>429</v>
      </c>
      <c r="AE146" s="37"/>
      <c r="AF146" s="72"/>
      <c r="AG146" s="72" t="s">
        <v>37</v>
      </c>
      <c r="AH146" s="72">
        <f t="shared" si="27"/>
        <v>2</v>
      </c>
      <c r="AI146" t="b">
        <f t="shared" si="20"/>
        <v>0</v>
      </c>
      <c r="AJ146">
        <v>1</v>
      </c>
    </row>
    <row r="147" spans="1:36" ht="43.5" customHeight="1">
      <c r="A147" s="22" t="s">
        <v>1591</v>
      </c>
      <c r="B147" s="23" t="s">
        <v>1592</v>
      </c>
      <c r="C147" s="23" t="s">
        <v>1593</v>
      </c>
      <c r="D147" s="9" t="s">
        <v>1594</v>
      </c>
      <c r="E147" s="9" t="s">
        <v>1595</v>
      </c>
      <c r="F147" s="9" t="s">
        <v>1596</v>
      </c>
      <c r="G147" s="9" t="s">
        <v>1597</v>
      </c>
      <c r="H147" s="9" t="s">
        <v>1598</v>
      </c>
      <c r="I147" s="8" t="s">
        <v>1599</v>
      </c>
      <c r="J147" s="24"/>
      <c r="K147" s="9" t="s">
        <v>1600</v>
      </c>
      <c r="L147" s="10" t="s">
        <v>1601</v>
      </c>
      <c r="M147" s="24" t="s">
        <v>37</v>
      </c>
      <c r="N147" s="44" t="s">
        <v>1602</v>
      </c>
      <c r="P147" s="134" t="s">
        <v>1603</v>
      </c>
      <c r="Q147" s="44" t="s">
        <v>40</v>
      </c>
      <c r="R147" s="24" t="s">
        <v>1604</v>
      </c>
      <c r="S147" s="21" t="s">
        <v>58</v>
      </c>
      <c r="T147" s="35" t="e">
        <f ca="1">_xlfn.XLOOKUP(A147,'Unambiguous BCGs'!A:A,'Unambiguous BCGs'!I:I,"N")</f>
        <v>#NAME?</v>
      </c>
      <c r="U147" s="68" t="b">
        <v>1</v>
      </c>
      <c r="V147" s="68" t="b">
        <f t="shared" si="26"/>
        <v>0</v>
      </c>
      <c r="X147" s="72" t="s">
        <v>59</v>
      </c>
      <c r="Y147" s="72"/>
      <c r="Z147" s="19"/>
      <c r="AA147" s="72" t="s">
        <v>59</v>
      </c>
      <c r="AB147">
        <f t="shared" si="18"/>
        <v>2</v>
      </c>
      <c r="AC147" t="b">
        <f t="shared" si="19"/>
        <v>1</v>
      </c>
      <c r="AD147" s="9" t="s">
        <v>37</v>
      </c>
      <c r="AE147" s="37"/>
      <c r="AF147" s="72"/>
      <c r="AG147" s="72" t="s">
        <v>37</v>
      </c>
      <c r="AH147" s="72">
        <f t="shared" ref="AH147:AH155" si="28">COUNTIF(AD147:AG147, "*")</f>
        <v>2</v>
      </c>
      <c r="AI147" t="b">
        <f t="shared" si="20"/>
        <v>1</v>
      </c>
      <c r="AJ147">
        <v>1</v>
      </c>
    </row>
    <row r="148" spans="1:36" ht="43.5" customHeight="1">
      <c r="A148" s="22" t="s">
        <v>1605</v>
      </c>
      <c r="B148" s="43" t="s">
        <v>1606</v>
      </c>
      <c r="C148" s="43" t="s">
        <v>1607</v>
      </c>
      <c r="D148" s="59" t="s">
        <v>1608</v>
      </c>
      <c r="E148" s="59" t="s">
        <v>1609</v>
      </c>
      <c r="F148" s="59">
        <v>354.12755628500003</v>
      </c>
      <c r="G148" s="59">
        <v>21.147351186000002</v>
      </c>
      <c r="H148" s="59">
        <v>5.7000000000000002E-2</v>
      </c>
      <c r="I148" s="63">
        <v>5.5300000000000002E-2</v>
      </c>
      <c r="J148" s="44"/>
      <c r="K148" s="59" t="s">
        <v>1610</v>
      </c>
      <c r="L148" s="91" t="s">
        <v>1611</v>
      </c>
      <c r="M148" s="44" t="s">
        <v>100</v>
      </c>
      <c r="N148" s="44" t="s">
        <v>1612</v>
      </c>
      <c r="O148" s="44" t="s">
        <v>39</v>
      </c>
      <c r="P148" s="135" t="s">
        <v>755</v>
      </c>
      <c r="Q148" s="44" t="s">
        <v>40</v>
      </c>
      <c r="R148" s="44" t="s">
        <v>1613</v>
      </c>
      <c r="S148" s="44"/>
      <c r="T148" s="33" t="e">
        <f ca="1">_xlfn.XLOOKUP(A148,'Unambiguous BCGs'!A:A,'Unambiguous BCGs'!I:I,"N")</f>
        <v>#NAME?</v>
      </c>
      <c r="U148" s="68" t="b">
        <v>1</v>
      </c>
      <c r="V148" s="68" t="b">
        <f t="shared" si="26"/>
        <v>0</v>
      </c>
      <c r="X148" s="78" t="s">
        <v>59</v>
      </c>
      <c r="Y148" s="72"/>
      <c r="Z148" s="83" t="s">
        <v>144</v>
      </c>
      <c r="AA148" s="72"/>
      <c r="AB148">
        <f t="shared" si="18"/>
        <v>2</v>
      </c>
      <c r="AC148" t="b">
        <f t="shared" si="19"/>
        <v>1</v>
      </c>
      <c r="AD148" s="71" t="s">
        <v>37</v>
      </c>
      <c r="AE148" s="37"/>
      <c r="AF148" s="72"/>
      <c r="AG148" s="72"/>
      <c r="AH148" s="72">
        <f t="shared" si="28"/>
        <v>1</v>
      </c>
      <c r="AI148" t="b">
        <f t="shared" si="20"/>
        <v>1</v>
      </c>
      <c r="AJ148">
        <v>1</v>
      </c>
    </row>
    <row r="149" spans="1:36" ht="43.5" customHeight="1">
      <c r="A149" s="22" t="s">
        <v>1614</v>
      </c>
      <c r="B149" s="23" t="s">
        <v>1615</v>
      </c>
      <c r="C149" s="23" t="s">
        <v>1616</v>
      </c>
      <c r="D149" s="9" t="s">
        <v>1617</v>
      </c>
      <c r="E149" s="9" t="s">
        <v>1618</v>
      </c>
      <c r="F149" s="9" t="s">
        <v>1619</v>
      </c>
      <c r="G149" s="9" t="s">
        <v>1620</v>
      </c>
      <c r="H149" s="9" t="s">
        <v>1409</v>
      </c>
      <c r="I149" s="8" t="s">
        <v>1621</v>
      </c>
      <c r="J149" s="24"/>
      <c r="K149" s="9" t="s">
        <v>1622</v>
      </c>
      <c r="L149" s="10" t="s">
        <v>1623</v>
      </c>
      <c r="M149" s="24" t="s">
        <v>100</v>
      </c>
      <c r="N149" s="44" t="s">
        <v>1612</v>
      </c>
      <c r="O149" s="44" t="s">
        <v>1624</v>
      </c>
      <c r="P149" s="135" t="s">
        <v>755</v>
      </c>
      <c r="Q149" s="44" t="s">
        <v>40</v>
      </c>
      <c r="R149" s="24"/>
      <c r="S149" s="21" t="s">
        <v>58</v>
      </c>
      <c r="T149" s="35" t="e">
        <f ca="1">_xlfn.XLOOKUP(A149,'Unambiguous BCGs'!A:A,'Unambiguous BCGs'!I:I,"N")</f>
        <v>#NAME?</v>
      </c>
      <c r="U149" s="68" t="b">
        <v>1</v>
      </c>
      <c r="V149" s="68" t="b">
        <f t="shared" si="26"/>
        <v>0</v>
      </c>
      <c r="X149" s="72" t="s">
        <v>59</v>
      </c>
      <c r="Y149" s="72"/>
      <c r="Z149" s="19"/>
      <c r="AA149" s="72" t="s">
        <v>59</v>
      </c>
      <c r="AB149">
        <f t="shared" si="18"/>
        <v>2</v>
      </c>
      <c r="AC149" t="b">
        <f t="shared" si="19"/>
        <v>1</v>
      </c>
      <c r="AD149" s="9" t="s">
        <v>37</v>
      </c>
      <c r="AE149" s="37"/>
      <c r="AF149" s="72"/>
      <c r="AG149" s="72" t="s">
        <v>37</v>
      </c>
      <c r="AH149" s="72">
        <f t="shared" si="28"/>
        <v>2</v>
      </c>
      <c r="AI149" t="b">
        <f t="shared" si="20"/>
        <v>1</v>
      </c>
      <c r="AJ149">
        <v>1</v>
      </c>
    </row>
    <row r="150" spans="1:36" ht="55.5" customHeight="1">
      <c r="A150" s="22" t="s">
        <v>1625</v>
      </c>
      <c r="B150" s="23" t="s">
        <v>1626</v>
      </c>
      <c r="C150" s="23" t="s">
        <v>1627</v>
      </c>
      <c r="D150" s="9" t="s">
        <v>1628</v>
      </c>
      <c r="E150" s="9" t="s">
        <v>1629</v>
      </c>
      <c r="F150" s="9" t="s">
        <v>1630</v>
      </c>
      <c r="G150" s="9" t="s">
        <v>1631</v>
      </c>
      <c r="H150" s="9" t="s">
        <v>1632</v>
      </c>
      <c r="I150" s="8" t="s">
        <v>1633</v>
      </c>
      <c r="J150" s="24"/>
      <c r="K150" s="9" t="s">
        <v>1634</v>
      </c>
      <c r="L150" s="10" t="s">
        <v>1635</v>
      </c>
      <c r="M150" s="24" t="s">
        <v>37</v>
      </c>
      <c r="N150" s="44" t="s">
        <v>38</v>
      </c>
      <c r="P150" s="134" t="s">
        <v>39</v>
      </c>
      <c r="Q150" s="44" t="s">
        <v>40</v>
      </c>
      <c r="R150" s="24" t="s">
        <v>1636</v>
      </c>
      <c r="S150" s="21" t="s">
        <v>1637</v>
      </c>
      <c r="T150" s="35" t="e">
        <f ca="1">_xlfn.XLOOKUP(A150,'Unambiguous BCGs'!A:A,'Unambiguous BCGs'!I:I,"N")</f>
        <v>#NAME?</v>
      </c>
      <c r="U150" s="68" t="b">
        <v>1</v>
      </c>
      <c r="V150" s="68" t="b">
        <f t="shared" si="26"/>
        <v>0</v>
      </c>
      <c r="X150" s="72" t="s">
        <v>59</v>
      </c>
      <c r="Y150" s="72"/>
      <c r="Z150" s="19"/>
      <c r="AA150" s="72" t="s">
        <v>59</v>
      </c>
      <c r="AB150">
        <f t="shared" si="18"/>
        <v>2</v>
      </c>
      <c r="AC150" t="b">
        <f t="shared" si="19"/>
        <v>1</v>
      </c>
      <c r="AD150" s="9" t="s">
        <v>37</v>
      </c>
      <c r="AE150" s="37"/>
      <c r="AF150" s="72"/>
      <c r="AG150" s="72" t="s">
        <v>37</v>
      </c>
      <c r="AH150" s="72">
        <f t="shared" si="28"/>
        <v>2</v>
      </c>
      <c r="AI150" t="b">
        <f t="shared" si="20"/>
        <v>1</v>
      </c>
      <c r="AJ150">
        <v>1</v>
      </c>
    </row>
    <row r="151" spans="1:36" ht="43.5" customHeight="1">
      <c r="A151" s="22" t="s">
        <v>1638</v>
      </c>
      <c r="B151" s="23" t="s">
        <v>1639</v>
      </c>
      <c r="C151" s="23" t="s">
        <v>1640</v>
      </c>
      <c r="D151" s="9" t="s">
        <v>1641</v>
      </c>
      <c r="E151" s="9" t="s">
        <v>1642</v>
      </c>
      <c r="F151" s="9" t="s">
        <v>1643</v>
      </c>
      <c r="G151" s="9" t="s">
        <v>1644</v>
      </c>
      <c r="H151" s="9" t="s">
        <v>1645</v>
      </c>
      <c r="I151" s="8" t="s">
        <v>1646</v>
      </c>
      <c r="J151" s="24"/>
      <c r="K151" s="9" t="s">
        <v>1647</v>
      </c>
      <c r="L151" s="10" t="s">
        <v>1648</v>
      </c>
      <c r="M151" s="24" t="s">
        <v>100</v>
      </c>
      <c r="N151" s="44" t="s">
        <v>38</v>
      </c>
      <c r="P151" s="134" t="s">
        <v>39</v>
      </c>
      <c r="Q151" s="44" t="s">
        <v>40</v>
      </c>
      <c r="R151" s="24"/>
      <c r="S151" s="21" t="s">
        <v>58</v>
      </c>
      <c r="T151" s="35" t="e">
        <f ca="1">_xlfn.XLOOKUP(A151,'Unambiguous BCGs'!A:A,'Unambiguous BCGs'!I:I,"N")</f>
        <v>#NAME?</v>
      </c>
      <c r="U151" s="68" t="b">
        <v>1</v>
      </c>
      <c r="V151" s="68" t="b">
        <f t="shared" si="26"/>
        <v>0</v>
      </c>
      <c r="X151" s="72" t="s">
        <v>59</v>
      </c>
      <c r="Y151" s="72"/>
      <c r="Z151" s="19"/>
      <c r="AA151" s="72" t="s">
        <v>59</v>
      </c>
      <c r="AB151">
        <f t="shared" si="18"/>
        <v>2</v>
      </c>
      <c r="AC151" t="b">
        <f t="shared" si="19"/>
        <v>1</v>
      </c>
      <c r="AD151" s="9" t="s">
        <v>37</v>
      </c>
      <c r="AE151" s="37"/>
      <c r="AF151" s="72"/>
      <c r="AG151" s="72" t="s">
        <v>37</v>
      </c>
      <c r="AH151" s="72">
        <f t="shared" si="28"/>
        <v>2</v>
      </c>
      <c r="AI151" t="b">
        <f t="shared" si="20"/>
        <v>1</v>
      </c>
      <c r="AJ151">
        <v>1</v>
      </c>
    </row>
    <row r="152" spans="1:36" ht="42" customHeight="1">
      <c r="A152" s="22" t="s">
        <v>1649</v>
      </c>
      <c r="B152" s="23" t="s">
        <v>1650</v>
      </c>
      <c r="C152" s="23" t="s">
        <v>1651</v>
      </c>
      <c r="D152" s="9" t="s">
        <v>1652</v>
      </c>
      <c r="E152" s="9" t="s">
        <v>1653</v>
      </c>
      <c r="F152" s="9" t="s">
        <v>1654</v>
      </c>
      <c r="G152" s="9" t="s">
        <v>1655</v>
      </c>
      <c r="H152" s="9" t="s">
        <v>1656</v>
      </c>
      <c r="I152" s="8" t="s">
        <v>1657</v>
      </c>
      <c r="J152" s="24"/>
      <c r="K152" s="9" t="s">
        <v>1658</v>
      </c>
      <c r="L152" s="10" t="s">
        <v>1659</v>
      </c>
      <c r="M152" s="24" t="s">
        <v>100</v>
      </c>
      <c r="N152" s="44" t="s">
        <v>1660</v>
      </c>
      <c r="O152" s="44" t="s">
        <v>39</v>
      </c>
      <c r="P152" s="135" t="s">
        <v>1184</v>
      </c>
      <c r="Q152" s="44" t="s">
        <v>40</v>
      </c>
      <c r="R152" s="24"/>
      <c r="S152" s="21" t="s">
        <v>58</v>
      </c>
      <c r="T152" s="35" t="e">
        <f ca="1">_xlfn.XLOOKUP(A152,'Unambiguous BCGs'!A:A,'Unambiguous BCGs'!I:I,"N")</f>
        <v>#NAME?</v>
      </c>
      <c r="U152" s="68" t="b">
        <v>1</v>
      </c>
      <c r="V152" s="68" t="b">
        <f t="shared" si="26"/>
        <v>0</v>
      </c>
      <c r="X152" s="72" t="s">
        <v>59</v>
      </c>
      <c r="Y152" s="72"/>
      <c r="Z152" s="19"/>
      <c r="AA152" s="72" t="s">
        <v>59</v>
      </c>
      <c r="AB152">
        <f t="shared" si="18"/>
        <v>2</v>
      </c>
      <c r="AC152" t="b">
        <f t="shared" si="19"/>
        <v>1</v>
      </c>
      <c r="AD152" s="9" t="s">
        <v>37</v>
      </c>
      <c r="AE152" s="37"/>
      <c r="AF152" s="72" t="s">
        <v>37</v>
      </c>
      <c r="AG152" s="72" t="s">
        <v>37</v>
      </c>
      <c r="AH152" s="72">
        <f t="shared" si="28"/>
        <v>3</v>
      </c>
      <c r="AI152" t="b">
        <f t="shared" si="20"/>
        <v>1</v>
      </c>
      <c r="AJ152">
        <v>1</v>
      </c>
    </row>
    <row r="153" spans="1:36" ht="43.5" customHeight="1">
      <c r="A153" s="22" t="s">
        <v>1661</v>
      </c>
      <c r="B153" s="23" t="s">
        <v>1662</v>
      </c>
      <c r="C153" s="23" t="s">
        <v>1663</v>
      </c>
      <c r="D153" s="9" t="s">
        <v>1664</v>
      </c>
      <c r="E153" s="9" t="s">
        <v>1665</v>
      </c>
      <c r="F153" s="9" t="s">
        <v>1666</v>
      </c>
      <c r="G153" s="9" t="s">
        <v>1667</v>
      </c>
      <c r="H153" s="9" t="s">
        <v>1229</v>
      </c>
      <c r="I153" s="8" t="s">
        <v>1668</v>
      </c>
      <c r="J153" s="24"/>
      <c r="K153" s="9" t="s">
        <v>1669</v>
      </c>
      <c r="L153" s="9"/>
      <c r="M153" s="24"/>
      <c r="N153" s="44" t="s">
        <v>38</v>
      </c>
      <c r="O153" s="44" t="s">
        <v>39</v>
      </c>
      <c r="P153" s="134" t="s">
        <v>39</v>
      </c>
      <c r="Q153" s="44" t="s">
        <v>40</v>
      </c>
      <c r="R153" s="24"/>
      <c r="S153" s="21" t="s">
        <v>58</v>
      </c>
      <c r="T153" s="35" t="e">
        <f ca="1">_xlfn.XLOOKUP(A153,'Unambiguous BCGs'!A:A,'Unambiguous BCGs'!I:I,"N")</f>
        <v>#NAME?</v>
      </c>
      <c r="U153" s="68" t="b">
        <v>1</v>
      </c>
      <c r="V153" s="68" t="b">
        <f t="shared" si="26"/>
        <v>0</v>
      </c>
      <c r="X153" s="72" t="s">
        <v>59</v>
      </c>
      <c r="Y153" s="72"/>
      <c r="Z153" s="19"/>
      <c r="AA153" s="72" t="s">
        <v>59</v>
      </c>
      <c r="AB153">
        <f t="shared" si="18"/>
        <v>2</v>
      </c>
      <c r="AC153" t="b">
        <f t="shared" si="19"/>
        <v>1</v>
      </c>
      <c r="AD153" s="9" t="s">
        <v>37</v>
      </c>
      <c r="AE153" s="37"/>
      <c r="AF153" s="72"/>
      <c r="AG153" s="72" t="s">
        <v>37</v>
      </c>
      <c r="AH153" s="72">
        <f t="shared" si="28"/>
        <v>2</v>
      </c>
      <c r="AI153" t="b">
        <f t="shared" si="20"/>
        <v>1</v>
      </c>
      <c r="AJ153">
        <v>1</v>
      </c>
    </row>
    <row r="154" spans="1:36" ht="79.5" customHeight="1">
      <c r="A154" s="22" t="s">
        <v>1670</v>
      </c>
      <c r="B154" s="23" t="s">
        <v>1671</v>
      </c>
      <c r="C154" s="23" t="s">
        <v>1672</v>
      </c>
      <c r="D154" s="9" t="s">
        <v>1673</v>
      </c>
      <c r="E154" s="9" t="s">
        <v>1674</v>
      </c>
      <c r="F154" s="9" t="s">
        <v>1675</v>
      </c>
      <c r="G154" s="9" t="s">
        <v>1676</v>
      </c>
      <c r="H154" s="9" t="s">
        <v>1677</v>
      </c>
      <c r="I154" s="8" t="s">
        <v>1678</v>
      </c>
      <c r="J154" s="24"/>
      <c r="K154" s="9" t="s">
        <v>1679</v>
      </c>
      <c r="L154" s="10" t="s">
        <v>1601</v>
      </c>
      <c r="M154" s="24" t="s">
        <v>37</v>
      </c>
      <c r="N154" s="44" t="s">
        <v>1680</v>
      </c>
      <c r="O154" s="44" t="s">
        <v>1681</v>
      </c>
      <c r="P154" s="135" t="s">
        <v>1603</v>
      </c>
      <c r="Q154" s="44" t="s">
        <v>40</v>
      </c>
      <c r="R154" s="24" t="s">
        <v>1682</v>
      </c>
      <c r="S154" s="21" t="s">
        <v>58</v>
      </c>
      <c r="T154" s="35" t="e">
        <f ca="1">_xlfn.XLOOKUP(A154,'Unambiguous BCGs'!A:A,'Unambiguous BCGs'!I:I,"N")</f>
        <v>#NAME?</v>
      </c>
      <c r="U154" s="68" t="b">
        <v>1</v>
      </c>
      <c r="V154" s="68" t="b">
        <f t="shared" si="26"/>
        <v>0</v>
      </c>
      <c r="X154" s="72" t="s">
        <v>59</v>
      </c>
      <c r="Y154" s="72"/>
      <c r="Z154" s="19"/>
      <c r="AA154" s="72" t="s">
        <v>59</v>
      </c>
      <c r="AB154">
        <f t="shared" ref="AB154:AB203" si="29">COUNTIF(X154:AA154, "*")</f>
        <v>2</v>
      </c>
      <c r="AC154" t="b">
        <f t="shared" ref="AC154:AC203" si="30">COUNTIFS(X154:AA154, "Confirmed")=COUNTIF(X154:AA154, "*")</f>
        <v>1</v>
      </c>
      <c r="AD154" s="9" t="s">
        <v>37</v>
      </c>
      <c r="AE154" s="37"/>
      <c r="AF154" s="72"/>
      <c r="AG154" s="72" t="s">
        <v>100</v>
      </c>
      <c r="AH154" s="72">
        <f t="shared" si="28"/>
        <v>2</v>
      </c>
      <c r="AI154" t="b">
        <f t="shared" ref="AI154:AI203" si="31">COUNTIF(AD154:AG154, "y")=AH154</f>
        <v>0</v>
      </c>
      <c r="AJ154">
        <v>1</v>
      </c>
    </row>
    <row r="155" spans="1:36" ht="55.5" customHeight="1">
      <c r="A155" s="22" t="s">
        <v>1683</v>
      </c>
      <c r="B155" s="23" t="s">
        <v>1684</v>
      </c>
      <c r="C155" s="23" t="s">
        <v>1685</v>
      </c>
      <c r="D155" s="9" t="s">
        <v>1686</v>
      </c>
      <c r="E155" s="9" t="s">
        <v>1687</v>
      </c>
      <c r="F155" s="9" t="s">
        <v>1688</v>
      </c>
      <c r="G155" s="9" t="s">
        <v>1689</v>
      </c>
      <c r="H155" s="9" t="s">
        <v>1690</v>
      </c>
      <c r="I155" s="8" t="s">
        <v>1691</v>
      </c>
      <c r="J155" s="24"/>
      <c r="K155" s="9" t="s">
        <v>1692</v>
      </c>
      <c r="L155" s="39" t="s">
        <v>1693</v>
      </c>
      <c r="M155" s="24" t="s">
        <v>100</v>
      </c>
      <c r="N155" s="44" t="s">
        <v>38</v>
      </c>
      <c r="P155" s="134" t="s">
        <v>39</v>
      </c>
      <c r="Q155" s="44" t="s">
        <v>40</v>
      </c>
      <c r="R155" s="24"/>
      <c r="S155" s="21" t="s">
        <v>58</v>
      </c>
      <c r="T155" s="35" t="e">
        <f ca="1">_xlfn.XLOOKUP(A155,'Unambiguous BCGs'!A:A,'Unambiguous BCGs'!I:I,"N")</f>
        <v>#NAME?</v>
      </c>
      <c r="U155" s="68" t="b">
        <v>1</v>
      </c>
      <c r="V155" s="68" t="b">
        <f t="shared" si="26"/>
        <v>0</v>
      </c>
      <c r="X155" s="72" t="s">
        <v>59</v>
      </c>
      <c r="Y155" s="72"/>
      <c r="Z155" s="19"/>
      <c r="AA155" s="72" t="s">
        <v>59</v>
      </c>
      <c r="AB155">
        <f t="shared" si="29"/>
        <v>2</v>
      </c>
      <c r="AC155" t="b">
        <f t="shared" si="30"/>
        <v>1</v>
      </c>
      <c r="AD155" s="9" t="s">
        <v>37</v>
      </c>
      <c r="AE155" s="37"/>
      <c r="AF155" s="72"/>
      <c r="AG155" s="72" t="s">
        <v>37</v>
      </c>
      <c r="AH155" s="72">
        <f t="shared" si="28"/>
        <v>2</v>
      </c>
      <c r="AI155" t="b">
        <f t="shared" si="31"/>
        <v>1</v>
      </c>
      <c r="AJ155">
        <v>1</v>
      </c>
    </row>
    <row r="156" spans="1:36" ht="55.5" customHeight="1">
      <c r="A156" s="22" t="s">
        <v>1694</v>
      </c>
      <c r="B156" s="23" t="s">
        <v>1695</v>
      </c>
      <c r="C156" s="23" t="s">
        <v>1696</v>
      </c>
      <c r="D156" s="9" t="s">
        <v>1697</v>
      </c>
      <c r="E156" s="9" t="s">
        <v>1698</v>
      </c>
      <c r="F156" s="9" t="s">
        <v>1699</v>
      </c>
      <c r="G156" s="9" t="s">
        <v>1700</v>
      </c>
      <c r="H156" s="9" t="s">
        <v>1701</v>
      </c>
      <c r="I156" s="8" t="s">
        <v>1702</v>
      </c>
      <c r="J156" s="24"/>
      <c r="K156" s="9" t="s">
        <v>1703</v>
      </c>
      <c r="L156" s="10" t="s">
        <v>1704</v>
      </c>
      <c r="M156" s="24"/>
      <c r="N156" s="44" t="s">
        <v>1705</v>
      </c>
      <c r="O156" s="44" t="s">
        <v>1705</v>
      </c>
      <c r="P156" s="134" t="s">
        <v>1497</v>
      </c>
      <c r="Q156" s="44" t="s">
        <v>40</v>
      </c>
      <c r="R156" s="24"/>
      <c r="S156" s="21" t="s">
        <v>58</v>
      </c>
      <c r="T156" s="35" t="e">
        <f ca="1">_xlfn.XLOOKUP(A156,'Unambiguous BCGs'!A:A,'Unambiguous BCGs'!I:I,"N")</f>
        <v>#NAME?</v>
      </c>
      <c r="U156" s="68" t="b">
        <v>1</v>
      </c>
      <c r="V156" s="68" t="b">
        <f t="shared" si="26"/>
        <v>0</v>
      </c>
      <c r="X156" s="72" t="s">
        <v>1706</v>
      </c>
      <c r="Y156" s="72"/>
      <c r="Z156" s="19"/>
      <c r="AA156" s="72" t="s">
        <v>59</v>
      </c>
      <c r="AB156">
        <f t="shared" si="29"/>
        <v>2</v>
      </c>
      <c r="AC156" t="b">
        <f t="shared" si="30"/>
        <v>0</v>
      </c>
      <c r="AD156" s="9" t="s">
        <v>37</v>
      </c>
      <c r="AE156" s="37"/>
      <c r="AF156" s="72" t="s">
        <v>37</v>
      </c>
      <c r="AG156" s="72" t="s">
        <v>37</v>
      </c>
      <c r="AH156" s="72">
        <f t="shared" ref="AH156:AH181" si="32">COUNTIF(AD156:AG156, "*")</f>
        <v>3</v>
      </c>
      <c r="AI156" t="b">
        <f t="shared" si="31"/>
        <v>1</v>
      </c>
      <c r="AJ156">
        <v>1</v>
      </c>
    </row>
    <row r="157" spans="1:36" ht="43.5" customHeight="1">
      <c r="A157" s="22" t="s">
        <v>1707</v>
      </c>
      <c r="B157" s="23" t="s">
        <v>1708</v>
      </c>
      <c r="C157" s="23" t="s">
        <v>1709</v>
      </c>
      <c r="D157" s="9" t="s">
        <v>1710</v>
      </c>
      <c r="E157" s="9" t="s">
        <v>1711</v>
      </c>
      <c r="F157" s="9" t="s">
        <v>1712</v>
      </c>
      <c r="G157" s="9" t="s">
        <v>1713</v>
      </c>
      <c r="H157" s="9" t="s">
        <v>1714</v>
      </c>
      <c r="I157" s="8" t="s">
        <v>1715</v>
      </c>
      <c r="J157" s="24"/>
      <c r="K157" s="9" t="s">
        <v>1716</v>
      </c>
      <c r="L157" s="10" t="s">
        <v>1601</v>
      </c>
      <c r="M157" s="24" t="s">
        <v>100</v>
      </c>
      <c r="N157" s="44" t="s">
        <v>1602</v>
      </c>
      <c r="P157" s="134" t="s">
        <v>1603</v>
      </c>
      <c r="Q157" s="44" t="s">
        <v>40</v>
      </c>
      <c r="R157" s="24"/>
      <c r="S157" s="21" t="s">
        <v>630</v>
      </c>
      <c r="T157" s="35" t="e">
        <f ca="1">_xlfn.XLOOKUP(A157,'Unambiguous BCGs'!A:A,'Unambiguous BCGs'!I:I,"N")</f>
        <v>#NAME?</v>
      </c>
      <c r="U157" s="68" t="b">
        <v>1</v>
      </c>
      <c r="V157" s="68" t="b">
        <f t="shared" si="26"/>
        <v>0</v>
      </c>
      <c r="X157" s="72" t="s">
        <v>59</v>
      </c>
      <c r="Y157" s="72"/>
      <c r="Z157" s="19"/>
      <c r="AA157" s="72" t="s">
        <v>59</v>
      </c>
      <c r="AB157">
        <f t="shared" si="29"/>
        <v>2</v>
      </c>
      <c r="AC157" t="b">
        <f t="shared" si="30"/>
        <v>1</v>
      </c>
      <c r="AD157" s="9" t="s">
        <v>37</v>
      </c>
      <c r="AE157" s="37"/>
      <c r="AF157" s="72"/>
      <c r="AG157" s="72" t="s">
        <v>37</v>
      </c>
      <c r="AH157" s="72">
        <f t="shared" si="32"/>
        <v>2</v>
      </c>
      <c r="AI157" t="b">
        <f t="shared" si="31"/>
        <v>1</v>
      </c>
      <c r="AJ157">
        <v>1</v>
      </c>
    </row>
    <row r="158" spans="1:36" ht="43.5" customHeight="1">
      <c r="A158" s="22" t="s">
        <v>1717</v>
      </c>
      <c r="B158" s="23" t="s">
        <v>1718</v>
      </c>
      <c r="C158" s="23" t="s">
        <v>1719</v>
      </c>
      <c r="D158" s="9" t="s">
        <v>1720</v>
      </c>
      <c r="E158" s="9" t="s">
        <v>1721</v>
      </c>
      <c r="F158" s="9" t="s">
        <v>1722</v>
      </c>
      <c r="G158" s="9" t="s">
        <v>1723</v>
      </c>
      <c r="H158" s="9" t="s">
        <v>1724</v>
      </c>
      <c r="I158" s="8" t="s">
        <v>1725</v>
      </c>
      <c r="J158" s="24"/>
      <c r="K158" s="9" t="s">
        <v>1726</v>
      </c>
      <c r="L158" s="10" t="s">
        <v>1601</v>
      </c>
      <c r="M158" s="24" t="s">
        <v>100</v>
      </c>
      <c r="N158" s="44" t="s">
        <v>1602</v>
      </c>
      <c r="P158" s="134" t="s">
        <v>1603</v>
      </c>
      <c r="Q158" s="44" t="s">
        <v>40</v>
      </c>
      <c r="R158" s="24"/>
      <c r="S158" s="21" t="s">
        <v>58</v>
      </c>
      <c r="T158" s="35" t="e">
        <f ca="1">_xlfn.XLOOKUP(A158,'Unambiguous BCGs'!A:A,'Unambiguous BCGs'!I:I,"N")</f>
        <v>#NAME?</v>
      </c>
      <c r="U158" s="68" t="b">
        <v>1</v>
      </c>
      <c r="V158" s="68" t="b">
        <f t="shared" si="26"/>
        <v>0</v>
      </c>
      <c r="X158" s="72" t="s">
        <v>59</v>
      </c>
      <c r="Y158" s="72"/>
      <c r="Z158" s="19"/>
      <c r="AA158" s="72" t="s">
        <v>59</v>
      </c>
      <c r="AB158">
        <f t="shared" si="29"/>
        <v>2</v>
      </c>
      <c r="AC158" t="b">
        <f t="shared" si="30"/>
        <v>1</v>
      </c>
      <c r="AD158" s="9" t="s">
        <v>37</v>
      </c>
      <c r="AE158" s="37"/>
      <c r="AF158" s="72"/>
      <c r="AG158" s="72" t="s">
        <v>100</v>
      </c>
      <c r="AH158" s="72">
        <f t="shared" si="32"/>
        <v>2</v>
      </c>
      <c r="AI158" t="b">
        <f t="shared" si="31"/>
        <v>0</v>
      </c>
      <c r="AJ158">
        <v>1</v>
      </c>
    </row>
    <row r="159" spans="1:36" ht="43.5" customHeight="1">
      <c r="A159" s="22" t="s">
        <v>1727</v>
      </c>
      <c r="B159" s="23" t="s">
        <v>1728</v>
      </c>
      <c r="C159" s="23" t="s">
        <v>1729</v>
      </c>
      <c r="D159" s="9" t="s">
        <v>1730</v>
      </c>
      <c r="E159" s="9" t="s">
        <v>1731</v>
      </c>
      <c r="F159" s="9" t="s">
        <v>1732</v>
      </c>
      <c r="G159" s="9" t="s">
        <v>1733</v>
      </c>
      <c r="H159" s="9" t="s">
        <v>1734</v>
      </c>
      <c r="I159" s="8" t="s">
        <v>1735</v>
      </c>
      <c r="J159" s="24"/>
      <c r="K159" s="9" t="s">
        <v>1736</v>
      </c>
      <c r="L159" s="91" t="s">
        <v>5855</v>
      </c>
      <c r="M159" s="24"/>
      <c r="N159" s="44" t="s">
        <v>1737</v>
      </c>
      <c r="P159" s="134" t="s">
        <v>1738</v>
      </c>
      <c r="Q159" s="44" t="s">
        <v>40</v>
      </c>
      <c r="R159" s="24" t="s">
        <v>155</v>
      </c>
      <c r="S159" s="21" t="s">
        <v>58</v>
      </c>
      <c r="T159" s="35" t="e">
        <f ca="1">_xlfn.XLOOKUP(A159,'Unambiguous BCGs'!A:A,'Unambiguous BCGs'!I:I,"N")</f>
        <v>#NAME?</v>
      </c>
      <c r="U159" s="68" t="b">
        <v>1</v>
      </c>
      <c r="V159" s="68" t="b">
        <f t="shared" si="26"/>
        <v>0</v>
      </c>
      <c r="X159" s="72" t="s">
        <v>59</v>
      </c>
      <c r="Y159" s="72"/>
      <c r="Z159" s="19" t="s">
        <v>59</v>
      </c>
      <c r="AA159" s="72" t="s">
        <v>59</v>
      </c>
      <c r="AB159">
        <f t="shared" si="29"/>
        <v>3</v>
      </c>
      <c r="AC159" t="b">
        <f t="shared" si="30"/>
        <v>1</v>
      </c>
      <c r="AD159" s="9" t="s">
        <v>429</v>
      </c>
      <c r="AE159" s="37"/>
      <c r="AF159" s="72" t="s">
        <v>37</v>
      </c>
      <c r="AG159" s="72" t="s">
        <v>37</v>
      </c>
      <c r="AH159" s="72">
        <f t="shared" si="32"/>
        <v>3</v>
      </c>
      <c r="AI159" t="b">
        <f t="shared" si="31"/>
        <v>0</v>
      </c>
      <c r="AJ159">
        <v>1</v>
      </c>
    </row>
    <row r="160" spans="1:36" ht="56.25" customHeight="1">
      <c r="A160" s="22" t="s">
        <v>1739</v>
      </c>
      <c r="B160" s="23" t="s">
        <v>1740</v>
      </c>
      <c r="C160" s="23" t="s">
        <v>1741</v>
      </c>
      <c r="D160" s="9" t="s">
        <v>1742</v>
      </c>
      <c r="E160" s="9" t="s">
        <v>1743</v>
      </c>
      <c r="F160" s="9" t="s">
        <v>1744</v>
      </c>
      <c r="G160" s="9" t="s">
        <v>6099</v>
      </c>
      <c r="H160" s="9" t="s">
        <v>1746</v>
      </c>
      <c r="I160" s="8" t="s">
        <v>1747</v>
      </c>
      <c r="J160" s="24"/>
      <c r="K160" s="9" t="s">
        <v>1748</v>
      </c>
      <c r="L160" s="10" t="s">
        <v>1749</v>
      </c>
      <c r="M160" s="24" t="s">
        <v>100</v>
      </c>
      <c r="N160" s="44" t="s">
        <v>1750</v>
      </c>
      <c r="P160" s="134" t="s">
        <v>166</v>
      </c>
      <c r="Q160" s="44" t="s">
        <v>40</v>
      </c>
      <c r="R160" s="24"/>
      <c r="S160" s="21" t="s">
        <v>58</v>
      </c>
      <c r="T160" s="35" t="e">
        <f ca="1">_xlfn.XLOOKUP(A160,'Unambiguous BCGs'!A:A,'Unambiguous BCGs'!I:I,"N")</f>
        <v>#NAME?</v>
      </c>
      <c r="U160" s="68" t="b">
        <v>1</v>
      </c>
      <c r="V160" s="68" t="b">
        <f t="shared" si="26"/>
        <v>0</v>
      </c>
      <c r="X160" s="72" t="s">
        <v>59</v>
      </c>
      <c r="Y160" s="72"/>
      <c r="Z160" s="19" t="s">
        <v>59</v>
      </c>
      <c r="AA160" s="72"/>
      <c r="AB160">
        <f t="shared" si="29"/>
        <v>2</v>
      </c>
      <c r="AC160" t="b">
        <f t="shared" si="30"/>
        <v>1</v>
      </c>
      <c r="AD160" s="9" t="s">
        <v>37</v>
      </c>
      <c r="AE160" s="37"/>
      <c r="AF160" s="72" t="s">
        <v>100</v>
      </c>
      <c r="AG160" s="72"/>
      <c r="AH160" s="72">
        <f t="shared" si="32"/>
        <v>2</v>
      </c>
      <c r="AI160" t="b">
        <f t="shared" si="31"/>
        <v>0</v>
      </c>
      <c r="AJ160">
        <v>1</v>
      </c>
    </row>
    <row r="161" spans="1:36" ht="44.25" customHeight="1">
      <c r="A161" s="22" t="s">
        <v>1751</v>
      </c>
      <c r="B161" s="23" t="s">
        <v>1752</v>
      </c>
      <c r="C161" s="23" t="s">
        <v>1753</v>
      </c>
      <c r="D161" s="9" t="s">
        <v>1754</v>
      </c>
      <c r="E161" s="9" t="s">
        <v>1755</v>
      </c>
      <c r="F161" s="9" t="s">
        <v>1756</v>
      </c>
      <c r="G161" s="9" t="s">
        <v>1757</v>
      </c>
      <c r="H161" s="9" t="s">
        <v>1758</v>
      </c>
      <c r="I161" s="8" t="s">
        <v>1759</v>
      </c>
      <c r="J161" s="24"/>
      <c r="K161" s="9" t="s">
        <v>1760</v>
      </c>
      <c r="L161" s="9" t="s">
        <v>1761</v>
      </c>
      <c r="M161" s="24" t="s">
        <v>37</v>
      </c>
      <c r="N161" s="44" t="s">
        <v>1602</v>
      </c>
      <c r="P161" s="134" t="s">
        <v>1603</v>
      </c>
      <c r="Q161" s="44" t="s">
        <v>40</v>
      </c>
      <c r="R161" s="24"/>
      <c r="S161" s="21" t="s">
        <v>58</v>
      </c>
      <c r="T161" s="35" t="e">
        <f ca="1">_xlfn.XLOOKUP(A161,'Unambiguous BCGs'!A:A,'Unambiguous BCGs'!I:I,"N")</f>
        <v>#NAME?</v>
      </c>
      <c r="U161" s="68" t="b">
        <v>1</v>
      </c>
      <c r="V161" s="68" t="b">
        <f t="shared" si="26"/>
        <v>0</v>
      </c>
      <c r="X161" s="72" t="s">
        <v>59</v>
      </c>
      <c r="Y161" s="72"/>
      <c r="Z161" s="24" t="s">
        <v>59</v>
      </c>
      <c r="AA161" s="72"/>
      <c r="AB161">
        <f t="shared" si="29"/>
        <v>2</v>
      </c>
      <c r="AC161" t="b">
        <f t="shared" si="30"/>
        <v>1</v>
      </c>
      <c r="AD161" s="9" t="s">
        <v>37</v>
      </c>
      <c r="AE161" s="37"/>
      <c r="AF161" s="72" t="s">
        <v>37</v>
      </c>
      <c r="AG161" s="72"/>
      <c r="AH161" s="72">
        <f t="shared" si="32"/>
        <v>2</v>
      </c>
      <c r="AI161" t="b">
        <f t="shared" si="31"/>
        <v>1</v>
      </c>
      <c r="AJ161">
        <v>1</v>
      </c>
    </row>
    <row r="162" spans="1:36" ht="92.25" customHeight="1">
      <c r="A162" s="22" t="s">
        <v>1762</v>
      </c>
      <c r="B162" s="23" t="s">
        <v>1763</v>
      </c>
      <c r="C162" s="23" t="s">
        <v>1764</v>
      </c>
      <c r="D162" s="9" t="s">
        <v>1765</v>
      </c>
      <c r="E162" s="9" t="s">
        <v>1766</v>
      </c>
      <c r="F162" s="11">
        <v>47.893700000000003</v>
      </c>
      <c r="G162" s="11">
        <v>-26.896699999999999</v>
      </c>
      <c r="H162" s="9" t="s">
        <v>1767</v>
      </c>
      <c r="I162" s="8" t="s">
        <v>1768</v>
      </c>
      <c r="J162" s="24"/>
      <c r="K162" s="9" t="s">
        <v>1769</v>
      </c>
      <c r="L162" s="39" t="s">
        <v>1770</v>
      </c>
      <c r="M162" s="24" t="s">
        <v>100</v>
      </c>
      <c r="N162" s="44" t="s">
        <v>993</v>
      </c>
      <c r="P162" s="134" t="s">
        <v>166</v>
      </c>
      <c r="Q162" s="44" t="s">
        <v>40</v>
      </c>
      <c r="R162" s="25"/>
      <c r="S162" s="21" t="s">
        <v>58</v>
      </c>
      <c r="T162" s="35" t="e">
        <f ca="1">_xlfn.XLOOKUP(A162,'Unambiguous BCGs'!A:A,'Unambiguous BCGs'!I:I,"N")</f>
        <v>#NAME?</v>
      </c>
      <c r="U162" s="68" t="b">
        <v>1</v>
      </c>
      <c r="V162" s="68" t="b">
        <f t="shared" si="26"/>
        <v>0</v>
      </c>
      <c r="X162" s="72" t="s">
        <v>1489</v>
      </c>
      <c r="Y162" s="72"/>
      <c r="Z162" s="19" t="s">
        <v>59</v>
      </c>
      <c r="AA162" s="72"/>
      <c r="AB162">
        <f t="shared" si="29"/>
        <v>2</v>
      </c>
      <c r="AC162" t="b">
        <f t="shared" si="30"/>
        <v>0</v>
      </c>
      <c r="AD162" s="9" t="s">
        <v>37</v>
      </c>
      <c r="AE162" s="37"/>
      <c r="AF162" s="72" t="s">
        <v>100</v>
      </c>
      <c r="AG162" s="72"/>
      <c r="AH162" s="72">
        <f t="shared" si="32"/>
        <v>2</v>
      </c>
      <c r="AI162" t="b">
        <f t="shared" si="31"/>
        <v>0</v>
      </c>
      <c r="AJ162">
        <v>1</v>
      </c>
    </row>
    <row r="163" spans="1:36" ht="81" customHeight="1">
      <c r="A163" s="22" t="s">
        <v>1771</v>
      </c>
      <c r="B163" s="43" t="s">
        <v>1772</v>
      </c>
      <c r="C163" s="43" t="s">
        <v>1773</v>
      </c>
      <c r="D163" s="59" t="s">
        <v>1774</v>
      </c>
      <c r="E163" s="59" t="s">
        <v>1775</v>
      </c>
      <c r="F163" s="59">
        <v>50.485225999999997</v>
      </c>
      <c r="G163" s="59">
        <v>-51.326591000000001</v>
      </c>
      <c r="H163" s="59">
        <v>6.9599999999999995E-2</v>
      </c>
      <c r="I163" s="63">
        <v>6.9000000000000006E-2</v>
      </c>
      <c r="J163" s="44"/>
      <c r="K163" s="59" t="s">
        <v>1776</v>
      </c>
      <c r="L163" s="59"/>
      <c r="M163" s="44"/>
      <c r="N163" s="44" t="s">
        <v>1777</v>
      </c>
      <c r="O163" s="44" t="s">
        <v>1778</v>
      </c>
      <c r="P163" s="93" t="s">
        <v>166</v>
      </c>
      <c r="Q163" s="44" t="s">
        <v>40</v>
      </c>
      <c r="R163" s="44" t="s">
        <v>1779</v>
      </c>
      <c r="S163" s="45"/>
      <c r="T163" s="33" t="e">
        <f ca="1">_xlfn.XLOOKUP(A163,'Unambiguous BCGs'!A:A,'Unambiguous BCGs'!I:I,"N")</f>
        <v>#NAME?</v>
      </c>
      <c r="U163" s="68" t="b">
        <v>1</v>
      </c>
      <c r="V163" s="68" t="b">
        <f t="shared" si="26"/>
        <v>0</v>
      </c>
      <c r="X163" s="78" t="s">
        <v>59</v>
      </c>
      <c r="Y163" s="72"/>
      <c r="Z163" s="85" t="s">
        <v>144</v>
      </c>
      <c r="AA163" s="72"/>
      <c r="AB163">
        <f t="shared" si="29"/>
        <v>2</v>
      </c>
      <c r="AC163" t="b">
        <f t="shared" si="30"/>
        <v>1</v>
      </c>
      <c r="AD163" s="71" t="s">
        <v>100</v>
      </c>
      <c r="AE163" s="37"/>
      <c r="AF163" s="72"/>
      <c r="AG163" s="72"/>
      <c r="AH163" s="72">
        <f t="shared" si="32"/>
        <v>1</v>
      </c>
      <c r="AI163" t="b">
        <f t="shared" si="31"/>
        <v>0</v>
      </c>
      <c r="AJ163">
        <v>1</v>
      </c>
    </row>
    <row r="164" spans="1:36" ht="80.25" customHeight="1">
      <c r="A164" s="22" t="s">
        <v>1780</v>
      </c>
      <c r="B164" s="43" t="s">
        <v>1781</v>
      </c>
      <c r="C164" s="43" t="s">
        <v>1782</v>
      </c>
      <c r="D164" s="59" t="s">
        <v>1783</v>
      </c>
      <c r="E164" s="59" t="s">
        <v>1784</v>
      </c>
      <c r="F164" s="59">
        <v>52.149849000000003</v>
      </c>
      <c r="G164" s="59">
        <v>-55.712414000000003</v>
      </c>
      <c r="H164" s="59">
        <v>7.1054000000000006E-2</v>
      </c>
      <c r="I164" s="63">
        <v>8.5599999999999996E-2</v>
      </c>
      <c r="J164" s="44"/>
      <c r="K164" s="59" t="s">
        <v>1785</v>
      </c>
      <c r="L164" s="59"/>
      <c r="M164" s="44"/>
      <c r="N164" s="44" t="s">
        <v>1786</v>
      </c>
      <c r="O164" s="44" t="s">
        <v>1787</v>
      </c>
      <c r="P164" t="s">
        <v>1788</v>
      </c>
      <c r="Q164" s="44" t="s">
        <v>40</v>
      </c>
      <c r="R164" s="44" t="s">
        <v>1789</v>
      </c>
      <c r="S164" s="45"/>
      <c r="T164" s="33" t="e">
        <f ca="1">_xlfn.XLOOKUP(A164,'Unambiguous BCGs'!A:A,'Unambiguous BCGs'!I:I,"N")</f>
        <v>#NAME?</v>
      </c>
      <c r="U164" s="68" t="b">
        <v>1</v>
      </c>
      <c r="V164" s="68" t="b">
        <f t="shared" si="26"/>
        <v>0</v>
      </c>
      <c r="X164" s="78" t="s">
        <v>59</v>
      </c>
      <c r="Y164" s="72"/>
      <c r="Z164" s="85" t="s">
        <v>144</v>
      </c>
      <c r="AA164" s="72"/>
      <c r="AB164">
        <f t="shared" si="29"/>
        <v>2</v>
      </c>
      <c r="AC164" t="b">
        <f t="shared" si="30"/>
        <v>1</v>
      </c>
      <c r="AD164" s="60" t="s">
        <v>100</v>
      </c>
      <c r="AE164" s="37"/>
      <c r="AF164" s="72"/>
      <c r="AG164" s="72"/>
      <c r="AH164" s="72">
        <f t="shared" si="32"/>
        <v>1</v>
      </c>
      <c r="AI164" t="b">
        <f t="shared" si="31"/>
        <v>0</v>
      </c>
      <c r="AJ164">
        <v>1</v>
      </c>
    </row>
    <row r="165" spans="1:36" ht="80.25" customHeight="1">
      <c r="A165" s="22" t="s">
        <v>1790</v>
      </c>
      <c r="B165" s="23" t="s">
        <v>1791</v>
      </c>
      <c r="C165" s="23" t="s">
        <v>1792</v>
      </c>
      <c r="D165" s="9" t="s">
        <v>1793</v>
      </c>
      <c r="E165" s="9" t="s">
        <v>1794</v>
      </c>
      <c r="F165" s="9" t="s">
        <v>1795</v>
      </c>
      <c r="G165" s="9" t="s">
        <v>1796</v>
      </c>
      <c r="H165" s="40" t="s">
        <v>5856</v>
      </c>
      <c r="I165" s="8" t="s">
        <v>1797</v>
      </c>
      <c r="J165" s="24"/>
      <c r="K165" s="9" t="s">
        <v>1798</v>
      </c>
      <c r="L165" s="91" t="s">
        <v>5857</v>
      </c>
      <c r="M165" s="24"/>
      <c r="N165" s="44" t="s">
        <v>1786</v>
      </c>
      <c r="O165" s="44" t="s">
        <v>1799</v>
      </c>
      <c r="P165" s="136" t="s">
        <v>1800</v>
      </c>
      <c r="Q165" s="44" t="s">
        <v>40</v>
      </c>
      <c r="R165" s="24"/>
      <c r="S165" s="21" t="s">
        <v>58</v>
      </c>
      <c r="T165" s="35" t="e">
        <f ca="1">_xlfn.XLOOKUP(A165,'Unambiguous BCGs'!A:A,'Unambiguous BCGs'!I:I,"N")</f>
        <v>#NAME?</v>
      </c>
      <c r="U165" s="68" t="b">
        <v>1</v>
      </c>
      <c r="V165" s="68" t="b">
        <f t="shared" si="26"/>
        <v>0</v>
      </c>
      <c r="X165" s="72" t="s">
        <v>59</v>
      </c>
      <c r="Y165" s="72"/>
      <c r="Z165" s="19" t="s">
        <v>1801</v>
      </c>
      <c r="AA165" s="72"/>
      <c r="AB165">
        <f t="shared" si="29"/>
        <v>2</v>
      </c>
      <c r="AC165" t="b">
        <f t="shared" si="30"/>
        <v>0</v>
      </c>
      <c r="AD165" s="9" t="s">
        <v>429</v>
      </c>
      <c r="AE165" s="37"/>
      <c r="AF165" s="72" t="s">
        <v>37</v>
      </c>
      <c r="AG165" s="72"/>
      <c r="AH165" s="72">
        <f t="shared" si="32"/>
        <v>2</v>
      </c>
      <c r="AI165" t="b">
        <f t="shared" si="31"/>
        <v>0</v>
      </c>
      <c r="AJ165">
        <v>1</v>
      </c>
    </row>
    <row r="166" spans="1:36" ht="68.25" customHeight="1">
      <c r="A166" s="22" t="s">
        <v>1802</v>
      </c>
      <c r="B166" s="43" t="s">
        <v>1803</v>
      </c>
      <c r="C166" s="43" t="s">
        <v>1804</v>
      </c>
      <c r="D166" s="59" t="s">
        <v>1805</v>
      </c>
      <c r="E166" s="59" t="s">
        <v>1806</v>
      </c>
      <c r="F166" s="59">
        <v>55.720633999999997</v>
      </c>
      <c r="G166" s="59">
        <v>-53.631301999999998</v>
      </c>
      <c r="H166" s="59">
        <v>5.7480000000000003E-2</v>
      </c>
      <c r="I166" s="63">
        <v>5.9700000000000003E-2</v>
      </c>
      <c r="J166" s="44"/>
      <c r="K166" s="59" t="s">
        <v>1807</v>
      </c>
      <c r="L166" s="59"/>
      <c r="M166" s="44"/>
      <c r="N166" s="44" t="s">
        <v>1335</v>
      </c>
      <c r="O166" s="44" t="s">
        <v>1336</v>
      </c>
      <c r="P166" s="93" t="s">
        <v>1337</v>
      </c>
      <c r="Q166" s="44" t="s">
        <v>40</v>
      </c>
      <c r="R166" s="46" t="s">
        <v>1808</v>
      </c>
      <c r="S166" s="45"/>
      <c r="T166" s="33" t="e">
        <f ca="1">_xlfn.XLOOKUP(A166,'Unambiguous BCGs'!A:A,'Unambiguous BCGs'!I:I,"N")</f>
        <v>#NAME?</v>
      </c>
      <c r="U166" s="68" t="b">
        <v>1</v>
      </c>
      <c r="V166" s="68" t="b">
        <f t="shared" si="26"/>
        <v>0</v>
      </c>
      <c r="W166" s="68" t="s">
        <v>59</v>
      </c>
      <c r="X166" s="78" t="s">
        <v>59</v>
      </c>
      <c r="Y166" s="72"/>
      <c r="Z166" s="83" t="s">
        <v>1809</v>
      </c>
      <c r="AA166" s="72"/>
      <c r="AB166">
        <f t="shared" si="29"/>
        <v>2</v>
      </c>
      <c r="AC166" t="b">
        <f t="shared" si="30"/>
        <v>0</v>
      </c>
      <c r="AD166" s="60" t="s">
        <v>100</v>
      </c>
      <c r="AE166" s="37"/>
      <c r="AF166" s="72"/>
      <c r="AG166" s="72"/>
      <c r="AH166" s="72">
        <f t="shared" si="32"/>
        <v>1</v>
      </c>
      <c r="AI166" t="b">
        <f t="shared" si="31"/>
        <v>0</v>
      </c>
      <c r="AJ166">
        <v>1</v>
      </c>
    </row>
    <row r="167" spans="1:36" ht="43.5" customHeight="1">
      <c r="A167" s="22" t="s">
        <v>1810</v>
      </c>
      <c r="B167" s="23" t="s">
        <v>1811</v>
      </c>
      <c r="C167" s="23" t="s">
        <v>1812</v>
      </c>
      <c r="D167" s="9" t="s">
        <v>1813</v>
      </c>
      <c r="E167" s="9" t="s">
        <v>1814</v>
      </c>
      <c r="F167" s="9" t="s">
        <v>1815</v>
      </c>
      <c r="G167" s="9" t="s">
        <v>1816</v>
      </c>
      <c r="H167" s="9" t="s">
        <v>1817</v>
      </c>
      <c r="I167" s="8" t="s">
        <v>1818</v>
      </c>
      <c r="J167" s="24"/>
      <c r="K167" s="9" t="s">
        <v>1819</v>
      </c>
      <c r="L167" s="40"/>
      <c r="M167" s="24"/>
      <c r="N167" s="44" t="s">
        <v>1335</v>
      </c>
      <c r="O167" s="44" t="s">
        <v>1336</v>
      </c>
      <c r="P167" s="93" t="s">
        <v>1337</v>
      </c>
      <c r="Q167" s="44" t="s">
        <v>40</v>
      </c>
      <c r="R167" s="24" t="s">
        <v>1820</v>
      </c>
      <c r="S167" s="21" t="s">
        <v>58</v>
      </c>
      <c r="T167" s="35" t="e">
        <f ca="1">_xlfn.XLOOKUP(A167,'Unambiguous BCGs'!A:A,'Unambiguous BCGs'!I:I,"N")</f>
        <v>#NAME?</v>
      </c>
      <c r="U167" s="68" t="b">
        <v>1</v>
      </c>
      <c r="V167" s="68" t="b">
        <f t="shared" si="26"/>
        <v>0</v>
      </c>
      <c r="X167" s="72" t="s">
        <v>59</v>
      </c>
      <c r="Y167" s="72"/>
      <c r="Z167" s="24" t="s">
        <v>59</v>
      </c>
      <c r="AA167" s="72"/>
      <c r="AB167">
        <f t="shared" si="29"/>
        <v>2</v>
      </c>
      <c r="AC167" t="b">
        <f t="shared" si="30"/>
        <v>1</v>
      </c>
      <c r="AD167" s="9" t="s">
        <v>100</v>
      </c>
      <c r="AE167" s="37"/>
      <c r="AF167" s="72" t="s">
        <v>37</v>
      </c>
      <c r="AG167" s="72"/>
      <c r="AH167" s="72">
        <f t="shared" si="32"/>
        <v>2</v>
      </c>
      <c r="AI167" t="b">
        <f t="shared" si="31"/>
        <v>0</v>
      </c>
      <c r="AJ167">
        <v>1</v>
      </c>
    </row>
    <row r="168" spans="1:36" ht="55.5" customHeight="1">
      <c r="A168" s="22" t="s">
        <v>1821</v>
      </c>
      <c r="B168" s="23" t="s">
        <v>1822</v>
      </c>
      <c r="C168" s="23" t="s">
        <v>1823</v>
      </c>
      <c r="D168" s="9" t="s">
        <v>1824</v>
      </c>
      <c r="E168" s="9" t="s">
        <v>1825</v>
      </c>
      <c r="F168" s="9" t="s">
        <v>1826</v>
      </c>
      <c r="G168" s="9" t="s">
        <v>1827</v>
      </c>
      <c r="H168" s="9" t="s">
        <v>1828</v>
      </c>
      <c r="I168" s="8" t="s">
        <v>1829</v>
      </c>
      <c r="J168" s="24"/>
      <c r="K168" s="9" t="s">
        <v>1830</v>
      </c>
      <c r="L168" s="9"/>
      <c r="M168" s="24"/>
      <c r="N168" s="44" t="s">
        <v>1831</v>
      </c>
      <c r="O168" s="44" t="s">
        <v>1832</v>
      </c>
      <c r="P168" s="93" t="s">
        <v>1337</v>
      </c>
      <c r="Q168" s="44" t="s">
        <v>40</v>
      </c>
      <c r="R168" s="24" t="s">
        <v>1833</v>
      </c>
      <c r="S168" s="21" t="s">
        <v>58</v>
      </c>
      <c r="T168" s="35" t="e">
        <f ca="1">_xlfn.XLOOKUP(A168,'Unambiguous BCGs'!A:A,'Unambiguous BCGs'!I:I,"N")</f>
        <v>#NAME?</v>
      </c>
      <c r="U168" s="68" t="b">
        <v>1</v>
      </c>
      <c r="V168" s="68" t="b">
        <f t="shared" si="26"/>
        <v>0</v>
      </c>
      <c r="X168" s="72" t="s">
        <v>59</v>
      </c>
      <c r="Y168" s="72"/>
      <c r="Z168" s="24" t="s">
        <v>59</v>
      </c>
      <c r="AA168" s="72"/>
      <c r="AB168">
        <f t="shared" si="29"/>
        <v>2</v>
      </c>
      <c r="AC168" t="b">
        <f t="shared" si="30"/>
        <v>1</v>
      </c>
      <c r="AD168" s="9" t="s">
        <v>100</v>
      </c>
      <c r="AE168" s="37"/>
      <c r="AF168" s="72" t="s">
        <v>100</v>
      </c>
      <c r="AG168" s="72"/>
      <c r="AH168" s="72">
        <f t="shared" si="32"/>
        <v>2</v>
      </c>
      <c r="AI168" t="b">
        <f t="shared" si="31"/>
        <v>0</v>
      </c>
      <c r="AJ168">
        <v>1</v>
      </c>
    </row>
    <row r="169" spans="1:36" ht="116.25" customHeight="1">
      <c r="A169" s="22" t="s">
        <v>1834</v>
      </c>
      <c r="B169" s="23" t="s">
        <v>1835</v>
      </c>
      <c r="C169" s="23" t="s">
        <v>1836</v>
      </c>
      <c r="D169" s="9" t="s">
        <v>1837</v>
      </c>
      <c r="E169" s="9" t="s">
        <v>1838</v>
      </c>
      <c r="F169" s="9" t="s">
        <v>1839</v>
      </c>
      <c r="G169" s="9" t="s">
        <v>1840</v>
      </c>
      <c r="H169" s="40" t="s">
        <v>5858</v>
      </c>
      <c r="I169" s="8" t="s">
        <v>1841</v>
      </c>
      <c r="J169" s="24"/>
      <c r="K169" s="9" t="s">
        <v>1842</v>
      </c>
      <c r="L169" s="91" t="s">
        <v>5859</v>
      </c>
      <c r="M169" s="24"/>
      <c r="N169" s="44" t="s">
        <v>1843</v>
      </c>
      <c r="O169" s="44" t="s">
        <v>1844</v>
      </c>
      <c r="P169" s="135" t="s">
        <v>1845</v>
      </c>
      <c r="Q169" s="44" t="s">
        <v>40</v>
      </c>
      <c r="R169" s="24" t="s">
        <v>1846</v>
      </c>
      <c r="S169" s="21" t="s">
        <v>58</v>
      </c>
      <c r="T169" s="35" t="e">
        <f ca="1">_xlfn.XLOOKUP(A169,'Unambiguous BCGs'!A:A,'Unambiguous BCGs'!I:I,"N")</f>
        <v>#NAME?</v>
      </c>
      <c r="U169" s="68" t="b">
        <v>1</v>
      </c>
      <c r="V169" s="68" t="b">
        <f t="shared" si="26"/>
        <v>0</v>
      </c>
      <c r="X169" s="72" t="s">
        <v>59</v>
      </c>
      <c r="Y169" s="72"/>
      <c r="Z169" s="19" t="s">
        <v>59</v>
      </c>
      <c r="AA169" s="72"/>
      <c r="AB169">
        <f t="shared" si="29"/>
        <v>2</v>
      </c>
      <c r="AC169" t="b">
        <f t="shared" si="30"/>
        <v>1</v>
      </c>
      <c r="AD169" s="9" t="s">
        <v>429</v>
      </c>
      <c r="AE169" s="37"/>
      <c r="AF169" s="72" t="s">
        <v>37</v>
      </c>
      <c r="AG169" s="72"/>
      <c r="AH169" s="72">
        <f t="shared" si="32"/>
        <v>2</v>
      </c>
      <c r="AI169" t="b">
        <f t="shared" si="31"/>
        <v>0</v>
      </c>
      <c r="AJ169">
        <v>1</v>
      </c>
    </row>
    <row r="170" spans="1:36" ht="225">
      <c r="A170" s="22" t="s">
        <v>1847</v>
      </c>
      <c r="B170" s="43" t="s">
        <v>1848</v>
      </c>
      <c r="C170" s="43" t="s">
        <v>1849</v>
      </c>
      <c r="D170" s="61" t="s">
        <v>6147</v>
      </c>
      <c r="E170" s="61" t="s">
        <v>6148</v>
      </c>
      <c r="F170" s="61" t="s">
        <v>6149</v>
      </c>
      <c r="G170" s="61" t="s">
        <v>6150</v>
      </c>
      <c r="H170" s="61" t="s">
        <v>6151</v>
      </c>
      <c r="I170" s="63">
        <v>0.1913</v>
      </c>
      <c r="J170" s="44"/>
      <c r="K170" s="61" t="s">
        <v>6152</v>
      </c>
      <c r="L170" s="59" t="s">
        <v>1850</v>
      </c>
      <c r="M170" s="44"/>
      <c r="N170" s="159" t="s">
        <v>6153</v>
      </c>
      <c r="O170" s="44" t="s">
        <v>1951</v>
      </c>
      <c r="P170" s="135" t="s">
        <v>1852</v>
      </c>
      <c r="Q170" s="44" t="s">
        <v>40</v>
      </c>
      <c r="R170" s="44" t="s">
        <v>1853</v>
      </c>
      <c r="S170" s="158" t="s">
        <v>6154</v>
      </c>
      <c r="T170" s="33" t="e">
        <f ca="1">_xlfn.XLOOKUP(A170,'Unambiguous BCGs'!A:A,'Unambiguous BCGs'!I:I,"N")</f>
        <v>#NAME?</v>
      </c>
      <c r="U170" s="68" t="b">
        <v>1</v>
      </c>
      <c r="V170" s="68" t="b">
        <f t="shared" si="26"/>
        <v>0</v>
      </c>
      <c r="W170" s="89" t="s">
        <v>1854</v>
      </c>
      <c r="X170" s="78" t="s">
        <v>1855</v>
      </c>
      <c r="Y170" s="72"/>
      <c r="Z170" s="83" t="s">
        <v>59</v>
      </c>
      <c r="AA170" s="72"/>
      <c r="AB170">
        <f t="shared" si="29"/>
        <v>2</v>
      </c>
      <c r="AC170" t="b">
        <f t="shared" si="30"/>
        <v>0</v>
      </c>
      <c r="AD170" s="71" t="s">
        <v>37</v>
      </c>
      <c r="AE170" s="37"/>
      <c r="AF170" s="72"/>
      <c r="AG170" s="72"/>
      <c r="AH170" s="72">
        <f t="shared" si="32"/>
        <v>1</v>
      </c>
      <c r="AI170" t="b">
        <f t="shared" si="31"/>
        <v>1</v>
      </c>
      <c r="AJ170" s="144">
        <v>1</v>
      </c>
    </row>
    <row r="171" spans="1:36" ht="68.25" customHeight="1">
      <c r="A171" s="22" t="s">
        <v>1856</v>
      </c>
      <c r="B171" s="23" t="s">
        <v>1857</v>
      </c>
      <c r="C171" s="23" t="s">
        <v>1858</v>
      </c>
      <c r="D171" s="9" t="s">
        <v>1859</v>
      </c>
      <c r="E171" s="9" t="s">
        <v>1860</v>
      </c>
      <c r="F171" s="9" t="s">
        <v>1861</v>
      </c>
      <c r="G171" s="9" t="s">
        <v>1862</v>
      </c>
      <c r="H171" s="40" t="s">
        <v>5860</v>
      </c>
      <c r="I171" s="8" t="s">
        <v>1863</v>
      </c>
      <c r="J171" s="24"/>
      <c r="K171" s="9" t="s">
        <v>1864</v>
      </c>
      <c r="L171" s="91" t="s">
        <v>5857</v>
      </c>
      <c r="M171" s="24"/>
      <c r="N171" s="44" t="s">
        <v>1865</v>
      </c>
      <c r="O171" s="44" t="s">
        <v>1866</v>
      </c>
      <c r="P171" s="135" t="s">
        <v>1800</v>
      </c>
      <c r="Q171" s="44" t="s">
        <v>40</v>
      </c>
      <c r="R171" s="24"/>
      <c r="S171" s="21" t="s">
        <v>58</v>
      </c>
      <c r="T171" s="35" t="e">
        <f ca="1">_xlfn.XLOOKUP(A171,'Unambiguous BCGs'!A:A,'Unambiguous BCGs'!I:I,"N")</f>
        <v>#NAME?</v>
      </c>
      <c r="U171" s="68" t="b">
        <v>1</v>
      </c>
      <c r="V171" s="68" t="b">
        <f t="shared" si="26"/>
        <v>0</v>
      </c>
      <c r="X171" s="72" t="s">
        <v>59</v>
      </c>
      <c r="Y171" s="37"/>
      <c r="Z171" s="19" t="s">
        <v>59</v>
      </c>
      <c r="AA171" s="72"/>
      <c r="AB171">
        <f t="shared" si="29"/>
        <v>2</v>
      </c>
      <c r="AC171" t="b">
        <f t="shared" si="30"/>
        <v>1</v>
      </c>
      <c r="AD171" s="9" t="s">
        <v>429</v>
      </c>
      <c r="AE171" s="37"/>
      <c r="AF171" s="72" t="s">
        <v>37</v>
      </c>
      <c r="AG171" s="72"/>
      <c r="AH171" s="72">
        <f t="shared" si="32"/>
        <v>2</v>
      </c>
      <c r="AI171" t="b">
        <f t="shared" si="31"/>
        <v>0</v>
      </c>
      <c r="AJ171">
        <v>1</v>
      </c>
    </row>
    <row r="172" spans="1:36" ht="68.25" customHeight="1">
      <c r="A172" s="22" t="s">
        <v>1867</v>
      </c>
      <c r="B172" s="23" t="s">
        <v>1868</v>
      </c>
      <c r="C172" s="23" t="s">
        <v>1869</v>
      </c>
      <c r="D172" s="9" t="s">
        <v>1870</v>
      </c>
      <c r="E172" s="9" t="s">
        <v>1871</v>
      </c>
      <c r="F172" s="9" t="s">
        <v>1872</v>
      </c>
      <c r="G172" s="9" t="s">
        <v>1873</v>
      </c>
      <c r="H172" s="9" t="s">
        <v>1874</v>
      </c>
      <c r="I172" s="8" t="s">
        <v>1875</v>
      </c>
      <c r="J172" s="24"/>
      <c r="K172" s="9" t="s">
        <v>1876</v>
      </c>
      <c r="L172" s="10" t="s">
        <v>1877</v>
      </c>
      <c r="M172" s="24" t="s">
        <v>100</v>
      </c>
      <c r="N172" s="44" t="s">
        <v>1878</v>
      </c>
      <c r="O172" s="44" t="s">
        <v>1337</v>
      </c>
      <c r="P172" s="135" t="s">
        <v>166</v>
      </c>
      <c r="Q172" s="44" t="s">
        <v>40</v>
      </c>
      <c r="R172" s="24"/>
      <c r="S172" s="21" t="s">
        <v>58</v>
      </c>
      <c r="T172" s="35" t="e">
        <f ca="1">_xlfn.XLOOKUP(A172,'Unambiguous BCGs'!A:A,'Unambiguous BCGs'!I:I,"N")</f>
        <v>#NAME?</v>
      </c>
      <c r="U172" s="68" t="b">
        <v>1</v>
      </c>
      <c r="V172" s="68" t="b">
        <f t="shared" si="26"/>
        <v>0</v>
      </c>
      <c r="X172" s="72" t="s">
        <v>59</v>
      </c>
      <c r="Y172" s="72"/>
      <c r="Z172" s="19" t="s">
        <v>59</v>
      </c>
      <c r="AA172" s="72"/>
      <c r="AB172">
        <f t="shared" si="29"/>
        <v>2</v>
      </c>
      <c r="AC172" t="b">
        <f t="shared" si="30"/>
        <v>1</v>
      </c>
      <c r="AD172" s="9" t="s">
        <v>37</v>
      </c>
      <c r="AE172" s="37"/>
      <c r="AF172" s="72" t="s">
        <v>37</v>
      </c>
      <c r="AG172" s="72"/>
      <c r="AH172" s="72">
        <f t="shared" si="32"/>
        <v>2</v>
      </c>
      <c r="AI172" t="b">
        <f t="shared" si="31"/>
        <v>1</v>
      </c>
      <c r="AJ172">
        <v>1</v>
      </c>
    </row>
    <row r="173" spans="1:36" ht="57" customHeight="1">
      <c r="A173" s="29" t="s">
        <v>1879</v>
      </c>
      <c r="B173" s="43" t="s">
        <v>1880</v>
      </c>
      <c r="C173" s="43" t="s">
        <v>1881</v>
      </c>
      <c r="D173" s="59" t="s">
        <v>1882</v>
      </c>
      <c r="E173" s="59" t="s">
        <v>1883</v>
      </c>
      <c r="F173" s="59">
        <v>96.585212999999996</v>
      </c>
      <c r="G173" s="59">
        <v>-53.693302000000003</v>
      </c>
      <c r="H173" s="59">
        <v>5.5300000000000002E-2</v>
      </c>
      <c r="I173" s="63">
        <v>5.1400000000000001E-2</v>
      </c>
      <c r="J173" s="44"/>
      <c r="K173" s="59" t="s">
        <v>1884</v>
      </c>
      <c r="L173" s="59"/>
      <c r="M173" s="44"/>
      <c r="N173" s="44" t="s">
        <v>1885</v>
      </c>
      <c r="O173" s="44" t="s">
        <v>1886</v>
      </c>
      <c r="P173" s="93" t="s">
        <v>1337</v>
      </c>
      <c r="Q173" s="44" t="s">
        <v>40</v>
      </c>
      <c r="R173" s="44" t="s">
        <v>1887</v>
      </c>
      <c r="S173" s="45"/>
      <c r="T173" s="33" t="e">
        <f ca="1">_xlfn.XLOOKUP(A173,'Unambiguous BCGs'!A:A,'Unambiguous BCGs'!I:I,"N")</f>
        <v>#NAME?</v>
      </c>
      <c r="U173" s="68" t="b">
        <v>1</v>
      </c>
      <c r="V173" s="68" t="b">
        <f t="shared" si="26"/>
        <v>0</v>
      </c>
      <c r="X173" s="78" t="s">
        <v>59</v>
      </c>
      <c r="Y173" s="72"/>
      <c r="Z173" s="85" t="s">
        <v>144</v>
      </c>
      <c r="AA173" s="72"/>
      <c r="AB173">
        <f t="shared" si="29"/>
        <v>2</v>
      </c>
      <c r="AC173" t="b">
        <f t="shared" si="30"/>
        <v>1</v>
      </c>
      <c r="AD173" s="60" t="s">
        <v>100</v>
      </c>
      <c r="AE173" s="37"/>
      <c r="AF173" s="72"/>
      <c r="AG173" s="72"/>
      <c r="AH173" s="72">
        <f t="shared" si="32"/>
        <v>1</v>
      </c>
      <c r="AI173" t="b">
        <f t="shared" si="31"/>
        <v>0</v>
      </c>
      <c r="AJ173">
        <v>1</v>
      </c>
    </row>
    <row r="174" spans="1:36" ht="44.25" customHeight="1">
      <c r="A174" s="22" t="s">
        <v>1888</v>
      </c>
      <c r="B174" s="23" t="s">
        <v>1889</v>
      </c>
      <c r="C174" s="23" t="s">
        <v>1890</v>
      </c>
      <c r="D174" s="9" t="s">
        <v>1891</v>
      </c>
      <c r="E174" s="9" t="s">
        <v>1892</v>
      </c>
      <c r="F174" s="9" t="s">
        <v>1893</v>
      </c>
      <c r="G174" s="9" t="s">
        <v>1894</v>
      </c>
      <c r="H174" s="9" t="s">
        <v>1895</v>
      </c>
      <c r="I174" s="8" t="s">
        <v>1896</v>
      </c>
      <c r="J174" s="24"/>
      <c r="K174" s="9" t="s">
        <v>1897</v>
      </c>
      <c r="L174" s="9"/>
      <c r="M174" s="24"/>
      <c r="N174" s="44" t="s">
        <v>1898</v>
      </c>
      <c r="O174" s="44" t="s">
        <v>1337</v>
      </c>
      <c r="P174" s="134" t="s">
        <v>1337</v>
      </c>
      <c r="Q174" s="44" t="s">
        <v>40</v>
      </c>
      <c r="R174" s="24"/>
      <c r="S174" s="21" t="s">
        <v>58</v>
      </c>
      <c r="T174" s="35" t="e">
        <f ca="1">_xlfn.XLOOKUP(A174,'Unambiguous BCGs'!A:A,'Unambiguous BCGs'!I:I,"N")</f>
        <v>#NAME?</v>
      </c>
      <c r="U174" s="68" t="b">
        <v>1</v>
      </c>
      <c r="V174" s="68" t="b">
        <f t="shared" si="26"/>
        <v>0</v>
      </c>
      <c r="X174" s="72" t="s">
        <v>59</v>
      </c>
      <c r="Y174" s="72"/>
      <c r="Z174" s="19" t="s">
        <v>59</v>
      </c>
      <c r="AA174" s="72"/>
      <c r="AB174">
        <f t="shared" si="29"/>
        <v>2</v>
      </c>
      <c r="AC174" t="b">
        <f t="shared" si="30"/>
        <v>1</v>
      </c>
      <c r="AD174" s="9" t="s">
        <v>100</v>
      </c>
      <c r="AE174" s="37"/>
      <c r="AF174" s="72" t="s">
        <v>100</v>
      </c>
      <c r="AG174" s="72"/>
      <c r="AH174" s="72">
        <f t="shared" si="32"/>
        <v>2</v>
      </c>
      <c r="AI174" t="b">
        <f t="shared" si="31"/>
        <v>0</v>
      </c>
      <c r="AJ174">
        <v>1</v>
      </c>
    </row>
    <row r="175" spans="1:36" ht="79.5" customHeight="1">
      <c r="A175" s="22" t="s">
        <v>1899</v>
      </c>
      <c r="B175" s="43" t="s">
        <v>1900</v>
      </c>
      <c r="C175" s="43" t="s">
        <v>1901</v>
      </c>
      <c r="D175" s="59" t="s">
        <v>1902</v>
      </c>
      <c r="E175" s="59" t="s">
        <v>1903</v>
      </c>
      <c r="F175" s="59">
        <v>99.31058333</v>
      </c>
      <c r="G175" s="59">
        <v>-48.472999999999999</v>
      </c>
      <c r="H175" s="59">
        <v>0.19833000000000001</v>
      </c>
      <c r="I175" s="63">
        <v>0.2026</v>
      </c>
      <c r="J175" s="44"/>
      <c r="K175" s="59" t="s">
        <v>1904</v>
      </c>
      <c r="L175" s="59" t="s">
        <v>1850</v>
      </c>
      <c r="M175" s="44"/>
      <c r="N175" s="44" t="s">
        <v>1905</v>
      </c>
      <c r="O175" s="44" t="s">
        <v>1906</v>
      </c>
      <c r="P175" s="135" t="s">
        <v>1852</v>
      </c>
      <c r="Q175" s="44" t="s">
        <v>40</v>
      </c>
      <c r="R175" s="44" t="s">
        <v>1907</v>
      </c>
      <c r="S175" s="45"/>
      <c r="T175" s="33" t="e">
        <f ca="1">_xlfn.XLOOKUP(A175,'Unambiguous BCGs'!A:A,'Unambiguous BCGs'!I:I,"N")</f>
        <v>#NAME?</v>
      </c>
      <c r="U175" s="68" t="b">
        <v>1</v>
      </c>
      <c r="V175" s="68" t="b">
        <f t="shared" si="26"/>
        <v>0</v>
      </c>
      <c r="W175" s="89" t="s">
        <v>59</v>
      </c>
      <c r="X175" s="78" t="s">
        <v>168</v>
      </c>
      <c r="Y175" s="72"/>
      <c r="Z175" s="83" t="s">
        <v>43</v>
      </c>
      <c r="AA175" s="72"/>
      <c r="AB175">
        <f t="shared" si="29"/>
        <v>2</v>
      </c>
      <c r="AC175" t="b">
        <f t="shared" si="30"/>
        <v>0</v>
      </c>
      <c r="AD175" s="60" t="s">
        <v>37</v>
      </c>
      <c r="AE175" s="37"/>
      <c r="AF175" s="72"/>
      <c r="AG175" s="72"/>
      <c r="AH175" s="72">
        <f t="shared" si="32"/>
        <v>1</v>
      </c>
      <c r="AI175" t="b">
        <f t="shared" si="31"/>
        <v>1</v>
      </c>
      <c r="AJ175">
        <v>1</v>
      </c>
    </row>
    <row r="176" spans="1:36" ht="67.5" customHeight="1">
      <c r="A176" s="22" t="s">
        <v>1908</v>
      </c>
      <c r="B176" s="23" t="s">
        <v>1909</v>
      </c>
      <c r="C176" s="23" t="s">
        <v>1910</v>
      </c>
      <c r="D176" s="9" t="s">
        <v>1911</v>
      </c>
      <c r="E176" s="9" t="s">
        <v>1912</v>
      </c>
      <c r="F176" s="9" t="s">
        <v>1913</v>
      </c>
      <c r="G176" s="9" t="s">
        <v>1914</v>
      </c>
      <c r="H176" s="9" t="s">
        <v>1915</v>
      </c>
      <c r="I176" s="8" t="s">
        <v>1916</v>
      </c>
      <c r="J176" s="24"/>
      <c r="K176" s="9" t="s">
        <v>1917</v>
      </c>
      <c r="L176" s="10" t="s">
        <v>1918</v>
      </c>
      <c r="M176" s="24" t="s">
        <v>100</v>
      </c>
      <c r="N176" s="44" t="s">
        <v>1919</v>
      </c>
      <c r="P176" s="134" t="s">
        <v>166</v>
      </c>
      <c r="Q176" s="44" t="s">
        <v>40</v>
      </c>
      <c r="R176" s="24" t="s">
        <v>1920</v>
      </c>
      <c r="S176" s="21" t="s">
        <v>58</v>
      </c>
      <c r="T176" s="35" t="e">
        <f ca="1">_xlfn.XLOOKUP(A176,'Unambiguous BCGs'!A:A,'Unambiguous BCGs'!I:I,"N")</f>
        <v>#NAME?</v>
      </c>
      <c r="U176" s="68" t="b">
        <v>1</v>
      </c>
      <c r="V176" s="68" t="b">
        <f t="shared" si="26"/>
        <v>0</v>
      </c>
      <c r="X176" s="72" t="s">
        <v>59</v>
      </c>
      <c r="Y176" s="72"/>
      <c r="Z176" s="19" t="s">
        <v>59</v>
      </c>
      <c r="AA176" s="72"/>
      <c r="AB176">
        <f t="shared" si="29"/>
        <v>2</v>
      </c>
      <c r="AC176" t="b">
        <f t="shared" si="30"/>
        <v>1</v>
      </c>
      <c r="AD176" s="9" t="s">
        <v>37</v>
      </c>
      <c r="AE176" s="37"/>
      <c r="AF176" s="72" t="s">
        <v>100</v>
      </c>
      <c r="AG176" s="72"/>
      <c r="AH176" s="72">
        <f t="shared" si="32"/>
        <v>2</v>
      </c>
      <c r="AI176" t="b">
        <f t="shared" si="31"/>
        <v>0</v>
      </c>
      <c r="AJ176">
        <v>1</v>
      </c>
    </row>
    <row r="177" spans="1:36" ht="67.5" customHeight="1">
      <c r="A177" s="22" t="s">
        <v>1921</v>
      </c>
      <c r="B177" s="23" t="s">
        <v>1922</v>
      </c>
      <c r="C177" s="23" t="s">
        <v>1923</v>
      </c>
      <c r="D177" s="9" t="s">
        <v>1924</v>
      </c>
      <c r="E177" s="9" t="s">
        <v>1925</v>
      </c>
      <c r="F177" s="9" t="s">
        <v>1926</v>
      </c>
      <c r="G177" s="9" t="s">
        <v>1927</v>
      </c>
      <c r="H177" s="9" t="s">
        <v>1928</v>
      </c>
      <c r="I177" s="8" t="s">
        <v>1929</v>
      </c>
      <c r="J177" s="24"/>
      <c r="K177" s="9" t="s">
        <v>1930</v>
      </c>
      <c r="L177" s="10" t="s">
        <v>1931</v>
      </c>
      <c r="M177" s="24" t="s">
        <v>100</v>
      </c>
      <c r="N177" s="44" t="s">
        <v>1919</v>
      </c>
      <c r="P177" s="134" t="s">
        <v>166</v>
      </c>
      <c r="Q177" s="44" t="s">
        <v>40</v>
      </c>
      <c r="R177" s="24"/>
      <c r="S177" s="21" t="s">
        <v>442</v>
      </c>
      <c r="T177" s="35" t="e">
        <f ca="1">_xlfn.XLOOKUP(A177,'Unambiguous BCGs'!A:A,'Unambiguous BCGs'!I:I,"N")</f>
        <v>#NAME?</v>
      </c>
      <c r="U177" s="68" t="b">
        <v>1</v>
      </c>
      <c r="V177" s="68" t="b">
        <f t="shared" si="26"/>
        <v>0</v>
      </c>
      <c r="X177" s="72" t="s">
        <v>59</v>
      </c>
      <c r="Y177" s="72"/>
      <c r="Z177" s="19" t="s">
        <v>59</v>
      </c>
      <c r="AA177" s="72"/>
      <c r="AB177">
        <f t="shared" si="29"/>
        <v>2</v>
      </c>
      <c r="AC177" t="b">
        <f t="shared" si="30"/>
        <v>1</v>
      </c>
      <c r="AD177" s="9" t="s">
        <v>37</v>
      </c>
      <c r="AE177" s="37"/>
      <c r="AF177" s="72" t="s">
        <v>37</v>
      </c>
      <c r="AG177" s="72"/>
      <c r="AH177" s="72">
        <f t="shared" si="32"/>
        <v>2</v>
      </c>
      <c r="AI177" t="b">
        <f t="shared" si="31"/>
        <v>1</v>
      </c>
      <c r="AJ177">
        <v>1</v>
      </c>
    </row>
    <row r="178" spans="1:36" ht="68.25" customHeight="1">
      <c r="A178" s="22" t="s">
        <v>1932</v>
      </c>
      <c r="B178" s="23" t="s">
        <v>1933</v>
      </c>
      <c r="C178" s="23" t="s">
        <v>1934</v>
      </c>
      <c r="D178" s="9" t="s">
        <v>1935</v>
      </c>
      <c r="E178" s="9" t="s">
        <v>1936</v>
      </c>
      <c r="F178" s="9" t="s">
        <v>1937</v>
      </c>
      <c r="G178" s="9" t="s">
        <v>1938</v>
      </c>
      <c r="H178" s="9" t="s">
        <v>1939</v>
      </c>
      <c r="I178" s="8" t="s">
        <v>1940</v>
      </c>
      <c r="J178" s="24"/>
      <c r="K178" s="9" t="s">
        <v>1941</v>
      </c>
      <c r="L178" s="10" t="s">
        <v>1942</v>
      </c>
      <c r="M178" s="24" t="s">
        <v>100</v>
      </c>
      <c r="N178" s="44" t="s">
        <v>1919</v>
      </c>
      <c r="P178" s="134" t="s">
        <v>166</v>
      </c>
      <c r="Q178" s="44" t="s">
        <v>40</v>
      </c>
      <c r="R178" s="24"/>
      <c r="S178" s="21" t="s">
        <v>58</v>
      </c>
      <c r="T178" s="35" t="e">
        <f ca="1">_xlfn.XLOOKUP(A178,'Unambiguous BCGs'!A:A,'Unambiguous BCGs'!I:I,"N")</f>
        <v>#NAME?</v>
      </c>
      <c r="U178" s="68" t="b">
        <v>1</v>
      </c>
      <c r="V178" s="68" t="b">
        <f t="shared" si="26"/>
        <v>0</v>
      </c>
      <c r="X178" s="72" t="s">
        <v>59</v>
      </c>
      <c r="Y178" s="72"/>
      <c r="Z178" s="19" t="s">
        <v>59</v>
      </c>
      <c r="AA178" s="72"/>
      <c r="AB178">
        <f t="shared" si="29"/>
        <v>2</v>
      </c>
      <c r="AC178" t="b">
        <f t="shared" si="30"/>
        <v>1</v>
      </c>
      <c r="AD178" s="9" t="s">
        <v>37</v>
      </c>
      <c r="AE178" s="37"/>
      <c r="AF178" s="72" t="s">
        <v>37</v>
      </c>
      <c r="AG178" s="72"/>
      <c r="AH178" s="72">
        <f t="shared" si="32"/>
        <v>2</v>
      </c>
      <c r="AI178" t="b">
        <f t="shared" si="31"/>
        <v>1</v>
      </c>
      <c r="AJ178">
        <v>1</v>
      </c>
    </row>
    <row r="179" spans="1:36" ht="45" customHeight="1">
      <c r="A179" s="22" t="s">
        <v>1943</v>
      </c>
      <c r="B179" s="43" t="s">
        <v>1944</v>
      </c>
      <c r="C179" s="43" t="s">
        <v>1945</v>
      </c>
      <c r="D179" s="59" t="s">
        <v>1946</v>
      </c>
      <c r="E179" s="59" t="s">
        <v>1947</v>
      </c>
      <c r="F179" s="59">
        <v>155.95915199000001</v>
      </c>
      <c r="G179" s="59">
        <v>-27.25647</v>
      </c>
      <c r="H179" s="59">
        <v>0.18101999999999999</v>
      </c>
      <c r="I179" s="63">
        <v>0.25330000000000003</v>
      </c>
      <c r="J179" s="44"/>
      <c r="K179" s="59" t="s">
        <v>1948</v>
      </c>
      <c r="L179" s="59" t="s">
        <v>1949</v>
      </c>
      <c r="M179" s="44"/>
      <c r="N179" s="44" t="s">
        <v>1950</v>
      </c>
      <c r="O179" s="44" t="s">
        <v>1951</v>
      </c>
      <c r="P179" s="134" t="s">
        <v>117</v>
      </c>
      <c r="Q179" s="44" t="s">
        <v>142</v>
      </c>
      <c r="R179" s="44" t="s">
        <v>1952</v>
      </c>
      <c r="S179" s="45" t="s">
        <v>1953</v>
      </c>
      <c r="T179" s="33" t="e">
        <f ca="1">_xlfn.XLOOKUP(A179,'Unambiguous BCGs'!A:A,'Unambiguous BCGs'!I:I,"N")</f>
        <v>#NAME?</v>
      </c>
      <c r="U179" s="68" t="b">
        <v>1</v>
      </c>
      <c r="V179" s="68" t="b">
        <f t="shared" si="26"/>
        <v>0</v>
      </c>
      <c r="W179" s="68" t="s">
        <v>59</v>
      </c>
      <c r="X179" s="78" t="s">
        <v>59</v>
      </c>
      <c r="Y179" s="72"/>
      <c r="Z179" s="83" t="s">
        <v>43</v>
      </c>
      <c r="AA179" s="72"/>
      <c r="AB179">
        <f t="shared" si="29"/>
        <v>2</v>
      </c>
      <c r="AC179" t="b">
        <f t="shared" si="30"/>
        <v>0</v>
      </c>
      <c r="AD179" s="60" t="s">
        <v>1954</v>
      </c>
      <c r="AE179" s="37"/>
      <c r="AF179" s="72"/>
      <c r="AG179" s="72"/>
      <c r="AH179" s="72">
        <f t="shared" si="32"/>
        <v>1</v>
      </c>
      <c r="AI179" t="b">
        <f t="shared" si="31"/>
        <v>0</v>
      </c>
      <c r="AJ179">
        <v>2</v>
      </c>
    </row>
    <row r="180" spans="1:36" ht="56.25" customHeight="1">
      <c r="A180" s="22" t="s">
        <v>1955</v>
      </c>
      <c r="B180" s="23" t="s">
        <v>1956</v>
      </c>
      <c r="C180" s="23" t="s">
        <v>1957</v>
      </c>
      <c r="D180" s="9" t="s">
        <v>1958</v>
      </c>
      <c r="E180" s="9" t="s">
        <v>1959</v>
      </c>
      <c r="F180" s="9" t="s">
        <v>1960</v>
      </c>
      <c r="G180" s="9" t="s">
        <v>1961</v>
      </c>
      <c r="H180" s="9" t="s">
        <v>1962</v>
      </c>
      <c r="I180" s="8" t="s">
        <v>1963</v>
      </c>
      <c r="J180" s="24"/>
      <c r="K180" s="9" t="s">
        <v>1964</v>
      </c>
      <c r="L180" s="9"/>
      <c r="M180" s="24"/>
      <c r="N180" s="44" t="s">
        <v>1965</v>
      </c>
      <c r="O180" s="44" t="s">
        <v>1966</v>
      </c>
      <c r="P180" s="93" t="s">
        <v>1337</v>
      </c>
      <c r="Q180" s="44" t="s">
        <v>40</v>
      </c>
      <c r="R180" s="24"/>
      <c r="S180" s="21" t="s">
        <v>58</v>
      </c>
      <c r="T180" s="35" t="e">
        <f ca="1">_xlfn.XLOOKUP(A180,'Unambiguous BCGs'!A:A,'Unambiguous BCGs'!I:I,"N")</f>
        <v>#NAME?</v>
      </c>
      <c r="U180" s="68" t="b">
        <v>1</v>
      </c>
      <c r="V180" s="68" t="b">
        <f t="shared" si="26"/>
        <v>0</v>
      </c>
      <c r="X180" s="72" t="s">
        <v>59</v>
      </c>
      <c r="Y180" s="72"/>
      <c r="Z180" s="24" t="s">
        <v>59</v>
      </c>
      <c r="AA180" s="72"/>
      <c r="AB180">
        <f t="shared" si="29"/>
        <v>2</v>
      </c>
      <c r="AC180" t="b">
        <f t="shared" si="30"/>
        <v>1</v>
      </c>
      <c r="AD180" s="9" t="s">
        <v>100</v>
      </c>
      <c r="AE180" s="37"/>
      <c r="AF180" s="72" t="s">
        <v>37</v>
      </c>
      <c r="AG180" s="72"/>
      <c r="AH180" s="72">
        <f t="shared" si="32"/>
        <v>2</v>
      </c>
      <c r="AI180" t="b">
        <f t="shared" si="31"/>
        <v>0</v>
      </c>
      <c r="AJ180">
        <v>1</v>
      </c>
    </row>
    <row r="181" spans="1:36" ht="67.5" customHeight="1">
      <c r="A181" s="22" t="s">
        <v>1967</v>
      </c>
      <c r="B181" s="23" t="s">
        <v>1968</v>
      </c>
      <c r="C181" s="23" t="s">
        <v>1969</v>
      </c>
      <c r="D181" s="9" t="s">
        <v>1970</v>
      </c>
      <c r="E181" s="9" t="s">
        <v>1971</v>
      </c>
      <c r="F181" s="9" t="s">
        <v>1972</v>
      </c>
      <c r="G181" s="9" t="s">
        <v>1973</v>
      </c>
      <c r="H181" s="9" t="s">
        <v>1974</v>
      </c>
      <c r="I181" s="8" t="s">
        <v>1975</v>
      </c>
      <c r="J181" s="24"/>
      <c r="K181" s="9" t="s">
        <v>1976</v>
      </c>
      <c r="L181" s="10" t="s">
        <v>1977</v>
      </c>
      <c r="M181" s="24" t="s">
        <v>100</v>
      </c>
      <c r="N181" s="44" t="s">
        <v>1878</v>
      </c>
      <c r="O181" s="44" t="s">
        <v>1337</v>
      </c>
      <c r="P181" s="135" t="s">
        <v>166</v>
      </c>
      <c r="Q181" s="44" t="s">
        <v>40</v>
      </c>
      <c r="R181" s="24"/>
      <c r="S181" s="21" t="s">
        <v>58</v>
      </c>
      <c r="T181" s="35" t="e">
        <f ca="1">_xlfn.XLOOKUP(A181,'Unambiguous BCGs'!A:A,'Unambiguous BCGs'!I:I,"N")</f>
        <v>#NAME?</v>
      </c>
      <c r="U181" s="68" t="b">
        <v>1</v>
      </c>
      <c r="V181" s="68" t="b">
        <f t="shared" si="26"/>
        <v>0</v>
      </c>
      <c r="X181" s="72" t="s">
        <v>59</v>
      </c>
      <c r="Y181" s="72"/>
      <c r="Z181" s="19" t="s">
        <v>59</v>
      </c>
      <c r="AA181" s="72"/>
      <c r="AB181">
        <f t="shared" si="29"/>
        <v>2</v>
      </c>
      <c r="AC181" t="b">
        <f t="shared" si="30"/>
        <v>1</v>
      </c>
      <c r="AD181" s="9" t="s">
        <v>37</v>
      </c>
      <c r="AE181" s="37"/>
      <c r="AF181" s="72" t="s">
        <v>37</v>
      </c>
      <c r="AG181" s="72"/>
      <c r="AH181" s="72">
        <f t="shared" si="32"/>
        <v>2</v>
      </c>
      <c r="AI181" t="b">
        <f t="shared" si="31"/>
        <v>1</v>
      </c>
      <c r="AJ181">
        <v>1</v>
      </c>
    </row>
    <row r="182" spans="1:36" ht="79.5" customHeight="1">
      <c r="A182" s="22" t="s">
        <v>1978</v>
      </c>
      <c r="B182" s="23" t="s">
        <v>1979</v>
      </c>
      <c r="C182" s="23" t="s">
        <v>1980</v>
      </c>
      <c r="D182" s="9" t="s">
        <v>1981</v>
      </c>
      <c r="E182" s="9" t="s">
        <v>1982</v>
      </c>
      <c r="F182" s="9" t="s">
        <v>1983</v>
      </c>
      <c r="G182" s="9" t="s">
        <v>1984</v>
      </c>
      <c r="H182" s="9" t="s">
        <v>1985</v>
      </c>
      <c r="I182" s="8" t="s">
        <v>1986</v>
      </c>
      <c r="J182" s="24"/>
      <c r="K182" s="9" t="s">
        <v>1987</v>
      </c>
      <c r="L182" s="10" t="s">
        <v>1988</v>
      </c>
      <c r="M182" s="24" t="s">
        <v>100</v>
      </c>
      <c r="N182" s="44" t="s">
        <v>1878</v>
      </c>
      <c r="O182" s="44" t="s">
        <v>1337</v>
      </c>
      <c r="P182" s="135" t="s">
        <v>166</v>
      </c>
      <c r="Q182" s="44" t="s">
        <v>40</v>
      </c>
      <c r="R182" s="24" t="s">
        <v>1989</v>
      </c>
      <c r="S182" s="21" t="s">
        <v>58</v>
      </c>
      <c r="T182" s="35" t="e">
        <f ca="1">_xlfn.XLOOKUP(A182,'Unambiguous BCGs'!A:A,'Unambiguous BCGs'!I:I,"N")</f>
        <v>#NAME?</v>
      </c>
      <c r="U182" s="68" t="b">
        <v>1</v>
      </c>
      <c r="V182" s="68" t="b">
        <f t="shared" si="26"/>
        <v>0</v>
      </c>
      <c r="X182" s="72" t="s">
        <v>59</v>
      </c>
      <c r="Y182" s="72"/>
      <c r="Z182" s="19" t="s">
        <v>59</v>
      </c>
      <c r="AA182" s="72"/>
      <c r="AB182">
        <f t="shared" si="29"/>
        <v>2</v>
      </c>
      <c r="AC182" t="b">
        <f t="shared" si="30"/>
        <v>1</v>
      </c>
      <c r="AD182" s="9" t="s">
        <v>37</v>
      </c>
      <c r="AE182" s="37"/>
      <c r="AF182" s="72" t="s">
        <v>37</v>
      </c>
      <c r="AG182" s="72"/>
      <c r="AH182" s="72">
        <f>COUNTIF(AD182:AG182, "*")</f>
        <v>2</v>
      </c>
      <c r="AI182" t="b">
        <f t="shared" si="31"/>
        <v>1</v>
      </c>
      <c r="AJ182">
        <v>1</v>
      </c>
    </row>
    <row r="183" spans="1:36" ht="67.5" customHeight="1">
      <c r="A183" s="22" t="s">
        <v>1990</v>
      </c>
      <c r="B183" s="23" t="s">
        <v>1991</v>
      </c>
      <c r="C183" s="23" t="s">
        <v>1992</v>
      </c>
      <c r="D183" s="9" t="s">
        <v>1993</v>
      </c>
      <c r="E183" s="9" t="s">
        <v>1994</v>
      </c>
      <c r="F183" s="9" t="s">
        <v>1995</v>
      </c>
      <c r="G183" s="9" t="s">
        <v>1996</v>
      </c>
      <c r="H183" s="40" t="s">
        <v>5861</v>
      </c>
      <c r="I183" s="8" t="s">
        <v>1997</v>
      </c>
      <c r="J183" s="24"/>
      <c r="K183" s="9" t="s">
        <v>1998</v>
      </c>
      <c r="L183" s="91" t="s">
        <v>5862</v>
      </c>
      <c r="M183" s="24"/>
      <c r="N183" s="44" t="s">
        <v>1999</v>
      </c>
      <c r="O183" s="44" t="s">
        <v>2000</v>
      </c>
      <c r="P183" s="135" t="s">
        <v>2001</v>
      </c>
      <c r="Q183" s="44" t="s">
        <v>40</v>
      </c>
      <c r="R183" s="24"/>
      <c r="S183" s="21" t="s">
        <v>58</v>
      </c>
      <c r="T183" s="35" t="e">
        <f ca="1">_xlfn.XLOOKUP(A183,'Unambiguous BCGs'!A:A,'Unambiguous BCGs'!I:I,"N")</f>
        <v>#NAME?</v>
      </c>
      <c r="U183" s="68" t="b">
        <v>1</v>
      </c>
      <c r="V183" s="68" t="b">
        <f t="shared" si="26"/>
        <v>0</v>
      </c>
      <c r="X183" s="72" t="s">
        <v>59</v>
      </c>
      <c r="Y183" s="72"/>
      <c r="Z183" s="19" t="s">
        <v>59</v>
      </c>
      <c r="AA183" s="72"/>
      <c r="AB183">
        <f t="shared" si="29"/>
        <v>2</v>
      </c>
      <c r="AC183" t="b">
        <f t="shared" si="30"/>
        <v>1</v>
      </c>
      <c r="AD183" s="9" t="s">
        <v>429</v>
      </c>
      <c r="AE183" s="37"/>
      <c r="AF183" s="72" t="s">
        <v>37</v>
      </c>
      <c r="AG183" s="72"/>
      <c r="AH183" s="72">
        <f t="shared" ref="AH183:AH193" si="33">COUNTIF(AD183:AG183, "*")</f>
        <v>2</v>
      </c>
      <c r="AI183" t="b">
        <f t="shared" si="31"/>
        <v>0</v>
      </c>
      <c r="AJ183">
        <v>1</v>
      </c>
    </row>
    <row r="184" spans="1:36" ht="67.5" customHeight="1">
      <c r="A184" s="22" t="s">
        <v>2002</v>
      </c>
      <c r="B184" s="43" t="s">
        <v>2003</v>
      </c>
      <c r="C184" s="43" t="s">
        <v>2004</v>
      </c>
      <c r="D184" s="59" t="s">
        <v>2005</v>
      </c>
      <c r="E184" s="59" t="s">
        <v>2006</v>
      </c>
      <c r="F184" s="59">
        <v>303.11361699999998</v>
      </c>
      <c r="G184" s="59">
        <v>-56.826751999999999</v>
      </c>
      <c r="H184" s="59">
        <v>5.3900000000000003E-2</v>
      </c>
      <c r="I184" s="63">
        <v>5.5599999999999997E-2</v>
      </c>
      <c r="J184" s="44"/>
      <c r="K184" s="59" t="s">
        <v>2007</v>
      </c>
      <c r="L184" s="65"/>
      <c r="M184" s="44"/>
      <c r="N184" s="44" t="s">
        <v>2008</v>
      </c>
      <c r="O184" s="44" t="s">
        <v>2009</v>
      </c>
      <c r="P184" s="93" t="s">
        <v>1337</v>
      </c>
      <c r="Q184" s="44" t="s">
        <v>40</v>
      </c>
      <c r="R184" s="44" t="s">
        <v>2010</v>
      </c>
      <c r="S184" s="45"/>
      <c r="T184" s="33" t="e">
        <f ca="1">_xlfn.XLOOKUP(A184,'Unambiguous BCGs'!A:A,'Unambiguous BCGs'!I:I,"N")</f>
        <v>#NAME?</v>
      </c>
      <c r="U184" s="68" t="b">
        <v>1</v>
      </c>
      <c r="V184" s="68" t="b">
        <f t="shared" si="26"/>
        <v>0</v>
      </c>
      <c r="X184" s="78" t="s">
        <v>59</v>
      </c>
      <c r="Y184" s="72"/>
      <c r="Z184" s="83" t="s">
        <v>144</v>
      </c>
      <c r="AA184" s="72"/>
      <c r="AB184">
        <f t="shared" si="29"/>
        <v>2</v>
      </c>
      <c r="AC184" t="b">
        <f t="shared" si="30"/>
        <v>1</v>
      </c>
      <c r="AD184" s="60" t="s">
        <v>100</v>
      </c>
      <c r="AE184" s="37"/>
      <c r="AF184" s="72"/>
      <c r="AG184" s="72"/>
      <c r="AH184" s="72">
        <f t="shared" si="33"/>
        <v>1</v>
      </c>
      <c r="AI184" t="b">
        <f t="shared" si="31"/>
        <v>0</v>
      </c>
      <c r="AJ184">
        <v>1</v>
      </c>
    </row>
    <row r="185" spans="1:36" ht="83.25" customHeight="1">
      <c r="A185" s="22" t="s">
        <v>2011</v>
      </c>
      <c r="B185" s="43" t="s">
        <v>2012</v>
      </c>
      <c r="C185" s="43" t="s">
        <v>2013</v>
      </c>
      <c r="D185" s="59" t="s">
        <v>2014</v>
      </c>
      <c r="E185" s="59" t="s">
        <v>2015</v>
      </c>
      <c r="F185" s="59">
        <v>308.686375</v>
      </c>
      <c r="G185" s="59">
        <v>-35.817194440000002</v>
      </c>
      <c r="H185" s="59">
        <v>8.8779999999999998E-2</v>
      </c>
      <c r="I185" s="63">
        <v>8.9399999999999993E-2</v>
      </c>
      <c r="J185" s="44"/>
      <c r="K185" s="59" t="s">
        <v>2016</v>
      </c>
      <c r="L185" s="59" t="s">
        <v>2017</v>
      </c>
      <c r="M185" s="44" t="s">
        <v>100</v>
      </c>
      <c r="N185" s="44" t="s">
        <v>1878</v>
      </c>
      <c r="O185" s="44" t="s">
        <v>1337</v>
      </c>
      <c r="P185" s="135" t="s">
        <v>166</v>
      </c>
      <c r="Q185" s="44" t="s">
        <v>40</v>
      </c>
      <c r="R185" s="44" t="s">
        <v>2018</v>
      </c>
      <c r="S185" s="45"/>
      <c r="T185" s="33" t="e">
        <f ca="1">_xlfn.XLOOKUP(A185,'Unambiguous BCGs'!A:A,'Unambiguous BCGs'!I:I,"N")</f>
        <v>#NAME?</v>
      </c>
      <c r="U185" s="68" t="b">
        <v>1</v>
      </c>
      <c r="V185" s="68" t="b">
        <f t="shared" si="26"/>
        <v>0</v>
      </c>
      <c r="W185" s="68" t="s">
        <v>2019</v>
      </c>
      <c r="X185" s="78" t="s">
        <v>2020</v>
      </c>
      <c r="Y185" s="72"/>
      <c r="Z185" s="83" t="s">
        <v>480</v>
      </c>
      <c r="AA185" s="72"/>
      <c r="AB185">
        <f t="shared" si="29"/>
        <v>2</v>
      </c>
      <c r="AC185" t="b">
        <f t="shared" si="30"/>
        <v>0</v>
      </c>
      <c r="AD185" s="60" t="s">
        <v>37</v>
      </c>
      <c r="AE185" s="37"/>
      <c r="AF185" s="72"/>
      <c r="AG185" s="72"/>
      <c r="AH185" s="72">
        <f t="shared" si="33"/>
        <v>1</v>
      </c>
      <c r="AI185" t="b">
        <f t="shared" si="31"/>
        <v>1</v>
      </c>
      <c r="AJ185" t="s">
        <v>5417</v>
      </c>
    </row>
    <row r="186" spans="1:36" ht="79.5" customHeight="1">
      <c r="A186" s="22" t="s">
        <v>2011</v>
      </c>
      <c r="B186" s="43" t="s">
        <v>2012</v>
      </c>
      <c r="C186" s="43" t="s">
        <v>2013</v>
      </c>
      <c r="D186" s="59" t="s">
        <v>2021</v>
      </c>
      <c r="E186" s="59" t="s">
        <v>2022</v>
      </c>
      <c r="F186" s="59">
        <v>308.68941667000001</v>
      </c>
      <c r="G186" s="59">
        <v>-35.823916670000003</v>
      </c>
      <c r="H186" s="59">
        <v>8.9810000000000001E-2</v>
      </c>
      <c r="I186" s="63">
        <v>8.9399999999999993E-2</v>
      </c>
      <c r="J186" s="44"/>
      <c r="K186" s="59" t="s">
        <v>2023</v>
      </c>
      <c r="L186" s="59" t="s">
        <v>2024</v>
      </c>
      <c r="M186" s="44" t="s">
        <v>100</v>
      </c>
      <c r="N186" s="44" t="s">
        <v>1878</v>
      </c>
      <c r="O186" s="44" t="s">
        <v>1337</v>
      </c>
      <c r="P186" s="135" t="s">
        <v>166</v>
      </c>
      <c r="Q186" s="44" t="s">
        <v>40</v>
      </c>
      <c r="R186" s="44" t="s">
        <v>2025</v>
      </c>
      <c r="S186" s="45"/>
      <c r="T186" s="33" t="e">
        <f ca="1">_xlfn.XLOOKUP(A186,'Unambiguous BCGs'!A:A,'Unambiguous BCGs'!I:I,"N")</f>
        <v>#NAME?</v>
      </c>
      <c r="U186" s="68" t="b">
        <v>1</v>
      </c>
      <c r="V186" s="68" t="b">
        <f t="shared" si="26"/>
        <v>1</v>
      </c>
      <c r="W186" s="88"/>
      <c r="X186" s="78" t="s">
        <v>2026</v>
      </c>
      <c r="Y186" s="72"/>
      <c r="Z186" s="19"/>
      <c r="AA186" s="72"/>
      <c r="AB186">
        <f t="shared" si="29"/>
        <v>1</v>
      </c>
      <c r="AC186" t="b">
        <f t="shared" si="30"/>
        <v>0</v>
      </c>
      <c r="AD186" s="60" t="s">
        <v>37</v>
      </c>
      <c r="AE186" s="37"/>
      <c r="AF186" s="72"/>
      <c r="AG186" s="72"/>
      <c r="AH186" s="72">
        <f t="shared" si="33"/>
        <v>1</v>
      </c>
      <c r="AI186" t="b">
        <f t="shared" si="31"/>
        <v>1</v>
      </c>
      <c r="AJ186" t="s">
        <v>5417</v>
      </c>
    </row>
    <row r="187" spans="1:36" ht="79.5" customHeight="1">
      <c r="A187" s="22" t="s">
        <v>2027</v>
      </c>
      <c r="B187" s="23" t="s">
        <v>2028</v>
      </c>
      <c r="C187" s="23" t="s">
        <v>2029</v>
      </c>
      <c r="D187" s="9" t="s">
        <v>2030</v>
      </c>
      <c r="E187" s="9" t="s">
        <v>2031</v>
      </c>
      <c r="F187" s="9" t="s">
        <v>2032</v>
      </c>
      <c r="G187" s="9" t="s">
        <v>2033</v>
      </c>
      <c r="H187" s="9" t="s">
        <v>2034</v>
      </c>
      <c r="I187" s="8" t="s">
        <v>2035</v>
      </c>
      <c r="J187" s="24"/>
      <c r="K187" s="9" t="s">
        <v>2036</v>
      </c>
      <c r="L187" s="39" t="s">
        <v>2037</v>
      </c>
      <c r="M187" s="24" t="s">
        <v>100</v>
      </c>
      <c r="N187" s="44" t="s">
        <v>2038</v>
      </c>
      <c r="O187" s="44" t="s">
        <v>2039</v>
      </c>
      <c r="P187" s="135" t="s">
        <v>166</v>
      </c>
      <c r="Q187" s="44" t="s">
        <v>40</v>
      </c>
      <c r="R187" s="24"/>
      <c r="S187" s="21" t="s">
        <v>58</v>
      </c>
      <c r="T187" s="35" t="e">
        <f ca="1">_xlfn.XLOOKUP(A187,'Unambiguous BCGs'!A:A,'Unambiguous BCGs'!I:I,"N")</f>
        <v>#NAME?</v>
      </c>
      <c r="U187" s="68" t="b">
        <v>1</v>
      </c>
      <c r="V187" s="68" t="b">
        <f t="shared" si="26"/>
        <v>0</v>
      </c>
      <c r="X187" s="72" t="s">
        <v>59</v>
      </c>
      <c r="Y187" s="72"/>
      <c r="Z187" s="19" t="s">
        <v>59</v>
      </c>
      <c r="AA187" s="72"/>
      <c r="AB187">
        <f t="shared" si="29"/>
        <v>2</v>
      </c>
      <c r="AC187" t="b">
        <f t="shared" si="30"/>
        <v>1</v>
      </c>
      <c r="AD187" s="9" t="s">
        <v>37</v>
      </c>
      <c r="AE187" s="37"/>
      <c r="AF187" s="72" t="s">
        <v>37</v>
      </c>
      <c r="AG187" s="72"/>
      <c r="AH187" s="72">
        <f t="shared" si="33"/>
        <v>2</v>
      </c>
      <c r="AI187" t="b">
        <f t="shared" si="31"/>
        <v>1</v>
      </c>
      <c r="AJ187">
        <v>1</v>
      </c>
    </row>
    <row r="188" spans="1:36" ht="55.5" customHeight="1">
      <c r="A188" s="22" t="s">
        <v>2040</v>
      </c>
      <c r="B188" s="43" t="s">
        <v>2041</v>
      </c>
      <c r="C188" s="43" t="s">
        <v>2042</v>
      </c>
      <c r="D188" s="59" t="s">
        <v>2043</v>
      </c>
      <c r="E188" s="59" t="s">
        <v>2044</v>
      </c>
      <c r="F188" s="59">
        <v>330.47237082999999</v>
      </c>
      <c r="G188" s="59">
        <v>-59.945411110000002</v>
      </c>
      <c r="H188" s="59">
        <v>9.9699999999999997E-2</v>
      </c>
      <c r="I188" s="63">
        <v>9.8400000000000001E-2</v>
      </c>
      <c r="J188" s="44"/>
      <c r="K188" s="59" t="s">
        <v>2045</v>
      </c>
      <c r="L188" s="65"/>
      <c r="M188" s="44"/>
      <c r="N188" s="44" t="s">
        <v>2046</v>
      </c>
      <c r="O188" s="44" t="s">
        <v>2047</v>
      </c>
      <c r="P188" t="s">
        <v>2048</v>
      </c>
      <c r="Q188" s="44" t="s">
        <v>40</v>
      </c>
      <c r="R188" s="44" t="s">
        <v>2049</v>
      </c>
      <c r="S188" s="45"/>
      <c r="T188" s="33" t="e">
        <f ca="1">_xlfn.XLOOKUP(A188,'Unambiguous BCGs'!A:A,'Unambiguous BCGs'!I:I,"N")</f>
        <v>#NAME?</v>
      </c>
      <c r="U188" s="68" t="b">
        <v>1</v>
      </c>
      <c r="V188" s="68" t="b">
        <f t="shared" si="26"/>
        <v>0</v>
      </c>
      <c r="W188" s="68" t="s">
        <v>59</v>
      </c>
      <c r="X188" s="78" t="s">
        <v>168</v>
      </c>
      <c r="Y188" s="72"/>
      <c r="Z188" s="83" t="s">
        <v>59</v>
      </c>
      <c r="AA188" s="72"/>
      <c r="AB188">
        <f t="shared" si="29"/>
        <v>2</v>
      </c>
      <c r="AC188" t="b">
        <f t="shared" si="30"/>
        <v>0</v>
      </c>
      <c r="AD188" s="60" t="s">
        <v>100</v>
      </c>
      <c r="AE188" s="37"/>
      <c r="AF188" s="72"/>
      <c r="AG188" s="72"/>
      <c r="AH188" s="72">
        <f t="shared" si="33"/>
        <v>1</v>
      </c>
      <c r="AI188" t="b">
        <f t="shared" si="31"/>
        <v>0</v>
      </c>
      <c r="AJ188">
        <v>1</v>
      </c>
    </row>
    <row r="189" spans="1:36" ht="67.5" customHeight="1">
      <c r="A189" s="22" t="s">
        <v>2050</v>
      </c>
      <c r="B189" s="23" t="s">
        <v>2051</v>
      </c>
      <c r="C189" s="23" t="s">
        <v>2052</v>
      </c>
      <c r="D189" s="9" t="s">
        <v>2053</v>
      </c>
      <c r="E189" s="9" t="s">
        <v>2054</v>
      </c>
      <c r="F189" s="9" t="s">
        <v>2055</v>
      </c>
      <c r="G189" s="9" t="s">
        <v>2056</v>
      </c>
      <c r="H189" s="9" t="s">
        <v>2057</v>
      </c>
      <c r="I189" s="8" t="s">
        <v>2058</v>
      </c>
      <c r="J189" s="24"/>
      <c r="K189" s="9" t="s">
        <v>2059</v>
      </c>
      <c r="L189" s="10" t="s">
        <v>2060</v>
      </c>
      <c r="M189" s="24" t="s">
        <v>100</v>
      </c>
      <c r="N189" s="44" t="s">
        <v>1919</v>
      </c>
      <c r="P189" s="134" t="s">
        <v>166</v>
      </c>
      <c r="Q189" s="44" t="s">
        <v>40</v>
      </c>
      <c r="R189" s="24"/>
      <c r="S189" s="21" t="s">
        <v>58</v>
      </c>
      <c r="T189" s="35" t="e">
        <f ca="1">_xlfn.XLOOKUP(A189,'Unambiguous BCGs'!A:A,'Unambiguous BCGs'!I:I,"N")</f>
        <v>#NAME?</v>
      </c>
      <c r="U189" s="68" t="b">
        <v>1</v>
      </c>
      <c r="V189" s="68" t="b">
        <f t="shared" si="26"/>
        <v>0</v>
      </c>
      <c r="X189" s="72" t="s">
        <v>59</v>
      </c>
      <c r="Y189" s="72"/>
      <c r="Z189" s="19" t="s">
        <v>59</v>
      </c>
      <c r="AA189" s="72"/>
      <c r="AB189">
        <f t="shared" si="29"/>
        <v>2</v>
      </c>
      <c r="AC189" t="b">
        <f t="shared" si="30"/>
        <v>1</v>
      </c>
      <c r="AD189" s="9" t="s">
        <v>37</v>
      </c>
      <c r="AE189" s="37"/>
      <c r="AF189" s="72" t="s">
        <v>100</v>
      </c>
      <c r="AG189" s="72"/>
      <c r="AH189" s="72">
        <f t="shared" si="33"/>
        <v>2</v>
      </c>
      <c r="AI189" t="b">
        <f t="shared" si="31"/>
        <v>0</v>
      </c>
      <c r="AJ189">
        <v>1</v>
      </c>
    </row>
    <row r="190" spans="1:36" ht="43.5" customHeight="1">
      <c r="A190" s="22" t="s">
        <v>2061</v>
      </c>
      <c r="B190" s="23" t="s">
        <v>2062</v>
      </c>
      <c r="C190" s="23" t="s">
        <v>2063</v>
      </c>
      <c r="D190" s="9" t="s">
        <v>2064</v>
      </c>
      <c r="E190" s="9" t="s">
        <v>2065</v>
      </c>
      <c r="F190" s="9" t="s">
        <v>2066</v>
      </c>
      <c r="G190" s="9" t="s">
        <v>2067</v>
      </c>
      <c r="H190" s="9" t="s">
        <v>2068</v>
      </c>
      <c r="I190" s="8" t="s">
        <v>2069</v>
      </c>
      <c r="J190" s="24"/>
      <c r="K190" s="9" t="s">
        <v>2070</v>
      </c>
      <c r="L190" s="9" t="s">
        <v>1761</v>
      </c>
      <c r="M190" s="24" t="s">
        <v>37</v>
      </c>
      <c r="N190" s="44" t="s">
        <v>1761</v>
      </c>
      <c r="P190" s="134" t="s">
        <v>1603</v>
      </c>
      <c r="Q190" s="44" t="s">
        <v>40</v>
      </c>
      <c r="R190" s="24"/>
      <c r="S190" s="21" t="s">
        <v>58</v>
      </c>
      <c r="T190" s="35" t="e">
        <f ca="1">_xlfn.XLOOKUP(A190,'Unambiguous BCGs'!A:A,'Unambiguous BCGs'!I:I,"N")</f>
        <v>#NAME?</v>
      </c>
      <c r="U190" s="68" t="b">
        <v>1</v>
      </c>
      <c r="V190" s="68" t="b">
        <f t="shared" si="26"/>
        <v>0</v>
      </c>
      <c r="X190" s="72" t="s">
        <v>59</v>
      </c>
      <c r="Y190" s="72"/>
      <c r="Z190" s="19" t="s">
        <v>59</v>
      </c>
      <c r="AA190" s="72"/>
      <c r="AB190">
        <f t="shared" si="29"/>
        <v>2</v>
      </c>
      <c r="AC190" t="b">
        <f t="shared" si="30"/>
        <v>1</v>
      </c>
      <c r="AD190" s="9" t="s">
        <v>37</v>
      </c>
      <c r="AE190" s="37"/>
      <c r="AF190" s="72" t="s">
        <v>37</v>
      </c>
      <c r="AG190" s="72"/>
      <c r="AH190" s="72">
        <f t="shared" si="33"/>
        <v>2</v>
      </c>
      <c r="AI190" t="b">
        <f t="shared" si="31"/>
        <v>1</v>
      </c>
      <c r="AJ190">
        <v>1</v>
      </c>
    </row>
    <row r="191" spans="1:36" ht="67.5" customHeight="1">
      <c r="A191" s="22" t="s">
        <v>2071</v>
      </c>
      <c r="B191" s="23" t="s">
        <v>2072</v>
      </c>
      <c r="C191" s="23" t="s">
        <v>2073</v>
      </c>
      <c r="D191" s="9" t="s">
        <v>2074</v>
      </c>
      <c r="E191" s="9" t="s">
        <v>2075</v>
      </c>
      <c r="F191" s="9" t="s">
        <v>2076</v>
      </c>
      <c r="G191" s="9" t="s">
        <v>2077</v>
      </c>
      <c r="H191" s="9" t="s">
        <v>2078</v>
      </c>
      <c r="I191" s="8" t="s">
        <v>2079</v>
      </c>
      <c r="J191" s="24"/>
      <c r="K191" s="9" t="s">
        <v>2080</v>
      </c>
      <c r="L191" s="10" t="s">
        <v>2081</v>
      </c>
      <c r="M191" s="24" t="s">
        <v>100</v>
      </c>
      <c r="N191" s="44" t="s">
        <v>1919</v>
      </c>
      <c r="P191" s="134" t="s">
        <v>166</v>
      </c>
      <c r="Q191" s="44" t="s">
        <v>40</v>
      </c>
      <c r="R191" s="24"/>
      <c r="S191" s="21" t="s">
        <v>58</v>
      </c>
      <c r="T191" s="35" t="e">
        <f ca="1">_xlfn.XLOOKUP(A191,'Unambiguous BCGs'!A:A,'Unambiguous BCGs'!I:I,"N")</f>
        <v>#NAME?</v>
      </c>
      <c r="U191" s="68" t="b">
        <v>1</v>
      </c>
      <c r="V191" s="68" t="b">
        <f t="shared" si="26"/>
        <v>0</v>
      </c>
      <c r="X191" s="72" t="s">
        <v>59</v>
      </c>
      <c r="Y191" s="72"/>
      <c r="Z191" s="19" t="s">
        <v>59</v>
      </c>
      <c r="AA191" s="72"/>
      <c r="AB191">
        <f t="shared" si="29"/>
        <v>2</v>
      </c>
      <c r="AC191" t="b">
        <f t="shared" si="30"/>
        <v>1</v>
      </c>
      <c r="AD191" s="9" t="s">
        <v>37</v>
      </c>
      <c r="AE191" s="37"/>
      <c r="AF191" s="72" t="s">
        <v>37</v>
      </c>
      <c r="AG191" s="72"/>
      <c r="AH191" s="72">
        <f t="shared" si="33"/>
        <v>2</v>
      </c>
      <c r="AI191" t="b">
        <f t="shared" si="31"/>
        <v>1</v>
      </c>
      <c r="AJ191">
        <v>1</v>
      </c>
    </row>
    <row r="192" spans="1:36" ht="43.5" customHeight="1">
      <c r="A192" s="22" t="s">
        <v>2082</v>
      </c>
      <c r="B192" s="43" t="s">
        <v>2083</v>
      </c>
      <c r="C192" s="43" t="s">
        <v>2084</v>
      </c>
      <c r="D192" s="59" t="s">
        <v>2085</v>
      </c>
      <c r="E192" s="59" t="s">
        <v>2086</v>
      </c>
      <c r="F192" s="59">
        <v>355.05191667000003</v>
      </c>
      <c r="G192" s="59">
        <v>-85.192388890000004</v>
      </c>
      <c r="H192" s="58" t="s">
        <v>5863</v>
      </c>
      <c r="I192" s="63">
        <v>0.19339999999999999</v>
      </c>
      <c r="J192" s="44"/>
      <c r="K192" s="59" t="s">
        <v>2087</v>
      </c>
      <c r="L192" s="91" t="s">
        <v>5864</v>
      </c>
      <c r="M192" s="44"/>
      <c r="N192" s="44" t="s">
        <v>1905</v>
      </c>
      <c r="O192" s="44" t="s">
        <v>1337</v>
      </c>
      <c r="P192" s="135" t="s">
        <v>1852</v>
      </c>
      <c r="Q192" s="44" t="s">
        <v>40</v>
      </c>
      <c r="R192" s="44" t="s">
        <v>2088</v>
      </c>
      <c r="S192" s="45"/>
      <c r="T192" s="33" t="e">
        <f ca="1">_xlfn.XLOOKUP(A192,'Unambiguous BCGs'!A:A,'Unambiguous BCGs'!I:I,"N")</f>
        <v>#NAME?</v>
      </c>
      <c r="U192" s="68" t="b">
        <v>1</v>
      </c>
      <c r="V192" s="68" t="b">
        <f t="shared" si="26"/>
        <v>0</v>
      </c>
      <c r="X192" s="78" t="s">
        <v>59</v>
      </c>
      <c r="Y192" s="72"/>
      <c r="Z192" s="83" t="s">
        <v>144</v>
      </c>
      <c r="AA192" s="72"/>
      <c r="AB192">
        <f t="shared" si="29"/>
        <v>2</v>
      </c>
      <c r="AC192" t="b">
        <f t="shared" si="30"/>
        <v>1</v>
      </c>
      <c r="AD192" s="71" t="s">
        <v>37</v>
      </c>
      <c r="AE192" s="37"/>
      <c r="AF192" s="72"/>
      <c r="AG192" s="72"/>
      <c r="AH192" s="72">
        <f t="shared" si="33"/>
        <v>1</v>
      </c>
      <c r="AI192" t="b">
        <f t="shared" si="31"/>
        <v>1</v>
      </c>
      <c r="AJ192">
        <v>1</v>
      </c>
    </row>
    <row r="193" spans="1:36" ht="147.75" customHeight="1">
      <c r="A193" s="22" t="s">
        <v>2089</v>
      </c>
      <c r="B193" s="43" t="s">
        <v>2090</v>
      </c>
      <c r="C193" s="43" t="s">
        <v>2091</v>
      </c>
      <c r="D193" s="59" t="s">
        <v>2092</v>
      </c>
      <c r="E193" s="59" t="s">
        <v>2093</v>
      </c>
      <c r="F193" s="59">
        <v>356.93774999999999</v>
      </c>
      <c r="G193" s="59">
        <v>-28.140666670000002</v>
      </c>
      <c r="H193" s="61" t="s">
        <v>2094</v>
      </c>
      <c r="I193" s="63">
        <v>2.8199999999999999E-2</v>
      </c>
      <c r="J193" s="44"/>
      <c r="K193" s="59" t="s">
        <v>2095</v>
      </c>
      <c r="L193" s="59" t="s">
        <v>2096</v>
      </c>
      <c r="M193" s="44" t="s">
        <v>100</v>
      </c>
      <c r="N193" s="44" t="s">
        <v>1878</v>
      </c>
      <c r="O193" s="44" t="s">
        <v>1337</v>
      </c>
      <c r="P193" s="135" t="s">
        <v>166</v>
      </c>
      <c r="Q193" s="44" t="s">
        <v>40</v>
      </c>
      <c r="R193" s="44" t="s">
        <v>2097</v>
      </c>
      <c r="S193" s="45"/>
      <c r="T193" s="33" t="e">
        <f ca="1">_xlfn.XLOOKUP(A193,'Unambiguous BCGs'!A:A,'Unambiguous BCGs'!I:I,"N")</f>
        <v>#NAME?</v>
      </c>
      <c r="U193" s="68" t="b">
        <v>1</v>
      </c>
      <c r="V193" s="68" t="b">
        <f t="shared" si="26"/>
        <v>0</v>
      </c>
      <c r="W193" s="68" t="s">
        <v>59</v>
      </c>
      <c r="X193" s="78" t="s">
        <v>2098</v>
      </c>
      <c r="Y193" s="72"/>
      <c r="Z193" s="85" t="s">
        <v>144</v>
      </c>
      <c r="AA193" s="72"/>
      <c r="AB193">
        <f t="shared" si="29"/>
        <v>2</v>
      </c>
      <c r="AC193" t="b">
        <f t="shared" si="30"/>
        <v>0</v>
      </c>
      <c r="AD193" s="71" t="s">
        <v>37</v>
      </c>
      <c r="AE193" s="37"/>
      <c r="AF193" s="72"/>
      <c r="AG193" s="72"/>
      <c r="AH193" s="72">
        <f t="shared" si="33"/>
        <v>1</v>
      </c>
      <c r="AI193" t="b">
        <f t="shared" si="31"/>
        <v>1</v>
      </c>
      <c r="AJ193">
        <v>1</v>
      </c>
    </row>
    <row r="194" spans="1:36" ht="81" customHeight="1">
      <c r="A194" s="22" t="s">
        <v>2099</v>
      </c>
      <c r="B194" s="43" t="s">
        <v>2100</v>
      </c>
      <c r="C194" s="43" t="s">
        <v>2101</v>
      </c>
      <c r="D194" s="59" t="s">
        <v>2102</v>
      </c>
      <c r="E194" s="59" t="s">
        <v>2103</v>
      </c>
      <c r="F194" s="59">
        <v>41.353429169999998</v>
      </c>
      <c r="G194" s="59">
        <v>-53.029274999999998</v>
      </c>
      <c r="H194" s="59">
        <v>0.30280000000000001</v>
      </c>
      <c r="I194" s="63">
        <v>0.3</v>
      </c>
      <c r="J194" s="44"/>
      <c r="K194" s="59" t="s">
        <v>2104</v>
      </c>
      <c r="L194" s="91" t="s">
        <v>5865</v>
      </c>
      <c r="M194" s="44"/>
      <c r="N194" s="44" t="s">
        <v>2105</v>
      </c>
      <c r="P194" s="134" t="s">
        <v>2106</v>
      </c>
      <c r="Q194" s="44" t="s">
        <v>40</v>
      </c>
      <c r="R194" s="44" t="s">
        <v>2107</v>
      </c>
      <c r="S194" s="54"/>
      <c r="T194" s="33" t="e">
        <f ca="1">_xlfn.XLOOKUP(A194,'Unambiguous BCGs'!A:A,'Unambiguous BCGs'!I:I,"N")</f>
        <v>#NAME?</v>
      </c>
      <c r="U194" s="68" t="b">
        <v>1</v>
      </c>
      <c r="V194" s="68" t="b">
        <f t="shared" si="26"/>
        <v>0</v>
      </c>
      <c r="W194" s="68" t="s">
        <v>59</v>
      </c>
      <c r="X194" s="79" t="s">
        <v>59</v>
      </c>
      <c r="Y194" s="72"/>
      <c r="Z194" s="83" t="s">
        <v>2108</v>
      </c>
      <c r="AA194" s="72"/>
      <c r="AB194">
        <f t="shared" si="29"/>
        <v>2</v>
      </c>
      <c r="AC194" t="b">
        <f t="shared" si="30"/>
        <v>0</v>
      </c>
      <c r="AD194" s="71" t="s">
        <v>37</v>
      </c>
      <c r="AE194" s="37"/>
      <c r="AF194" s="72"/>
      <c r="AG194" s="72"/>
      <c r="AH194" s="72">
        <f t="shared" ref="AH194:AH207" si="34">COUNTIF(AD194:AG194, "*")</f>
        <v>1</v>
      </c>
      <c r="AI194" t="b">
        <f t="shared" si="31"/>
        <v>1</v>
      </c>
      <c r="AJ194">
        <v>1</v>
      </c>
    </row>
    <row r="195" spans="1:36" ht="300">
      <c r="A195" s="22" t="s">
        <v>2109</v>
      </c>
      <c r="B195" s="43" t="s">
        <v>2110</v>
      </c>
      <c r="C195" s="43" t="s">
        <v>2111</v>
      </c>
      <c r="D195" s="61" t="s">
        <v>6155</v>
      </c>
      <c r="E195" s="61" t="s">
        <v>6156</v>
      </c>
      <c r="F195" s="61" t="s">
        <v>6157</v>
      </c>
      <c r="G195" s="61" t="s">
        <v>6158</v>
      </c>
      <c r="H195" s="61" t="s">
        <v>6159</v>
      </c>
      <c r="I195" s="63">
        <v>3.9399999999999998E-2</v>
      </c>
      <c r="J195" s="45" t="s">
        <v>6160</v>
      </c>
      <c r="K195" s="61" t="s">
        <v>6161</v>
      </c>
      <c r="L195" s="65"/>
      <c r="M195" s="44"/>
      <c r="N195" s="159" t="s">
        <v>6162</v>
      </c>
      <c r="O195" s="44" t="s">
        <v>6163</v>
      </c>
      <c r="P195" s="134" t="s">
        <v>4282</v>
      </c>
      <c r="Q195" s="44" t="s">
        <v>40</v>
      </c>
      <c r="R195" s="44" t="s">
        <v>2112</v>
      </c>
      <c r="S195" s="158" t="s">
        <v>6164</v>
      </c>
      <c r="T195" s="33" t="e">
        <f ca="1">_xlfn.XLOOKUP(A195,'Unambiguous BCGs'!A:A,'Unambiguous BCGs'!I:I,"N")</f>
        <v>#NAME?</v>
      </c>
      <c r="U195" s="68" t="b">
        <v>1</v>
      </c>
      <c r="V195" s="68" t="b">
        <f t="shared" si="26"/>
        <v>0</v>
      </c>
      <c r="W195" s="90" t="s">
        <v>2113</v>
      </c>
      <c r="X195" s="84" t="s">
        <v>2114</v>
      </c>
      <c r="Y195" s="72"/>
      <c r="Z195" s="83" t="s">
        <v>1376</v>
      </c>
      <c r="AA195" s="72"/>
      <c r="AB195">
        <f t="shared" si="29"/>
        <v>2</v>
      </c>
      <c r="AC195" t="b">
        <f t="shared" si="30"/>
        <v>0</v>
      </c>
      <c r="AD195" s="60"/>
      <c r="AE195" s="37"/>
      <c r="AF195" s="72"/>
      <c r="AG195" s="72"/>
      <c r="AH195" s="72">
        <f t="shared" si="34"/>
        <v>0</v>
      </c>
      <c r="AI195" t="b">
        <f t="shared" si="31"/>
        <v>1</v>
      </c>
      <c r="AJ195" s="159" t="s">
        <v>6165</v>
      </c>
    </row>
    <row r="196" spans="1:36" ht="67.5" customHeight="1">
      <c r="A196" s="22" t="s">
        <v>2115</v>
      </c>
      <c r="B196" s="23" t="s">
        <v>2116</v>
      </c>
      <c r="C196" s="23" t="s">
        <v>2117</v>
      </c>
      <c r="D196" s="9" t="s">
        <v>2118</v>
      </c>
      <c r="E196" s="9" t="s">
        <v>2119</v>
      </c>
      <c r="F196" s="9" t="s">
        <v>2120</v>
      </c>
      <c r="G196" s="9" t="s">
        <v>2121</v>
      </c>
      <c r="H196" s="40" t="s">
        <v>5866</v>
      </c>
      <c r="I196" s="8" t="s">
        <v>2122</v>
      </c>
      <c r="J196" s="24"/>
      <c r="K196" s="9" t="s">
        <v>2123</v>
      </c>
      <c r="L196" s="91" t="s">
        <v>5867</v>
      </c>
      <c r="M196" s="24"/>
      <c r="N196" s="44" t="s">
        <v>1898</v>
      </c>
      <c r="O196" s="44" t="s">
        <v>2124</v>
      </c>
      <c r="P196" s="135" t="s">
        <v>2106</v>
      </c>
      <c r="Q196" s="44" t="s">
        <v>40</v>
      </c>
      <c r="R196" s="24"/>
      <c r="S196" s="21" t="s">
        <v>2125</v>
      </c>
      <c r="T196" s="35" t="e">
        <f ca="1">_xlfn.XLOOKUP(A196,'Unambiguous BCGs'!A:A,'Unambiguous BCGs'!I:I,"N")</f>
        <v>#NAME?</v>
      </c>
      <c r="U196" s="68" t="b">
        <v>1</v>
      </c>
      <c r="V196" s="68" t="b">
        <f t="shared" ref="V196:V259" si="35">A196=A195</f>
        <v>0</v>
      </c>
      <c r="X196" s="72" t="s">
        <v>59</v>
      </c>
      <c r="Y196" s="72"/>
      <c r="Z196" s="19" t="s">
        <v>59</v>
      </c>
      <c r="AA196" s="72"/>
      <c r="AB196">
        <f t="shared" si="29"/>
        <v>2</v>
      </c>
      <c r="AC196" t="b">
        <f t="shared" si="30"/>
        <v>1</v>
      </c>
      <c r="AD196" s="9" t="s">
        <v>429</v>
      </c>
      <c r="AE196" s="37"/>
      <c r="AF196" s="72" t="s">
        <v>37</v>
      </c>
      <c r="AG196" s="72"/>
      <c r="AH196" s="72">
        <f t="shared" si="34"/>
        <v>2</v>
      </c>
      <c r="AI196" t="b">
        <f t="shared" si="31"/>
        <v>0</v>
      </c>
      <c r="AJ196">
        <v>1</v>
      </c>
    </row>
    <row r="197" spans="1:36" s="72" customFormat="1" ht="79.5" customHeight="1">
      <c r="A197" s="102" t="s">
        <v>2126</v>
      </c>
      <c r="B197" s="103" t="s">
        <v>2127</v>
      </c>
      <c r="C197" s="103" t="s">
        <v>2128</v>
      </c>
      <c r="D197" s="121" t="s">
        <v>2129</v>
      </c>
      <c r="E197" s="121" t="s">
        <v>2130</v>
      </c>
      <c r="F197" s="121" t="s">
        <v>2131</v>
      </c>
      <c r="G197" s="121" t="s">
        <v>2132</v>
      </c>
      <c r="H197" s="121" t="s">
        <v>2133</v>
      </c>
      <c r="I197" s="122" t="s">
        <v>2134</v>
      </c>
      <c r="J197" s="104"/>
      <c r="K197" s="121" t="s">
        <v>2135</v>
      </c>
      <c r="L197" s="148" t="s">
        <v>5864</v>
      </c>
      <c r="M197" s="104"/>
      <c r="N197" s="107" t="s">
        <v>1905</v>
      </c>
      <c r="O197" s="107" t="s">
        <v>1906</v>
      </c>
      <c r="P197" s="137" t="s">
        <v>1852</v>
      </c>
      <c r="Q197" s="107" t="s">
        <v>40</v>
      </c>
      <c r="R197" s="104"/>
      <c r="S197" s="105" t="s">
        <v>58</v>
      </c>
      <c r="T197" s="108" t="e">
        <f ca="1">_xlfn.XLOOKUP(A197,'Unambiguous BCGs'!A:A,'Unambiguous BCGs'!I:I,"N")</f>
        <v>#NAME?</v>
      </c>
      <c r="U197" s="109" t="b">
        <v>1</v>
      </c>
      <c r="V197" s="68" t="b">
        <f t="shared" si="35"/>
        <v>0</v>
      </c>
      <c r="W197" s="109"/>
      <c r="X197" s="72" t="s">
        <v>59</v>
      </c>
      <c r="Z197" s="37" t="s">
        <v>59</v>
      </c>
      <c r="AB197" s="72">
        <f t="shared" si="29"/>
        <v>2</v>
      </c>
      <c r="AC197" s="72" t="b">
        <f t="shared" si="30"/>
        <v>1</v>
      </c>
      <c r="AD197" s="121" t="s">
        <v>429</v>
      </c>
      <c r="AE197" s="37"/>
      <c r="AF197" s="72" t="s">
        <v>37</v>
      </c>
      <c r="AH197" s="72">
        <f t="shared" si="34"/>
        <v>2</v>
      </c>
      <c r="AI197" s="72" t="b">
        <f t="shared" si="31"/>
        <v>0</v>
      </c>
      <c r="AJ197">
        <v>1</v>
      </c>
    </row>
    <row r="198" spans="1:36" s="101" customFormat="1" ht="84.75" customHeight="1">
      <c r="A198" s="94" t="s">
        <v>2136</v>
      </c>
      <c r="B198" s="115" t="s">
        <v>2137</v>
      </c>
      <c r="C198" s="115" t="s">
        <v>2138</v>
      </c>
      <c r="D198" s="98" t="s">
        <v>2139</v>
      </c>
      <c r="E198" s="98" t="s">
        <v>2140</v>
      </c>
      <c r="F198" s="98">
        <v>99.688208000000003</v>
      </c>
      <c r="G198" s="98">
        <v>-53.972889000000002</v>
      </c>
      <c r="H198" s="98">
        <v>0.22345000000000001</v>
      </c>
      <c r="I198" s="115">
        <v>0.22159999999999999</v>
      </c>
      <c r="J198" s="98"/>
      <c r="K198" s="98" t="s">
        <v>2141</v>
      </c>
      <c r="L198" s="98"/>
      <c r="M198" s="98"/>
      <c r="N198" s="133" t="s">
        <v>1905</v>
      </c>
      <c r="O198" s="98" t="s">
        <v>2142</v>
      </c>
      <c r="P198" s="93" t="s">
        <v>1337</v>
      </c>
      <c r="Q198" s="98" t="s">
        <v>40</v>
      </c>
      <c r="R198" s="98" t="s">
        <v>2143</v>
      </c>
      <c r="S198" s="116"/>
      <c r="T198" s="117" t="e">
        <f ca="1">_xlfn.XLOOKUP(A198,'Unambiguous BCGs'!A:A,'Unambiguous BCGs'!I:I,"N")</f>
        <v>#NAME?</v>
      </c>
      <c r="U198" s="100" t="b">
        <v>1</v>
      </c>
      <c r="V198" s="68" t="b">
        <f t="shared" si="35"/>
        <v>0</v>
      </c>
      <c r="W198" s="118" t="s">
        <v>2144</v>
      </c>
      <c r="X198" s="116" t="s">
        <v>2020</v>
      </c>
      <c r="Z198" s="119" t="s">
        <v>169</v>
      </c>
      <c r="AB198" s="101">
        <f t="shared" si="29"/>
        <v>2</v>
      </c>
      <c r="AC198" s="101" t="b">
        <f t="shared" si="30"/>
        <v>0</v>
      </c>
      <c r="AD198" s="120" t="s">
        <v>100</v>
      </c>
      <c r="AE198" s="96"/>
      <c r="AH198" s="101">
        <f t="shared" si="34"/>
        <v>1</v>
      </c>
      <c r="AI198" s="101" t="b">
        <f t="shared" si="31"/>
        <v>0</v>
      </c>
      <c r="AJ198" s="144" t="s">
        <v>5417</v>
      </c>
    </row>
    <row r="199" spans="1:36" s="72" customFormat="1" ht="55.5" customHeight="1">
      <c r="A199" s="123" t="s">
        <v>2136</v>
      </c>
      <c r="B199" s="124" t="s">
        <v>2137</v>
      </c>
      <c r="C199" s="124" t="s">
        <v>2138</v>
      </c>
      <c r="D199" s="125" t="s">
        <v>2145</v>
      </c>
      <c r="E199" s="125" t="s">
        <v>2146</v>
      </c>
      <c r="F199" s="125">
        <v>99.702797000000004</v>
      </c>
      <c r="G199" s="125">
        <v>-53.973511000000002</v>
      </c>
      <c r="H199" s="125">
        <v>0.22645000000000001</v>
      </c>
      <c r="I199" s="126">
        <v>0.22159999999999999</v>
      </c>
      <c r="J199" s="112"/>
      <c r="K199" s="125" t="s">
        <v>2147</v>
      </c>
      <c r="L199" s="127"/>
      <c r="M199" s="112"/>
      <c r="N199" s="112" t="s">
        <v>1905</v>
      </c>
      <c r="O199" s="112" t="s">
        <v>2142</v>
      </c>
      <c r="P199" s="128" t="s">
        <v>1337</v>
      </c>
      <c r="Q199" s="112" t="s">
        <v>40</v>
      </c>
      <c r="R199" s="112" t="s">
        <v>2143</v>
      </c>
      <c r="S199" s="129"/>
      <c r="T199" s="130" t="e">
        <f ca="1">_xlfn.XLOOKUP(A199,'Unambiguous BCGs'!A:A,'Unambiguous BCGs'!I:I,"N")</f>
        <v>#NAME?</v>
      </c>
      <c r="U199" s="109" t="b">
        <v>1</v>
      </c>
      <c r="V199" s="68" t="b">
        <f t="shared" si="35"/>
        <v>1</v>
      </c>
      <c r="W199" s="131"/>
      <c r="X199" s="78" t="s">
        <v>2026</v>
      </c>
      <c r="Z199" s="114"/>
      <c r="AB199" s="72">
        <f t="shared" si="29"/>
        <v>1</v>
      </c>
      <c r="AC199" s="72" t="b">
        <f t="shared" si="30"/>
        <v>0</v>
      </c>
      <c r="AD199" s="132" t="s">
        <v>100</v>
      </c>
      <c r="AE199" s="37"/>
      <c r="AH199" s="72">
        <f t="shared" si="34"/>
        <v>1</v>
      </c>
      <c r="AI199" s="72" t="b">
        <f t="shared" si="31"/>
        <v>0</v>
      </c>
      <c r="AJ199" s="144" t="s">
        <v>5417</v>
      </c>
    </row>
    <row r="200" spans="1:36" ht="67.5" customHeight="1">
      <c r="A200" s="22" t="s">
        <v>2148</v>
      </c>
      <c r="B200" s="23" t="s">
        <v>2149</v>
      </c>
      <c r="C200" s="23" t="s">
        <v>2150</v>
      </c>
      <c r="D200" s="9" t="s">
        <v>2151</v>
      </c>
      <c r="E200" s="9" t="s">
        <v>2152</v>
      </c>
      <c r="F200" s="9" t="s">
        <v>2153</v>
      </c>
      <c r="G200" s="9" t="s">
        <v>2154</v>
      </c>
      <c r="H200" s="9" t="s">
        <v>2155</v>
      </c>
      <c r="I200" s="8" t="s">
        <v>2156</v>
      </c>
      <c r="J200" s="24"/>
      <c r="K200" s="9" t="s">
        <v>2157</v>
      </c>
      <c r="L200" s="10" t="s">
        <v>2158</v>
      </c>
      <c r="M200" s="24" t="s">
        <v>2159</v>
      </c>
      <c r="N200" s="44" t="s">
        <v>2160</v>
      </c>
      <c r="O200" s="44" t="s">
        <v>2161</v>
      </c>
      <c r="P200" s="135" t="s">
        <v>1852</v>
      </c>
      <c r="Q200" s="44" t="s">
        <v>40</v>
      </c>
      <c r="R200" s="24" t="s">
        <v>2162</v>
      </c>
      <c r="S200" s="21" t="s">
        <v>442</v>
      </c>
      <c r="T200" s="35" t="e">
        <f ca="1">_xlfn.XLOOKUP(A200,'Unambiguous BCGs'!A:A,'Unambiguous BCGs'!I:I,"N")</f>
        <v>#NAME?</v>
      </c>
      <c r="U200" s="68" t="b">
        <v>1</v>
      </c>
      <c r="V200" s="68" t="b">
        <f t="shared" si="35"/>
        <v>0</v>
      </c>
      <c r="X200" s="72" t="s">
        <v>59</v>
      </c>
      <c r="Y200" s="72"/>
      <c r="Z200" s="19" t="s">
        <v>59</v>
      </c>
      <c r="AA200" s="72"/>
      <c r="AB200">
        <f t="shared" si="29"/>
        <v>2</v>
      </c>
      <c r="AC200" t="b">
        <f t="shared" si="30"/>
        <v>1</v>
      </c>
      <c r="AD200" s="9" t="s">
        <v>37</v>
      </c>
      <c r="AE200" s="37"/>
      <c r="AF200" s="72" t="s">
        <v>37</v>
      </c>
      <c r="AG200" s="72"/>
      <c r="AH200" s="72">
        <f t="shared" si="34"/>
        <v>2</v>
      </c>
      <c r="AI200" t="b">
        <f t="shared" si="31"/>
        <v>1</v>
      </c>
      <c r="AJ200">
        <v>1</v>
      </c>
    </row>
    <row r="201" spans="1:36" ht="60">
      <c r="A201" s="22" t="s">
        <v>2163</v>
      </c>
      <c r="B201" s="43" t="s">
        <v>2164</v>
      </c>
      <c r="C201" s="43" t="s">
        <v>2165</v>
      </c>
      <c r="D201" s="59" t="s">
        <v>2166</v>
      </c>
      <c r="E201" s="59" t="s">
        <v>2167</v>
      </c>
      <c r="F201" s="59">
        <v>293.72108300000002</v>
      </c>
      <c r="G201" s="59">
        <v>-50.872</v>
      </c>
      <c r="H201" s="59">
        <v>0.23788999999999999</v>
      </c>
      <c r="I201" s="63">
        <v>0.23710000000000001</v>
      </c>
      <c r="J201" s="44"/>
      <c r="K201" s="59" t="s">
        <v>2168</v>
      </c>
      <c r="L201" s="65"/>
      <c r="M201" s="44"/>
      <c r="N201" s="44" t="s">
        <v>1905</v>
      </c>
      <c r="O201" s="44" t="s">
        <v>2169</v>
      </c>
      <c r="P201" s="93" t="s">
        <v>1337</v>
      </c>
      <c r="Q201" s="44" t="s">
        <v>40</v>
      </c>
      <c r="R201" s="44" t="s">
        <v>2170</v>
      </c>
      <c r="S201" s="45"/>
      <c r="T201" s="33" t="e">
        <f ca="1">_xlfn.XLOOKUP(A201,'Unambiguous BCGs'!A:A,'Unambiguous BCGs'!I:I,"N")</f>
        <v>#NAME?</v>
      </c>
      <c r="U201" s="68" t="b">
        <v>1</v>
      </c>
      <c r="V201" s="68" t="b">
        <f t="shared" si="35"/>
        <v>0</v>
      </c>
      <c r="W201" s="89" t="s">
        <v>2144</v>
      </c>
      <c r="X201" s="78" t="s">
        <v>2171</v>
      </c>
      <c r="Y201" s="72"/>
      <c r="Z201" s="83" t="s">
        <v>2172</v>
      </c>
      <c r="AA201" s="72"/>
      <c r="AB201">
        <f t="shared" si="29"/>
        <v>2</v>
      </c>
      <c r="AC201" t="b">
        <f t="shared" si="30"/>
        <v>0</v>
      </c>
      <c r="AD201" s="71" t="s">
        <v>100</v>
      </c>
      <c r="AE201" s="37"/>
      <c r="AF201" s="72"/>
      <c r="AG201" s="72"/>
      <c r="AH201" s="72">
        <f t="shared" si="34"/>
        <v>1</v>
      </c>
      <c r="AI201" t="b">
        <f t="shared" si="31"/>
        <v>0</v>
      </c>
      <c r="AJ201" s="144" t="s">
        <v>5417</v>
      </c>
    </row>
    <row r="202" spans="1:36" ht="49.5" customHeight="1">
      <c r="A202" s="22" t="s">
        <v>2163</v>
      </c>
      <c r="B202" s="43" t="s">
        <v>2164</v>
      </c>
      <c r="C202" s="43" t="s">
        <v>2165</v>
      </c>
      <c r="D202" s="59" t="s">
        <v>2173</v>
      </c>
      <c r="E202" s="59" t="s">
        <v>2174</v>
      </c>
      <c r="F202" s="59">
        <v>293.72691700000001</v>
      </c>
      <c r="G202" s="59">
        <v>-50.871805999999999</v>
      </c>
      <c r="H202" s="59">
        <v>0.23605000000000001</v>
      </c>
      <c r="I202" s="63">
        <v>0.23710000000000001</v>
      </c>
      <c r="J202" s="44"/>
      <c r="K202" s="59" t="s">
        <v>2175</v>
      </c>
      <c r="L202" s="59"/>
      <c r="M202" s="44"/>
      <c r="N202" s="44" t="s">
        <v>1905</v>
      </c>
      <c r="O202" s="44" t="s">
        <v>2169</v>
      </c>
      <c r="P202" s="93" t="s">
        <v>1337</v>
      </c>
      <c r="Q202" s="44" t="s">
        <v>40</v>
      </c>
      <c r="R202" s="44" t="s">
        <v>2170</v>
      </c>
      <c r="S202" s="45"/>
      <c r="T202" s="33" t="e">
        <f ca="1">_xlfn.XLOOKUP(A202,'Unambiguous BCGs'!A:A,'Unambiguous BCGs'!I:I,"N")</f>
        <v>#NAME?</v>
      </c>
      <c r="U202" s="68" t="b">
        <v>1</v>
      </c>
      <c r="V202" s="68" t="b">
        <f t="shared" si="35"/>
        <v>1</v>
      </c>
      <c r="W202" s="88"/>
      <c r="X202" s="78" t="s">
        <v>2026</v>
      </c>
      <c r="Y202" s="72"/>
      <c r="Z202" s="19"/>
      <c r="AA202" s="72"/>
      <c r="AB202">
        <f t="shared" si="29"/>
        <v>1</v>
      </c>
      <c r="AC202" t="b">
        <f t="shared" si="30"/>
        <v>0</v>
      </c>
      <c r="AD202" s="71" t="s">
        <v>100</v>
      </c>
      <c r="AE202" s="37"/>
      <c r="AF202" s="72"/>
      <c r="AG202" s="72"/>
      <c r="AH202" s="72">
        <f t="shared" si="34"/>
        <v>1</v>
      </c>
      <c r="AI202" t="b">
        <f t="shared" si="31"/>
        <v>0</v>
      </c>
      <c r="AJ202" s="144" t="s">
        <v>5417</v>
      </c>
    </row>
    <row r="203" spans="1:36" ht="67.5" customHeight="1">
      <c r="A203" s="22" t="s">
        <v>2176</v>
      </c>
      <c r="B203" s="23" t="s">
        <v>2177</v>
      </c>
      <c r="C203" s="23" t="s">
        <v>2178</v>
      </c>
      <c r="D203" s="9" t="s">
        <v>2179</v>
      </c>
      <c r="E203" s="9" t="s">
        <v>2180</v>
      </c>
      <c r="F203" s="9" t="s">
        <v>2181</v>
      </c>
      <c r="G203" s="9" t="s">
        <v>2182</v>
      </c>
      <c r="H203" s="40" t="s">
        <v>5868</v>
      </c>
      <c r="I203" s="8" t="s">
        <v>2183</v>
      </c>
      <c r="J203" s="24"/>
      <c r="K203" s="9" t="s">
        <v>2184</v>
      </c>
      <c r="L203" s="91" t="s">
        <v>5867</v>
      </c>
      <c r="M203" s="24"/>
      <c r="N203" s="44" t="s">
        <v>1905</v>
      </c>
      <c r="O203" s="44" t="s">
        <v>2185</v>
      </c>
      <c r="P203" s="135" t="s">
        <v>2106</v>
      </c>
      <c r="Q203" s="44" t="s">
        <v>40</v>
      </c>
      <c r="R203" s="24"/>
      <c r="S203" s="21" t="s">
        <v>442</v>
      </c>
      <c r="T203" s="35" t="e">
        <f ca="1">_xlfn.XLOOKUP(A203,'Unambiguous BCGs'!A:A,'Unambiguous BCGs'!I:I,"N")</f>
        <v>#NAME?</v>
      </c>
      <c r="U203" s="68" t="b">
        <v>1</v>
      </c>
      <c r="V203" s="68" t="b">
        <f t="shared" si="35"/>
        <v>0</v>
      </c>
      <c r="X203" s="72" t="s">
        <v>59</v>
      </c>
      <c r="Y203" s="72"/>
      <c r="Z203" s="19" t="s">
        <v>59</v>
      </c>
      <c r="AA203" s="72"/>
      <c r="AB203">
        <f t="shared" si="29"/>
        <v>2</v>
      </c>
      <c r="AC203" t="b">
        <f t="shared" si="30"/>
        <v>1</v>
      </c>
      <c r="AD203" s="9" t="s">
        <v>429</v>
      </c>
      <c r="AE203" s="37"/>
      <c r="AF203" s="72" t="s">
        <v>37</v>
      </c>
      <c r="AG203" s="72"/>
      <c r="AH203" s="72">
        <f t="shared" si="34"/>
        <v>2</v>
      </c>
      <c r="AI203" t="b">
        <f t="shared" si="31"/>
        <v>0</v>
      </c>
      <c r="AJ203">
        <v>1</v>
      </c>
    </row>
    <row r="204" spans="1:36" ht="67.5" customHeight="1">
      <c r="A204" s="22" t="s">
        <v>2186</v>
      </c>
      <c r="B204" s="23" t="s">
        <v>2187</v>
      </c>
      <c r="C204" s="23" t="s">
        <v>2188</v>
      </c>
      <c r="D204" s="9" t="s">
        <v>2189</v>
      </c>
      <c r="E204" s="9" t="s">
        <v>2190</v>
      </c>
      <c r="F204" s="9" t="s">
        <v>2191</v>
      </c>
      <c r="G204" s="9" t="s">
        <v>2192</v>
      </c>
      <c r="H204" s="9" t="s">
        <v>2193</v>
      </c>
      <c r="I204" s="8" t="s">
        <v>2194</v>
      </c>
      <c r="J204" s="24"/>
      <c r="K204" s="9" t="s">
        <v>2195</v>
      </c>
      <c r="L204" s="9" t="s">
        <v>2196</v>
      </c>
      <c r="M204" s="24" t="s">
        <v>37</v>
      </c>
      <c r="N204" s="44" t="s">
        <v>2197</v>
      </c>
      <c r="O204" s="44" t="s">
        <v>2198</v>
      </c>
      <c r="P204" s="93" t="s">
        <v>1337</v>
      </c>
      <c r="Q204" s="44" t="s">
        <v>40</v>
      </c>
      <c r="R204" s="24"/>
      <c r="S204" s="21" t="s">
        <v>58</v>
      </c>
      <c r="T204" s="35" t="e">
        <f ca="1">_xlfn.XLOOKUP(A204,'Unambiguous BCGs'!A:A,'Unambiguous BCGs'!I:I,"N")</f>
        <v>#NAME?</v>
      </c>
      <c r="U204" s="68" t="b">
        <v>1</v>
      </c>
      <c r="V204" s="68" t="b">
        <f t="shared" si="35"/>
        <v>0</v>
      </c>
      <c r="X204" s="72" t="s">
        <v>59</v>
      </c>
      <c r="Y204" s="72"/>
      <c r="Z204" s="19" t="s">
        <v>59</v>
      </c>
      <c r="AA204" s="72"/>
      <c r="AB204">
        <f t="shared" ref="AB204:AB238" si="36">COUNTIF(X204:AA204, "*")</f>
        <v>2</v>
      </c>
      <c r="AC204" t="b">
        <f t="shared" ref="AC204:AC238" si="37">COUNTIFS(X204:AA204, "Confirmed")=COUNTIF(X204:AA204, "*")</f>
        <v>1</v>
      </c>
      <c r="AD204" s="9" t="s">
        <v>37</v>
      </c>
      <c r="AE204" s="37"/>
      <c r="AF204" s="72" t="s">
        <v>100</v>
      </c>
      <c r="AG204" s="72"/>
      <c r="AH204" s="72">
        <f t="shared" si="34"/>
        <v>2</v>
      </c>
      <c r="AI204" t="b">
        <f t="shared" ref="AI204:AI238" si="38">COUNTIF(AD204:AG204, "y")=AH204</f>
        <v>0</v>
      </c>
      <c r="AJ204">
        <v>1</v>
      </c>
    </row>
    <row r="205" spans="1:36" ht="44.25" customHeight="1">
      <c r="A205" s="22" t="s">
        <v>2199</v>
      </c>
      <c r="B205" s="23" t="s">
        <v>2200</v>
      </c>
      <c r="C205" s="23" t="s">
        <v>2201</v>
      </c>
      <c r="D205" s="9" t="s">
        <v>2202</v>
      </c>
      <c r="E205" s="9" t="s">
        <v>2203</v>
      </c>
      <c r="F205" s="156" t="s">
        <v>6195</v>
      </c>
      <c r="G205" s="156" t="s">
        <v>6196</v>
      </c>
      <c r="H205" s="9" t="s">
        <v>2206</v>
      </c>
      <c r="I205" s="8" t="s">
        <v>2207</v>
      </c>
      <c r="J205" s="24"/>
      <c r="K205" s="74" t="s">
        <v>6194</v>
      </c>
      <c r="L205" s="10" t="s">
        <v>2209</v>
      </c>
      <c r="M205" s="24" t="s">
        <v>100</v>
      </c>
      <c r="N205" s="44" t="s">
        <v>2210</v>
      </c>
      <c r="O205" s="44" t="s">
        <v>1337</v>
      </c>
      <c r="P205" s="134" t="s">
        <v>1603</v>
      </c>
      <c r="Q205" s="44" t="s">
        <v>40</v>
      </c>
      <c r="R205" s="24"/>
      <c r="S205" s="21" t="s">
        <v>58</v>
      </c>
      <c r="T205" s="35" t="e">
        <f ca="1">_xlfn.XLOOKUP(A205,'Unambiguous BCGs'!A:A,'Unambiguous BCGs'!I:I,"N")</f>
        <v>#NAME?</v>
      </c>
      <c r="U205" s="68" t="b">
        <v>1</v>
      </c>
      <c r="V205" s="68" t="b">
        <f t="shared" si="35"/>
        <v>0</v>
      </c>
      <c r="X205" s="72" t="s">
        <v>59</v>
      </c>
      <c r="Y205" s="72"/>
      <c r="Z205" s="19" t="s">
        <v>59</v>
      </c>
      <c r="AA205" s="72"/>
      <c r="AB205">
        <f t="shared" si="36"/>
        <v>2</v>
      </c>
      <c r="AC205" t="b">
        <f t="shared" si="37"/>
        <v>1</v>
      </c>
      <c r="AD205" s="9" t="s">
        <v>37</v>
      </c>
      <c r="AE205" s="37"/>
      <c r="AF205" s="72" t="s">
        <v>37</v>
      </c>
      <c r="AG205" s="72"/>
      <c r="AH205" s="72">
        <f t="shared" si="34"/>
        <v>2</v>
      </c>
      <c r="AI205" t="b">
        <f t="shared" si="38"/>
        <v>1</v>
      </c>
      <c r="AJ205">
        <v>1</v>
      </c>
    </row>
    <row r="206" spans="1:36" ht="33" customHeight="1">
      <c r="A206" s="22" t="s">
        <v>2211</v>
      </c>
      <c r="B206" s="43" t="s">
        <v>2212</v>
      </c>
      <c r="C206" s="43" t="s">
        <v>2213</v>
      </c>
      <c r="D206" s="59" t="s">
        <v>2214</v>
      </c>
      <c r="E206" s="59" t="s">
        <v>2215</v>
      </c>
      <c r="F206" s="59">
        <v>56.731250000000003</v>
      </c>
      <c r="G206" s="59">
        <v>-54.648555559999998</v>
      </c>
      <c r="H206" s="59">
        <v>0.53107000000000004</v>
      </c>
      <c r="I206" s="63">
        <v>0.55000000000000004</v>
      </c>
      <c r="J206" s="44"/>
      <c r="K206" s="59" t="s">
        <v>2216</v>
      </c>
      <c r="L206" s="59" t="s">
        <v>2217</v>
      </c>
      <c r="M206" s="44" t="s">
        <v>2218</v>
      </c>
      <c r="N206" s="44" t="s">
        <v>2219</v>
      </c>
      <c r="P206" s="134" t="s">
        <v>2220</v>
      </c>
      <c r="Q206" s="44" t="s">
        <v>40</v>
      </c>
      <c r="R206" s="44" t="s">
        <v>2221</v>
      </c>
      <c r="S206" s="45"/>
      <c r="T206" s="33" t="e">
        <f ca="1">_xlfn.XLOOKUP(A206,'Unambiguous BCGs'!A:A,'Unambiguous BCGs'!I:I,"N")</f>
        <v>#NAME?</v>
      </c>
      <c r="U206" s="68" t="b">
        <v>1</v>
      </c>
      <c r="V206" s="68" t="b">
        <f t="shared" si="35"/>
        <v>0</v>
      </c>
      <c r="X206" s="78" t="s">
        <v>59</v>
      </c>
      <c r="Y206" s="72"/>
      <c r="Z206" s="83" t="s">
        <v>144</v>
      </c>
      <c r="AA206" s="72"/>
      <c r="AB206">
        <f t="shared" si="36"/>
        <v>2</v>
      </c>
      <c r="AC206" t="b">
        <f t="shared" si="37"/>
        <v>1</v>
      </c>
      <c r="AD206" s="71" t="s">
        <v>37</v>
      </c>
      <c r="AE206" s="37"/>
      <c r="AF206" s="72"/>
      <c r="AG206" s="72"/>
      <c r="AH206" s="72">
        <f t="shared" si="34"/>
        <v>1</v>
      </c>
      <c r="AI206" t="b">
        <f t="shared" si="38"/>
        <v>1</v>
      </c>
      <c r="AJ206">
        <v>1</v>
      </c>
    </row>
    <row r="207" spans="1:36" ht="57" customHeight="1">
      <c r="A207" s="30" t="s">
        <v>2222</v>
      </c>
      <c r="B207" s="43" t="s">
        <v>2223</v>
      </c>
      <c r="C207" s="43" t="s">
        <v>2224</v>
      </c>
      <c r="D207" s="59" t="s">
        <v>2225</v>
      </c>
      <c r="E207" s="59" t="s">
        <v>2226</v>
      </c>
      <c r="F207" s="59">
        <v>94.142499999999998</v>
      </c>
      <c r="G207" s="59">
        <v>-52.45369444</v>
      </c>
      <c r="H207" s="59">
        <v>0.67791999999999997</v>
      </c>
      <c r="I207" s="63">
        <v>0.71</v>
      </c>
      <c r="J207" s="44"/>
      <c r="K207" s="59" t="s">
        <v>2227</v>
      </c>
      <c r="L207" s="65" t="s">
        <v>2217</v>
      </c>
      <c r="M207" s="44" t="s">
        <v>2218</v>
      </c>
      <c r="N207" s="44" t="s">
        <v>2219</v>
      </c>
      <c r="P207" s="134" t="s">
        <v>2220</v>
      </c>
      <c r="Q207" s="44" t="s">
        <v>40</v>
      </c>
      <c r="R207" s="44" t="s">
        <v>2228</v>
      </c>
      <c r="S207" s="45"/>
      <c r="T207" s="33" t="e">
        <f ca="1">_xlfn.XLOOKUP(A207,'Unambiguous BCGs'!A:A,'Unambiguous BCGs'!I:I,"N")</f>
        <v>#NAME?</v>
      </c>
      <c r="U207" s="68" t="b">
        <v>1</v>
      </c>
      <c r="V207" s="68" t="b">
        <f t="shared" si="35"/>
        <v>0</v>
      </c>
      <c r="X207" s="78" t="s">
        <v>59</v>
      </c>
      <c r="Y207" s="72"/>
      <c r="Z207" s="83" t="s">
        <v>144</v>
      </c>
      <c r="AA207" s="72"/>
      <c r="AB207">
        <f t="shared" si="36"/>
        <v>2</v>
      </c>
      <c r="AC207" t="b">
        <f t="shared" si="37"/>
        <v>1</v>
      </c>
      <c r="AD207" s="71" t="s">
        <v>37</v>
      </c>
      <c r="AE207" s="37"/>
      <c r="AF207" s="72"/>
      <c r="AG207" s="72"/>
      <c r="AH207" s="72">
        <f t="shared" si="34"/>
        <v>1</v>
      </c>
      <c r="AI207" t="b">
        <f t="shared" si="38"/>
        <v>1</v>
      </c>
      <c r="AJ207">
        <v>1</v>
      </c>
    </row>
    <row r="208" spans="1:36" ht="43.5" customHeight="1">
      <c r="A208" s="22" t="s">
        <v>2229</v>
      </c>
      <c r="B208" s="23" t="s">
        <v>2230</v>
      </c>
      <c r="C208" s="23" t="s">
        <v>2231</v>
      </c>
      <c r="D208" s="9" t="s">
        <v>2232</v>
      </c>
      <c r="E208" s="9" t="s">
        <v>2233</v>
      </c>
      <c r="F208" s="9" t="s">
        <v>2234</v>
      </c>
      <c r="G208" s="9" t="s">
        <v>2235</v>
      </c>
      <c r="H208" s="9" t="s">
        <v>2236</v>
      </c>
      <c r="I208" s="8" t="s">
        <v>2237</v>
      </c>
      <c r="J208" s="24"/>
      <c r="K208" s="9" t="s">
        <v>2238</v>
      </c>
      <c r="L208" s="73" t="s">
        <v>2239</v>
      </c>
      <c r="M208" s="24" t="s">
        <v>37</v>
      </c>
      <c r="N208" s="44" t="s">
        <v>201</v>
      </c>
      <c r="P208" s="134" t="s">
        <v>39</v>
      </c>
      <c r="Q208" s="44" t="s">
        <v>40</v>
      </c>
      <c r="R208" s="24"/>
      <c r="S208" s="21" t="s">
        <v>58</v>
      </c>
      <c r="T208" s="35" t="e">
        <f ca="1">_xlfn.XLOOKUP(A208,'Unambiguous BCGs'!A:A,'Unambiguous BCGs'!I:I,"N")</f>
        <v>#NAME?</v>
      </c>
      <c r="U208" s="68" t="b">
        <v>1</v>
      </c>
      <c r="V208" s="68" t="b">
        <f t="shared" si="35"/>
        <v>0</v>
      </c>
      <c r="X208" s="72" t="s">
        <v>59</v>
      </c>
      <c r="Y208" s="72"/>
      <c r="Z208" s="19" t="s">
        <v>59</v>
      </c>
      <c r="AA208" s="72"/>
      <c r="AB208">
        <f t="shared" si="36"/>
        <v>2</v>
      </c>
      <c r="AC208" t="b">
        <f t="shared" si="37"/>
        <v>1</v>
      </c>
      <c r="AD208" s="9" t="s">
        <v>37</v>
      </c>
      <c r="AE208" s="37"/>
      <c r="AF208" s="72" t="s">
        <v>37</v>
      </c>
      <c r="AG208" s="72"/>
      <c r="AH208" s="72">
        <f>COUNTIF(AD208:AG208, "*")</f>
        <v>2</v>
      </c>
      <c r="AI208" t="b">
        <f t="shared" si="38"/>
        <v>1</v>
      </c>
      <c r="AJ208">
        <v>1</v>
      </c>
    </row>
    <row r="209" spans="1:36" ht="43.5" customHeight="1">
      <c r="A209" s="22" t="s">
        <v>2240</v>
      </c>
      <c r="B209" s="43" t="s">
        <v>2241</v>
      </c>
      <c r="C209" s="43" t="s">
        <v>2242</v>
      </c>
      <c r="D209" s="59" t="s">
        <v>2243</v>
      </c>
      <c r="E209" s="59" t="s">
        <v>2244</v>
      </c>
      <c r="F209" s="59">
        <v>164.24990099999999</v>
      </c>
      <c r="G209" s="59">
        <v>-3.6266250000000002</v>
      </c>
      <c r="H209" s="58" t="s">
        <v>5869</v>
      </c>
      <c r="I209" s="63">
        <v>0.82310000000000005</v>
      </c>
      <c r="J209" s="44"/>
      <c r="K209" s="59" t="s">
        <v>2245</v>
      </c>
      <c r="L209" s="91" t="s">
        <v>5870</v>
      </c>
      <c r="M209" s="44"/>
      <c r="N209" s="44" t="s">
        <v>2246</v>
      </c>
      <c r="O209" s="44" t="s">
        <v>2247</v>
      </c>
      <c r="P209" s="135" t="s">
        <v>2248</v>
      </c>
      <c r="Q209" s="44" t="s">
        <v>40</v>
      </c>
      <c r="R209" s="44" t="s">
        <v>2249</v>
      </c>
      <c r="S209" s="45"/>
      <c r="T209" s="33" t="e">
        <f ca="1">_xlfn.XLOOKUP(A209,'Unambiguous BCGs'!A:A,'Unambiguous BCGs'!I:I,"N")</f>
        <v>#NAME?</v>
      </c>
      <c r="U209" s="68" t="b">
        <v>1</v>
      </c>
      <c r="V209" s="68" t="b">
        <f t="shared" si="35"/>
        <v>0</v>
      </c>
      <c r="X209" s="78" t="s">
        <v>59</v>
      </c>
      <c r="Y209" s="72"/>
      <c r="Z209" s="83" t="s">
        <v>144</v>
      </c>
      <c r="AA209" s="72"/>
      <c r="AB209">
        <f t="shared" si="36"/>
        <v>2</v>
      </c>
      <c r="AC209" t="b">
        <f t="shared" si="37"/>
        <v>1</v>
      </c>
      <c r="AD209" s="71" t="s">
        <v>429</v>
      </c>
      <c r="AE209" s="37"/>
      <c r="AF209" s="72"/>
      <c r="AG209" s="72"/>
      <c r="AH209" s="72">
        <f>COUNTIF(AD209:AG209, "*")</f>
        <v>1</v>
      </c>
      <c r="AI209" t="b">
        <f t="shared" si="38"/>
        <v>0</v>
      </c>
      <c r="AJ209">
        <v>1</v>
      </c>
    </row>
    <row r="210" spans="1:36" ht="87.75" customHeight="1">
      <c r="A210" s="22" t="s">
        <v>2250</v>
      </c>
      <c r="B210" s="43" t="s">
        <v>2251</v>
      </c>
      <c r="C210" s="43" t="s">
        <v>2252</v>
      </c>
      <c r="D210" s="58" t="s">
        <v>5960</v>
      </c>
      <c r="E210" s="58" t="s">
        <v>5961</v>
      </c>
      <c r="F210" s="58" t="s">
        <v>5962</v>
      </c>
      <c r="G210" s="58" t="s">
        <v>5963</v>
      </c>
      <c r="H210" s="58" t="s">
        <v>5959</v>
      </c>
      <c r="I210" s="63">
        <v>0.29599999999999999</v>
      </c>
      <c r="J210" s="44"/>
      <c r="K210" s="58" t="s">
        <v>5956</v>
      </c>
      <c r="L210" s="65"/>
      <c r="M210" s="44"/>
      <c r="N210" s="45" t="s">
        <v>5964</v>
      </c>
      <c r="O210" s="42" t="s">
        <v>5958</v>
      </c>
      <c r="P210" s="42" t="s">
        <v>5957</v>
      </c>
      <c r="Q210" s="42" t="s">
        <v>40</v>
      </c>
      <c r="R210" s="44" t="s">
        <v>2253</v>
      </c>
      <c r="S210" s="45" t="s">
        <v>2254</v>
      </c>
      <c r="T210" s="33" t="e">
        <f ca="1">_xlfn.XLOOKUP(A210,'Unambiguous BCGs'!A:A,'Unambiguous BCGs'!I:I,"N")</f>
        <v>#NAME?</v>
      </c>
      <c r="U210" s="68" t="b">
        <v>1</v>
      </c>
      <c r="V210" s="68" t="b">
        <f t="shared" si="35"/>
        <v>0</v>
      </c>
      <c r="W210" s="89" t="s">
        <v>5965</v>
      </c>
      <c r="X210" s="78" t="s">
        <v>2255</v>
      </c>
      <c r="Y210" s="72"/>
      <c r="Z210" s="83" t="s">
        <v>43</v>
      </c>
      <c r="AA210" s="72"/>
      <c r="AB210">
        <f t="shared" si="36"/>
        <v>2</v>
      </c>
      <c r="AC210" t="b">
        <f t="shared" si="37"/>
        <v>0</v>
      </c>
      <c r="AD210" s="60"/>
      <c r="AE210" s="37"/>
      <c r="AF210" s="72"/>
      <c r="AG210" s="72"/>
      <c r="AH210" s="72">
        <f>COUNTIF(AD210:AG210, "*")</f>
        <v>0</v>
      </c>
      <c r="AI210" t="b">
        <f t="shared" si="38"/>
        <v>1</v>
      </c>
      <c r="AJ210">
        <v>1</v>
      </c>
    </row>
    <row r="211" spans="1:36" ht="79.5" customHeight="1">
      <c r="A211" s="22" t="s">
        <v>2256</v>
      </c>
      <c r="B211" s="23" t="s">
        <v>2257</v>
      </c>
      <c r="C211" s="23" t="s">
        <v>2258</v>
      </c>
      <c r="D211" s="9" t="s">
        <v>2259</v>
      </c>
      <c r="E211" s="9" t="s">
        <v>2260</v>
      </c>
      <c r="F211" s="9" t="s">
        <v>2261</v>
      </c>
      <c r="G211" s="9" t="s">
        <v>2262</v>
      </c>
      <c r="H211" s="40" t="s">
        <v>5871</v>
      </c>
      <c r="I211" s="8" t="s">
        <v>2263</v>
      </c>
      <c r="J211" s="24"/>
      <c r="K211" s="9" t="s">
        <v>2264</v>
      </c>
      <c r="L211" s="91" t="s">
        <v>5823</v>
      </c>
      <c r="M211" s="24"/>
      <c r="N211" s="44" t="s">
        <v>2265</v>
      </c>
      <c r="O211" s="44" t="s">
        <v>2266</v>
      </c>
      <c r="P211" s="135" t="s">
        <v>427</v>
      </c>
      <c r="Q211" s="44" t="s">
        <v>40</v>
      </c>
      <c r="R211" s="24"/>
      <c r="S211" s="21" t="s">
        <v>58</v>
      </c>
      <c r="T211" s="35" t="e">
        <f ca="1">_xlfn.XLOOKUP(A211,'Unambiguous BCGs'!A:A,'Unambiguous BCGs'!I:I,"N")</f>
        <v>#NAME?</v>
      </c>
      <c r="U211" s="68" t="b">
        <v>1</v>
      </c>
      <c r="V211" s="68" t="b">
        <f t="shared" si="35"/>
        <v>0</v>
      </c>
      <c r="X211" s="72" t="s">
        <v>59</v>
      </c>
      <c r="Y211" s="72"/>
      <c r="Z211" s="19" t="s">
        <v>59</v>
      </c>
      <c r="AA211" s="72"/>
      <c r="AB211">
        <f t="shared" si="36"/>
        <v>2</v>
      </c>
      <c r="AC211" t="b">
        <f t="shared" si="37"/>
        <v>1</v>
      </c>
      <c r="AD211" s="9" t="s">
        <v>429</v>
      </c>
      <c r="AE211" s="37"/>
      <c r="AF211" s="72" t="s">
        <v>37</v>
      </c>
      <c r="AG211" s="72"/>
      <c r="AH211" s="72">
        <f t="shared" ref="AH211:AH221" si="39">COUNTIF(AD211:AG211, "*")</f>
        <v>2</v>
      </c>
      <c r="AI211" t="b">
        <f t="shared" si="38"/>
        <v>0</v>
      </c>
      <c r="AJ211">
        <v>1</v>
      </c>
    </row>
    <row r="212" spans="1:36" ht="67.5" customHeight="1">
      <c r="A212" s="22" t="s">
        <v>2267</v>
      </c>
      <c r="B212" s="43" t="s">
        <v>2268</v>
      </c>
      <c r="C212" s="43" t="s">
        <v>2269</v>
      </c>
      <c r="D212" s="59" t="s">
        <v>2270</v>
      </c>
      <c r="E212" s="59" t="s">
        <v>2271</v>
      </c>
      <c r="F212" s="59">
        <v>16.919858999999999</v>
      </c>
      <c r="G212" s="59">
        <v>54.108832999999997</v>
      </c>
      <c r="H212" s="59">
        <v>9.7267999999999993E-2</v>
      </c>
      <c r="I212" s="63">
        <v>0.1066</v>
      </c>
      <c r="J212" s="44"/>
      <c r="K212" s="59" t="s">
        <v>2272</v>
      </c>
      <c r="L212" s="65" t="s">
        <v>2273</v>
      </c>
      <c r="M212" s="44" t="s">
        <v>37</v>
      </c>
      <c r="N212" s="44" t="s">
        <v>2274</v>
      </c>
      <c r="O212" s="44" t="s">
        <v>2275</v>
      </c>
      <c r="P212" s="135" t="s">
        <v>1184</v>
      </c>
      <c r="Q212" s="44" t="s">
        <v>40</v>
      </c>
      <c r="R212" s="44" t="s">
        <v>2276</v>
      </c>
      <c r="S212" s="45"/>
      <c r="T212" s="33" t="e">
        <f ca="1">_xlfn.XLOOKUP(A212,'Unambiguous BCGs'!A:A,'Unambiguous BCGs'!I:I,"N")</f>
        <v>#NAME?</v>
      </c>
      <c r="U212" s="68" t="b">
        <v>1</v>
      </c>
      <c r="V212" s="68" t="b">
        <f t="shared" si="35"/>
        <v>0</v>
      </c>
      <c r="X212" s="78" t="s">
        <v>59</v>
      </c>
      <c r="Y212" s="72"/>
      <c r="Z212" s="83" t="s">
        <v>144</v>
      </c>
      <c r="AA212" s="72"/>
      <c r="AB212">
        <f t="shared" si="36"/>
        <v>2</v>
      </c>
      <c r="AC212" t="b">
        <f t="shared" si="37"/>
        <v>1</v>
      </c>
      <c r="AD212" s="71" t="s">
        <v>37</v>
      </c>
      <c r="AE212" s="37"/>
      <c r="AF212" s="72"/>
      <c r="AG212" s="72"/>
      <c r="AH212" s="72">
        <f t="shared" si="39"/>
        <v>1</v>
      </c>
      <c r="AI212" t="b">
        <f t="shared" si="38"/>
        <v>1</v>
      </c>
      <c r="AJ212">
        <v>1</v>
      </c>
    </row>
    <row r="213" spans="1:36" ht="79.5" customHeight="1">
      <c r="A213" s="22" t="s">
        <v>2277</v>
      </c>
      <c r="B213" s="43" t="s">
        <v>2278</v>
      </c>
      <c r="C213" s="43" t="s">
        <v>2279</v>
      </c>
      <c r="D213" s="59" t="s">
        <v>2280</v>
      </c>
      <c r="E213" s="59" t="s">
        <v>2281</v>
      </c>
      <c r="F213" s="59">
        <v>94.101083329999994</v>
      </c>
      <c r="G213" s="59">
        <v>-21.93752778</v>
      </c>
      <c r="H213" s="59">
        <v>0.17100000000000001</v>
      </c>
      <c r="I213" s="63">
        <v>0.17100000000000001</v>
      </c>
      <c r="J213" s="44"/>
      <c r="K213" s="59" t="s">
        <v>2282</v>
      </c>
      <c r="L213" s="59"/>
      <c r="M213" s="44"/>
      <c r="N213" s="44" t="s">
        <v>2283</v>
      </c>
      <c r="O213" s="44" t="s">
        <v>2284</v>
      </c>
      <c r="P213" s="93" t="s">
        <v>1337</v>
      </c>
      <c r="Q213" s="44" t="s">
        <v>40</v>
      </c>
      <c r="R213" s="44" t="s">
        <v>2285</v>
      </c>
      <c r="S213" s="45"/>
      <c r="T213" s="33" t="e">
        <f ca="1">_xlfn.XLOOKUP(A213,'Unambiguous BCGs'!A:A,'Unambiguous BCGs'!I:I,"N")</f>
        <v>#NAME?</v>
      </c>
      <c r="U213" s="68" t="b">
        <v>1</v>
      </c>
      <c r="V213" s="68" t="b">
        <f t="shared" si="35"/>
        <v>0</v>
      </c>
      <c r="X213" s="78" t="s">
        <v>59</v>
      </c>
      <c r="Y213" s="72"/>
      <c r="Z213" s="83" t="s">
        <v>144</v>
      </c>
      <c r="AA213" s="72"/>
      <c r="AB213">
        <f t="shared" si="36"/>
        <v>2</v>
      </c>
      <c r="AC213" t="b">
        <f t="shared" si="37"/>
        <v>1</v>
      </c>
      <c r="AD213" s="60" t="s">
        <v>100</v>
      </c>
      <c r="AE213" s="37"/>
      <c r="AF213" s="72"/>
      <c r="AG213" s="72"/>
      <c r="AH213" s="72">
        <f t="shared" si="39"/>
        <v>1</v>
      </c>
      <c r="AI213" t="b">
        <f t="shared" si="38"/>
        <v>0</v>
      </c>
      <c r="AJ213">
        <v>1</v>
      </c>
    </row>
    <row r="214" spans="1:36" ht="69" customHeight="1">
      <c r="A214" s="22" t="s">
        <v>2286</v>
      </c>
      <c r="B214" s="43" t="s">
        <v>2287</v>
      </c>
      <c r="C214" s="43" t="s">
        <v>2288</v>
      </c>
      <c r="D214" s="59" t="s">
        <v>2289</v>
      </c>
      <c r="E214" s="59" t="s">
        <v>2290</v>
      </c>
      <c r="F214" s="59">
        <v>271.12918100000002</v>
      </c>
      <c r="G214" s="59">
        <v>10.056502999999999</v>
      </c>
      <c r="H214" s="59">
        <v>0.1244</v>
      </c>
      <c r="I214" s="63">
        <v>0.1525</v>
      </c>
      <c r="J214" s="44"/>
      <c r="K214" s="59" t="s">
        <v>2291</v>
      </c>
      <c r="L214" s="59"/>
      <c r="M214" s="44"/>
      <c r="N214" s="44" t="s">
        <v>1335</v>
      </c>
      <c r="O214" s="44" t="s">
        <v>1336</v>
      </c>
      <c r="P214" s="93" t="s">
        <v>1337</v>
      </c>
      <c r="Q214" s="44" t="s">
        <v>40</v>
      </c>
      <c r="R214" s="44" t="s">
        <v>2292</v>
      </c>
      <c r="S214" s="44"/>
      <c r="T214" s="33" t="e">
        <f ca="1">_xlfn.XLOOKUP(A214,'Unambiguous BCGs'!A:A,'Unambiguous BCGs'!I:I,"N")</f>
        <v>#NAME?</v>
      </c>
      <c r="U214" s="68" t="b">
        <v>1</v>
      </c>
      <c r="V214" s="68" t="b">
        <f t="shared" si="35"/>
        <v>0</v>
      </c>
      <c r="X214" s="80" t="s">
        <v>59</v>
      </c>
      <c r="Y214" s="72"/>
      <c r="Z214" s="83" t="s">
        <v>144</v>
      </c>
      <c r="AA214" s="72"/>
      <c r="AB214">
        <f t="shared" si="36"/>
        <v>2</v>
      </c>
      <c r="AC214" t="b">
        <f t="shared" si="37"/>
        <v>1</v>
      </c>
      <c r="AD214" s="60" t="s">
        <v>100</v>
      </c>
      <c r="AE214" s="37"/>
      <c r="AF214" s="72"/>
      <c r="AG214" s="72"/>
      <c r="AH214" s="72">
        <f t="shared" si="39"/>
        <v>1</v>
      </c>
      <c r="AI214" t="b">
        <f t="shared" si="38"/>
        <v>0</v>
      </c>
      <c r="AJ214">
        <v>1</v>
      </c>
    </row>
    <row r="215" spans="1:36" ht="69" customHeight="1">
      <c r="A215" s="22" t="s">
        <v>2293</v>
      </c>
      <c r="B215" s="43" t="s">
        <v>2294</v>
      </c>
      <c r="C215" s="43" t="s">
        <v>2295</v>
      </c>
      <c r="D215" s="59" t="s">
        <v>2296</v>
      </c>
      <c r="E215" s="59" t="s">
        <v>2297</v>
      </c>
      <c r="F215" s="59">
        <v>294.57543900000002</v>
      </c>
      <c r="G215" s="59">
        <v>54.161189999999998</v>
      </c>
      <c r="H215" s="59">
        <v>0.26</v>
      </c>
      <c r="I215" s="63">
        <v>0.26</v>
      </c>
      <c r="J215" s="44"/>
      <c r="K215" s="59" t="s">
        <v>2298</v>
      </c>
      <c r="L215" s="65"/>
      <c r="M215" s="44"/>
      <c r="N215" s="44" t="s">
        <v>2299</v>
      </c>
      <c r="O215" s="44" t="s">
        <v>2300</v>
      </c>
      <c r="P215" s="93" t="s">
        <v>1337</v>
      </c>
      <c r="Q215" s="44" t="s">
        <v>40</v>
      </c>
      <c r="R215" s="44" t="s">
        <v>2301</v>
      </c>
      <c r="S215" s="45"/>
      <c r="T215" s="33" t="e">
        <f ca="1">_xlfn.XLOOKUP(A215,'Unambiguous BCGs'!A:A,'Unambiguous BCGs'!I:I,"N")</f>
        <v>#NAME?</v>
      </c>
      <c r="U215" s="68" t="b">
        <v>1</v>
      </c>
      <c r="V215" s="68" t="b">
        <f t="shared" si="35"/>
        <v>0</v>
      </c>
      <c r="X215" s="78" t="s">
        <v>59</v>
      </c>
      <c r="Y215" s="72"/>
      <c r="Z215" s="83" t="s">
        <v>144</v>
      </c>
      <c r="AA215" s="72"/>
      <c r="AB215">
        <f t="shared" si="36"/>
        <v>2</v>
      </c>
      <c r="AC215" t="b">
        <f t="shared" si="37"/>
        <v>1</v>
      </c>
      <c r="AD215" s="60" t="s">
        <v>100</v>
      </c>
      <c r="AE215" s="37"/>
      <c r="AF215" s="72"/>
      <c r="AG215" s="72"/>
      <c r="AH215" s="72">
        <f t="shared" si="39"/>
        <v>1</v>
      </c>
      <c r="AI215" t="b">
        <f t="shared" si="38"/>
        <v>0</v>
      </c>
      <c r="AJ215">
        <v>1</v>
      </c>
    </row>
    <row r="216" spans="1:36" ht="45" customHeight="1">
      <c r="A216" s="22" t="s">
        <v>2302</v>
      </c>
      <c r="B216" s="43" t="s">
        <v>2303</v>
      </c>
      <c r="C216" s="43" t="s">
        <v>2304</v>
      </c>
      <c r="D216" s="58" t="s">
        <v>6200</v>
      </c>
      <c r="E216" s="58" t="s">
        <v>5872</v>
      </c>
      <c r="F216" s="58">
        <v>340.67</v>
      </c>
      <c r="G216" s="58">
        <v>52.981670000000001</v>
      </c>
      <c r="H216" s="58">
        <v>0.18337999999999999</v>
      </c>
      <c r="I216" s="63">
        <v>0.19209999999999999</v>
      </c>
      <c r="J216" s="44"/>
      <c r="K216" s="58" t="s">
        <v>5873</v>
      </c>
      <c r="L216" s="65"/>
      <c r="M216" s="44"/>
      <c r="N216" s="143" t="s">
        <v>5851</v>
      </c>
      <c r="O216" s="44" t="s">
        <v>2305</v>
      </c>
      <c r="P216" s="93" t="s">
        <v>2306</v>
      </c>
      <c r="Q216" s="44" t="s">
        <v>40</v>
      </c>
      <c r="R216" s="44" t="s">
        <v>2307</v>
      </c>
      <c r="S216" s="45"/>
      <c r="T216" s="33" t="e">
        <f ca="1">_xlfn.XLOOKUP(A216,'Unambiguous BCGs'!A:A,'Unambiguous BCGs'!I:I,"N")</f>
        <v>#NAME?</v>
      </c>
      <c r="U216" s="68" t="b">
        <v>1</v>
      </c>
      <c r="V216" s="68" t="b">
        <f t="shared" si="35"/>
        <v>0</v>
      </c>
      <c r="W216" s="89" t="s">
        <v>2144</v>
      </c>
      <c r="X216" s="81" t="s">
        <v>2308</v>
      </c>
      <c r="Y216" s="72"/>
      <c r="Z216" s="83" t="s">
        <v>169</v>
      </c>
      <c r="AA216" s="72"/>
      <c r="AB216">
        <f t="shared" si="36"/>
        <v>2</v>
      </c>
      <c r="AC216" t="b">
        <f t="shared" si="37"/>
        <v>0</v>
      </c>
      <c r="AD216" s="71" t="s">
        <v>100</v>
      </c>
      <c r="AE216" s="37"/>
      <c r="AF216" s="72"/>
      <c r="AG216" s="72"/>
      <c r="AH216" s="72">
        <f t="shared" si="39"/>
        <v>1</v>
      </c>
      <c r="AI216" t="b">
        <f t="shared" si="38"/>
        <v>0</v>
      </c>
      <c r="AJ216">
        <v>1</v>
      </c>
    </row>
    <row r="217" spans="1:36" ht="56.25" customHeight="1">
      <c r="A217" s="41" t="s">
        <v>2302</v>
      </c>
      <c r="B217" s="43" t="s">
        <v>2303</v>
      </c>
      <c r="C217" s="43" t="s">
        <v>2304</v>
      </c>
      <c r="D217" s="58" t="s">
        <v>6201</v>
      </c>
      <c r="E217" s="58" t="s">
        <v>5874</v>
      </c>
      <c r="F217" s="58">
        <v>340.71911</v>
      </c>
      <c r="G217" s="58">
        <v>53.080599999999997</v>
      </c>
      <c r="H217" s="58">
        <v>0.1899402</v>
      </c>
      <c r="I217" s="63">
        <v>0.19209999999999999</v>
      </c>
      <c r="J217" s="44"/>
      <c r="K217" s="58" t="s">
        <v>5875</v>
      </c>
      <c r="L217" s="65" t="s">
        <v>5851</v>
      </c>
      <c r="M217" s="44"/>
      <c r="N217" s="143" t="s">
        <v>5851</v>
      </c>
      <c r="O217" s="44" t="s">
        <v>2309</v>
      </c>
      <c r="P217" s="135" t="s">
        <v>1510</v>
      </c>
      <c r="Q217" s="44" t="s">
        <v>40</v>
      </c>
      <c r="R217" s="44" t="s">
        <v>2307</v>
      </c>
      <c r="S217" s="45"/>
      <c r="T217" s="33"/>
      <c r="U217" s="68" t="b">
        <v>1</v>
      </c>
      <c r="V217" s="68" t="b">
        <f t="shared" si="35"/>
        <v>1</v>
      </c>
      <c r="W217" s="88"/>
      <c r="X217" s="81" t="s">
        <v>2310</v>
      </c>
      <c r="Y217" s="72"/>
      <c r="Z217" s="19"/>
      <c r="AA217" s="72"/>
      <c r="AB217">
        <f t="shared" si="36"/>
        <v>1</v>
      </c>
      <c r="AC217" t="b">
        <f t="shared" si="37"/>
        <v>0</v>
      </c>
      <c r="AD217" s="71" t="s">
        <v>37</v>
      </c>
      <c r="AE217" s="37"/>
      <c r="AF217" s="72"/>
      <c r="AG217" s="72"/>
      <c r="AH217" s="72">
        <f t="shared" si="39"/>
        <v>1</v>
      </c>
      <c r="AI217" t="b">
        <f t="shared" si="38"/>
        <v>1</v>
      </c>
      <c r="AJ217">
        <v>1</v>
      </c>
    </row>
    <row r="218" spans="1:36" ht="67.5" customHeight="1">
      <c r="A218" s="22" t="s">
        <v>2311</v>
      </c>
      <c r="B218" s="23" t="s">
        <v>2312</v>
      </c>
      <c r="C218" s="23" t="s">
        <v>2313</v>
      </c>
      <c r="D218" s="40" t="s">
        <v>5877</v>
      </c>
      <c r="E218" s="40" t="s">
        <v>5878</v>
      </c>
      <c r="F218" s="40" t="s">
        <v>5881</v>
      </c>
      <c r="G218" s="40" t="s">
        <v>5879</v>
      </c>
      <c r="H218" s="40" t="s">
        <v>5880</v>
      </c>
      <c r="I218" s="8" t="s">
        <v>2314</v>
      </c>
      <c r="J218" s="24"/>
      <c r="K218" s="9" t="s">
        <v>2315</v>
      </c>
      <c r="L218" s="10" t="s">
        <v>2316</v>
      </c>
      <c r="M218" s="24"/>
      <c r="N218" s="44" t="s">
        <v>2317</v>
      </c>
      <c r="O218" s="44" t="s">
        <v>1509</v>
      </c>
      <c r="P218" s="134" t="s">
        <v>39</v>
      </c>
      <c r="Q218" s="44" t="s">
        <v>40</v>
      </c>
      <c r="R218" s="24" t="s">
        <v>2318</v>
      </c>
      <c r="S218" s="31" t="s">
        <v>2319</v>
      </c>
      <c r="T218" s="35" t="e">
        <f ca="1">_xlfn.XLOOKUP(A218,'Unambiguous BCGs'!A:A,'Unambiguous BCGs'!I:I,"N")</f>
        <v>#NAME?</v>
      </c>
      <c r="U218" s="68" t="b">
        <v>1</v>
      </c>
      <c r="V218" s="68" t="b">
        <f t="shared" si="35"/>
        <v>0</v>
      </c>
      <c r="X218" s="72" t="s">
        <v>2320</v>
      </c>
      <c r="Y218" s="72"/>
      <c r="Z218" s="19" t="s">
        <v>43</v>
      </c>
      <c r="AA218" s="72"/>
      <c r="AB218">
        <f t="shared" si="36"/>
        <v>2</v>
      </c>
      <c r="AC218" t="b">
        <f t="shared" si="37"/>
        <v>0</v>
      </c>
      <c r="AD218" s="9" t="s">
        <v>100</v>
      </c>
      <c r="AE218" s="37"/>
      <c r="AF218" s="72"/>
      <c r="AG218" s="72"/>
      <c r="AH218" s="72">
        <f t="shared" si="39"/>
        <v>1</v>
      </c>
      <c r="AI218" t="b">
        <f t="shared" si="38"/>
        <v>0</v>
      </c>
      <c r="AJ218">
        <v>1</v>
      </c>
    </row>
    <row r="219" spans="1:36" ht="56.25" customHeight="1">
      <c r="A219" s="22" t="s">
        <v>2321</v>
      </c>
      <c r="B219" s="43" t="s">
        <v>2322</v>
      </c>
      <c r="C219" s="43" t="s">
        <v>2323</v>
      </c>
      <c r="D219" s="59" t="s">
        <v>2324</v>
      </c>
      <c r="E219" s="59" t="s">
        <v>2325</v>
      </c>
      <c r="F219" s="59">
        <v>175.09291999999999</v>
      </c>
      <c r="G219" s="59">
        <v>66.137500000000003</v>
      </c>
      <c r="H219" s="59">
        <v>0.624</v>
      </c>
      <c r="I219" s="63">
        <v>0.78200000000000003</v>
      </c>
      <c r="J219" s="44"/>
      <c r="K219" s="59" t="s">
        <v>2326</v>
      </c>
      <c r="L219" s="65"/>
      <c r="M219" s="44"/>
      <c r="N219" s="44" t="s">
        <v>2327</v>
      </c>
      <c r="O219" s="44" t="s">
        <v>39</v>
      </c>
      <c r="P219" s="134" t="s">
        <v>39</v>
      </c>
      <c r="Q219" s="44" t="s">
        <v>40</v>
      </c>
      <c r="R219" s="44" t="s">
        <v>2328</v>
      </c>
      <c r="S219" s="45"/>
      <c r="T219" s="33" t="e">
        <f ca="1">_xlfn.XLOOKUP(A219,'Unambiguous BCGs'!A:A,'Unambiguous BCGs'!I:I,"N")</f>
        <v>#NAME?</v>
      </c>
      <c r="U219" s="68" t="b">
        <v>1</v>
      </c>
      <c r="V219" s="68" t="b">
        <f t="shared" si="35"/>
        <v>0</v>
      </c>
      <c r="X219" s="78" t="s">
        <v>59</v>
      </c>
      <c r="Y219" s="72"/>
      <c r="Z219" s="83" t="s">
        <v>144</v>
      </c>
      <c r="AA219" s="72"/>
      <c r="AB219">
        <f t="shared" si="36"/>
        <v>2</v>
      </c>
      <c r="AC219" t="b">
        <f t="shared" si="37"/>
        <v>1</v>
      </c>
      <c r="AD219" s="71" t="s">
        <v>100</v>
      </c>
      <c r="AE219" s="37"/>
      <c r="AF219" s="72"/>
      <c r="AG219" s="72"/>
      <c r="AH219" s="72">
        <f t="shared" si="39"/>
        <v>1</v>
      </c>
      <c r="AI219" t="b">
        <f t="shared" si="38"/>
        <v>0</v>
      </c>
      <c r="AJ219">
        <v>1</v>
      </c>
    </row>
    <row r="220" spans="1:36" ht="45" customHeight="1">
      <c r="A220" s="22" t="s">
        <v>2329</v>
      </c>
      <c r="B220" s="23" t="s">
        <v>2330</v>
      </c>
      <c r="C220" s="23" t="s">
        <v>2331</v>
      </c>
      <c r="D220" s="9" t="s">
        <v>2332</v>
      </c>
      <c r="E220" s="9" t="s">
        <v>2333</v>
      </c>
      <c r="F220" s="9" t="s">
        <v>2334</v>
      </c>
      <c r="G220" s="9" t="s">
        <v>2335</v>
      </c>
      <c r="H220" s="9" t="s">
        <v>2336</v>
      </c>
      <c r="I220" s="8" t="s">
        <v>2337</v>
      </c>
      <c r="J220" s="24"/>
      <c r="K220" s="74" t="s">
        <v>2338</v>
      </c>
      <c r="L220" s="91" t="s">
        <v>5876</v>
      </c>
      <c r="M220" s="24"/>
      <c r="N220" s="44" t="s">
        <v>2339</v>
      </c>
      <c r="O220" s="44" t="s">
        <v>2340</v>
      </c>
      <c r="P220" s="135" t="s">
        <v>2341</v>
      </c>
      <c r="Q220" s="44" t="s">
        <v>40</v>
      </c>
      <c r="R220" s="24" t="s">
        <v>2342</v>
      </c>
      <c r="S220" s="21" t="s">
        <v>58</v>
      </c>
      <c r="T220" s="35" t="e">
        <f ca="1">_xlfn.XLOOKUP(A220,'Unambiguous BCGs'!A:A,'Unambiguous BCGs'!I:I,"N")</f>
        <v>#NAME?</v>
      </c>
      <c r="U220" s="68" t="b">
        <v>1</v>
      </c>
      <c r="V220" s="68" t="b">
        <f t="shared" si="35"/>
        <v>0</v>
      </c>
      <c r="X220" s="72" t="s">
        <v>59</v>
      </c>
      <c r="Y220" s="72"/>
      <c r="Z220" s="24" t="s">
        <v>43</v>
      </c>
      <c r="AA220" s="72"/>
      <c r="AB220">
        <f t="shared" si="36"/>
        <v>2</v>
      </c>
      <c r="AC220" t="b">
        <f t="shared" si="37"/>
        <v>0</v>
      </c>
      <c r="AD220" s="9" t="s">
        <v>429</v>
      </c>
      <c r="AE220" s="37"/>
      <c r="AF220" s="72" t="s">
        <v>37</v>
      </c>
      <c r="AG220" s="72"/>
      <c r="AH220" s="72">
        <f t="shared" si="39"/>
        <v>2</v>
      </c>
      <c r="AI220" t="b">
        <f t="shared" si="38"/>
        <v>0</v>
      </c>
      <c r="AJ220">
        <v>1</v>
      </c>
    </row>
    <row r="221" spans="1:36" ht="68.25" customHeight="1">
      <c r="A221" s="22" t="s">
        <v>2343</v>
      </c>
      <c r="B221" s="43" t="s">
        <v>2344</v>
      </c>
      <c r="C221" s="43" t="s">
        <v>2345</v>
      </c>
      <c r="D221" s="59" t="s">
        <v>2346</v>
      </c>
      <c r="E221" s="59" t="s">
        <v>2347</v>
      </c>
      <c r="F221" s="59">
        <v>80.564999999999998</v>
      </c>
      <c r="G221" s="59">
        <v>-48.30471944</v>
      </c>
      <c r="H221" s="59"/>
      <c r="I221" s="63">
        <v>0.29599999999999999</v>
      </c>
      <c r="J221" s="44"/>
      <c r="K221" s="59" t="s">
        <v>2348</v>
      </c>
      <c r="L221" s="65"/>
      <c r="M221" s="44"/>
      <c r="N221" s="44" t="s">
        <v>2349</v>
      </c>
      <c r="O221" s="44" t="s">
        <v>2350</v>
      </c>
      <c r="P221" s="93"/>
      <c r="Q221" s="44"/>
      <c r="R221" s="44" t="s">
        <v>2351</v>
      </c>
      <c r="S221" s="45"/>
      <c r="T221" s="33" t="e">
        <f ca="1">_xlfn.XLOOKUP(A221,'Unambiguous BCGs'!A:A,'Unambiguous BCGs'!I:I,"N")</f>
        <v>#NAME?</v>
      </c>
      <c r="U221" s="68" t="b">
        <v>1</v>
      </c>
      <c r="V221" s="68" t="b">
        <f t="shared" si="35"/>
        <v>0</v>
      </c>
      <c r="W221" s="89" t="s">
        <v>2352</v>
      </c>
      <c r="X221" s="78" t="s">
        <v>2353</v>
      </c>
      <c r="Y221" s="72"/>
      <c r="Z221" s="85" t="s">
        <v>144</v>
      </c>
      <c r="AA221" s="72"/>
      <c r="AB221">
        <f t="shared" si="36"/>
        <v>2</v>
      </c>
      <c r="AC221" t="b">
        <f t="shared" si="37"/>
        <v>0</v>
      </c>
      <c r="AD221" s="71" t="s">
        <v>100</v>
      </c>
      <c r="AE221" s="37"/>
      <c r="AF221" s="72"/>
      <c r="AG221" s="72"/>
      <c r="AH221" s="72">
        <f t="shared" si="39"/>
        <v>1</v>
      </c>
      <c r="AI221" t="b">
        <f t="shared" si="38"/>
        <v>0</v>
      </c>
      <c r="AJ221">
        <v>3</v>
      </c>
    </row>
    <row r="222" spans="1:36" ht="55.5" customHeight="1">
      <c r="A222" s="22" t="s">
        <v>2354</v>
      </c>
      <c r="B222" s="23" t="s">
        <v>2355</v>
      </c>
      <c r="C222" s="23" t="s">
        <v>2356</v>
      </c>
      <c r="D222" s="9" t="s">
        <v>2357</v>
      </c>
      <c r="E222" s="9" t="s">
        <v>2358</v>
      </c>
      <c r="F222" s="9" t="s">
        <v>2359</v>
      </c>
      <c r="G222" s="9" t="s">
        <v>2360</v>
      </c>
      <c r="H222" s="9" t="s">
        <v>2361</v>
      </c>
      <c r="I222" s="8" t="s">
        <v>2362</v>
      </c>
      <c r="J222" s="24"/>
      <c r="K222" s="9" t="s">
        <v>2363</v>
      </c>
      <c r="L222" s="8" t="s">
        <v>2364</v>
      </c>
      <c r="M222" s="24"/>
      <c r="N222" s="44" t="s">
        <v>2365</v>
      </c>
      <c r="O222" s="44" t="s">
        <v>2366</v>
      </c>
      <c r="P222" s="93" t="s">
        <v>1337</v>
      </c>
      <c r="Q222" s="44" t="s">
        <v>40</v>
      </c>
      <c r="R222" s="24"/>
      <c r="S222" s="21" t="s">
        <v>58</v>
      </c>
      <c r="T222" s="35" t="e">
        <f ca="1">_xlfn.XLOOKUP(A222,'Unambiguous BCGs'!A:A,'Unambiguous BCGs'!I:I,"N")</f>
        <v>#NAME?</v>
      </c>
      <c r="U222" s="68" t="b">
        <v>1</v>
      </c>
      <c r="V222" s="68" t="b">
        <f t="shared" si="35"/>
        <v>0</v>
      </c>
      <c r="X222" s="72" t="s">
        <v>59</v>
      </c>
      <c r="Y222" s="72"/>
      <c r="Z222" s="24" t="s">
        <v>59</v>
      </c>
      <c r="AA222" s="72"/>
      <c r="AB222">
        <f t="shared" si="36"/>
        <v>2</v>
      </c>
      <c r="AC222" t="b">
        <f t="shared" si="37"/>
        <v>1</v>
      </c>
      <c r="AD222" s="9" t="s">
        <v>37</v>
      </c>
      <c r="AE222" s="37"/>
      <c r="AF222" s="72"/>
      <c r="AG222" s="72"/>
      <c r="AH222" s="72">
        <f t="shared" ref="AH222:AH238" si="40">COUNTIF(AD222:AG222, "*")</f>
        <v>1</v>
      </c>
      <c r="AI222" t="b">
        <f t="shared" si="38"/>
        <v>1</v>
      </c>
      <c r="AJ222">
        <v>1</v>
      </c>
    </row>
    <row r="223" spans="1:36" ht="67.5" customHeight="1">
      <c r="A223" s="22" t="s">
        <v>2367</v>
      </c>
      <c r="B223" s="23" t="s">
        <v>2368</v>
      </c>
      <c r="C223" s="23" t="s">
        <v>2369</v>
      </c>
      <c r="D223" s="9" t="s">
        <v>2370</v>
      </c>
      <c r="E223" s="9" t="s">
        <v>2371</v>
      </c>
      <c r="F223" s="9" t="s">
        <v>2372</v>
      </c>
      <c r="G223" s="9" t="s">
        <v>2373</v>
      </c>
      <c r="H223" s="9" t="s">
        <v>2374</v>
      </c>
      <c r="I223" s="8" t="s">
        <v>2375</v>
      </c>
      <c r="J223" s="24"/>
      <c r="K223" s="9" t="s">
        <v>2376</v>
      </c>
      <c r="L223" s="10" t="s">
        <v>2377</v>
      </c>
      <c r="M223" s="24" t="s">
        <v>37</v>
      </c>
      <c r="N223" s="44" t="s">
        <v>1878</v>
      </c>
      <c r="O223" s="44" t="s">
        <v>1337</v>
      </c>
      <c r="P223" s="135" t="s">
        <v>166</v>
      </c>
      <c r="Q223" s="44" t="s">
        <v>40</v>
      </c>
      <c r="R223" s="24" t="s">
        <v>2378</v>
      </c>
      <c r="S223" s="21" t="s">
        <v>58</v>
      </c>
      <c r="T223" s="35" t="e">
        <f ca="1">_xlfn.XLOOKUP(A223,'Unambiguous BCGs'!A:A,'Unambiguous BCGs'!I:I,"N")</f>
        <v>#NAME?</v>
      </c>
      <c r="U223" s="68" t="b">
        <v>1</v>
      </c>
      <c r="V223" s="68" t="b">
        <f t="shared" si="35"/>
        <v>0</v>
      </c>
      <c r="X223" s="72" t="s">
        <v>59</v>
      </c>
      <c r="Y223" s="72"/>
      <c r="Z223" s="24" t="s">
        <v>59</v>
      </c>
      <c r="AA223" s="72"/>
      <c r="AB223">
        <f t="shared" si="36"/>
        <v>2</v>
      </c>
      <c r="AC223" t="b">
        <f t="shared" si="37"/>
        <v>1</v>
      </c>
      <c r="AD223" s="9" t="s">
        <v>37</v>
      </c>
      <c r="AE223" s="37"/>
      <c r="AF223" s="72"/>
      <c r="AG223" s="72"/>
      <c r="AH223" s="72">
        <f t="shared" si="40"/>
        <v>1</v>
      </c>
      <c r="AI223" t="b">
        <f t="shared" si="38"/>
        <v>1</v>
      </c>
      <c r="AJ223">
        <v>1</v>
      </c>
    </row>
    <row r="224" spans="1:36" ht="53.25" customHeight="1">
      <c r="A224" s="22" t="s">
        <v>2379</v>
      </c>
      <c r="B224" s="23" t="s">
        <v>2380</v>
      </c>
      <c r="C224" s="23" t="s">
        <v>2381</v>
      </c>
      <c r="D224" s="9" t="s">
        <v>2382</v>
      </c>
      <c r="E224" s="9" t="s">
        <v>2383</v>
      </c>
      <c r="F224" s="9" t="s">
        <v>2384</v>
      </c>
      <c r="G224" s="9" t="s">
        <v>2385</v>
      </c>
      <c r="H224" s="9" t="s">
        <v>2386</v>
      </c>
      <c r="I224" s="8" t="s">
        <v>2387</v>
      </c>
      <c r="J224" s="24"/>
      <c r="K224" s="9" t="s">
        <v>2388</v>
      </c>
      <c r="L224" s="9"/>
      <c r="M224" s="24"/>
      <c r="N224" s="44" t="s">
        <v>1878</v>
      </c>
      <c r="O224" s="44" t="s">
        <v>2389</v>
      </c>
      <c r="P224" s="93" t="s">
        <v>1337</v>
      </c>
      <c r="Q224" s="44" t="s">
        <v>40</v>
      </c>
      <c r="R224" s="24" t="s">
        <v>155</v>
      </c>
      <c r="S224" s="21" t="s">
        <v>58</v>
      </c>
      <c r="T224" s="35" t="e">
        <f ca="1">_xlfn.XLOOKUP(A224,'Unambiguous BCGs'!A:A,'Unambiguous BCGs'!I:I,"N")</f>
        <v>#NAME?</v>
      </c>
      <c r="U224" s="68" t="b">
        <v>1</v>
      </c>
      <c r="V224" s="68" t="b">
        <f t="shared" si="35"/>
        <v>0</v>
      </c>
      <c r="X224" s="72" t="s">
        <v>59</v>
      </c>
      <c r="Y224" s="72"/>
      <c r="Z224" s="24" t="s">
        <v>59</v>
      </c>
      <c r="AA224" s="72"/>
      <c r="AB224">
        <f t="shared" si="36"/>
        <v>2</v>
      </c>
      <c r="AC224" t="b">
        <f t="shared" si="37"/>
        <v>1</v>
      </c>
      <c r="AD224" s="9" t="s">
        <v>100</v>
      </c>
      <c r="AE224" s="37"/>
      <c r="AF224" s="72"/>
      <c r="AG224" s="72"/>
      <c r="AH224" s="72">
        <f t="shared" si="40"/>
        <v>1</v>
      </c>
      <c r="AI224" t="b">
        <f t="shared" si="38"/>
        <v>0</v>
      </c>
      <c r="AJ224">
        <v>1</v>
      </c>
    </row>
    <row r="225" spans="1:36" ht="57" customHeight="1">
      <c r="A225" s="22" t="s">
        <v>2390</v>
      </c>
      <c r="B225" s="43" t="s">
        <v>2391</v>
      </c>
      <c r="C225" s="43" t="s">
        <v>2392</v>
      </c>
      <c r="D225" s="59" t="s">
        <v>2393</v>
      </c>
      <c r="E225" s="59" t="s">
        <v>2394</v>
      </c>
      <c r="F225" s="59">
        <v>213.48806200000001</v>
      </c>
      <c r="G225" s="59">
        <v>71.295936999999995</v>
      </c>
      <c r="H225" s="59">
        <v>0.22475999999999999</v>
      </c>
      <c r="I225" s="63">
        <v>0.22570000000000001</v>
      </c>
      <c r="J225" s="44"/>
      <c r="K225" s="59" t="s">
        <v>2395</v>
      </c>
      <c r="L225" s="59"/>
      <c r="M225" s="44"/>
      <c r="N225" s="44" t="s">
        <v>2396</v>
      </c>
      <c r="O225" s="44" t="s">
        <v>2397</v>
      </c>
      <c r="P225" s="134" t="s">
        <v>2397</v>
      </c>
      <c r="Q225" s="44" t="s">
        <v>142</v>
      </c>
      <c r="R225" s="44" t="s">
        <v>2398</v>
      </c>
      <c r="S225" s="45"/>
      <c r="T225" s="33" t="e">
        <f ca="1">_xlfn.XLOOKUP(A225,'Unambiguous BCGs'!A:A,'Unambiguous BCGs'!I:I,"N")</f>
        <v>#NAME?</v>
      </c>
      <c r="U225" s="68" t="b">
        <v>1</v>
      </c>
      <c r="V225" s="68" t="b">
        <f t="shared" si="35"/>
        <v>0</v>
      </c>
      <c r="X225" s="78" t="s">
        <v>59</v>
      </c>
      <c r="Y225" s="72"/>
      <c r="Z225" s="85" t="s">
        <v>144</v>
      </c>
      <c r="AA225" s="72"/>
      <c r="AB225">
        <f t="shared" si="36"/>
        <v>2</v>
      </c>
      <c r="AC225" t="b">
        <f t="shared" si="37"/>
        <v>1</v>
      </c>
      <c r="AD225" s="71" t="s">
        <v>100</v>
      </c>
      <c r="AE225" s="37"/>
      <c r="AF225" s="72"/>
      <c r="AG225" s="72"/>
      <c r="AH225" s="72">
        <f t="shared" si="40"/>
        <v>1</v>
      </c>
      <c r="AI225" t="b">
        <f t="shared" si="38"/>
        <v>0</v>
      </c>
      <c r="AJ225">
        <v>2</v>
      </c>
    </row>
    <row r="226" spans="1:36" ht="67.5" customHeight="1">
      <c r="A226" s="22" t="s">
        <v>2399</v>
      </c>
      <c r="B226" s="43" t="s">
        <v>2400</v>
      </c>
      <c r="C226" s="43" t="s">
        <v>2401</v>
      </c>
      <c r="D226" s="59" t="s">
        <v>2402</v>
      </c>
      <c r="E226" s="59" t="s">
        <v>2403</v>
      </c>
      <c r="F226" s="59">
        <v>95.454875000000001</v>
      </c>
      <c r="G226" s="59">
        <v>74.701679999999996</v>
      </c>
      <c r="H226" s="60">
        <v>0.26800000000000002</v>
      </c>
      <c r="I226" s="63">
        <v>0.27</v>
      </c>
      <c r="J226" s="44"/>
      <c r="K226" s="59" t="s">
        <v>2404</v>
      </c>
      <c r="L226" s="65" t="s">
        <v>2405</v>
      </c>
      <c r="M226" s="44"/>
      <c r="N226" s="44" t="s">
        <v>2406</v>
      </c>
      <c r="O226" s="44" t="s">
        <v>2407</v>
      </c>
      <c r="P226" s="135" t="s">
        <v>2408</v>
      </c>
      <c r="Q226" s="44" t="s">
        <v>40</v>
      </c>
      <c r="R226" s="44" t="s">
        <v>2409</v>
      </c>
      <c r="S226" s="45"/>
      <c r="T226" s="33" t="e">
        <f ca="1">_xlfn.XLOOKUP(A226,'Unambiguous BCGs'!A:A,'Unambiguous BCGs'!I:I,"N")</f>
        <v>#NAME?</v>
      </c>
      <c r="U226" s="68" t="b">
        <v>1</v>
      </c>
      <c r="V226" s="68" t="b">
        <f t="shared" si="35"/>
        <v>0</v>
      </c>
      <c r="X226" s="78" t="s">
        <v>59</v>
      </c>
      <c r="Y226" s="72"/>
      <c r="Z226" s="85" t="s">
        <v>144</v>
      </c>
      <c r="AA226" s="72"/>
      <c r="AB226">
        <f t="shared" si="36"/>
        <v>2</v>
      </c>
      <c r="AC226" t="b">
        <f t="shared" si="37"/>
        <v>1</v>
      </c>
      <c r="AD226" s="71" t="s">
        <v>37</v>
      </c>
      <c r="AE226" s="37"/>
      <c r="AF226" s="72"/>
      <c r="AG226" s="72"/>
      <c r="AH226" s="72">
        <f t="shared" si="40"/>
        <v>1</v>
      </c>
      <c r="AI226" t="b">
        <f t="shared" si="38"/>
        <v>1</v>
      </c>
      <c r="AJ226">
        <v>1</v>
      </c>
    </row>
    <row r="227" spans="1:36" ht="43.5" customHeight="1">
      <c r="A227" s="22" t="s">
        <v>2410</v>
      </c>
      <c r="B227" s="23" t="s">
        <v>2411</v>
      </c>
      <c r="C227" s="23" t="s">
        <v>2412</v>
      </c>
      <c r="D227" s="9" t="s">
        <v>2413</v>
      </c>
      <c r="E227" s="9" t="s">
        <v>2414</v>
      </c>
      <c r="F227" s="9" t="s">
        <v>2415</v>
      </c>
      <c r="G227" s="9" t="s">
        <v>2416</v>
      </c>
      <c r="H227" s="9" t="s">
        <v>2417</v>
      </c>
      <c r="I227" s="8" t="s">
        <v>2418</v>
      </c>
      <c r="J227" s="24"/>
      <c r="K227" s="9" t="s">
        <v>2419</v>
      </c>
      <c r="L227" s="9"/>
      <c r="M227" s="24"/>
      <c r="N227" s="44" t="s">
        <v>2420</v>
      </c>
      <c r="O227" s="44" t="s">
        <v>2421</v>
      </c>
      <c r="P227" t="s">
        <v>2422</v>
      </c>
      <c r="Q227" s="44" t="s">
        <v>40</v>
      </c>
      <c r="R227" s="24"/>
      <c r="S227" s="21" t="s">
        <v>58</v>
      </c>
      <c r="T227" s="35" t="e">
        <f ca="1">_xlfn.XLOOKUP(A227,'Unambiguous BCGs'!A:A,'Unambiguous BCGs'!I:I,"N")</f>
        <v>#NAME?</v>
      </c>
      <c r="U227" s="68" t="b">
        <v>1</v>
      </c>
      <c r="V227" s="68" t="b">
        <f t="shared" si="35"/>
        <v>0</v>
      </c>
      <c r="X227" s="72" t="s">
        <v>59</v>
      </c>
      <c r="Y227" s="72"/>
      <c r="Z227" s="24" t="s">
        <v>59</v>
      </c>
      <c r="AA227" s="72"/>
      <c r="AB227">
        <f t="shared" si="36"/>
        <v>2</v>
      </c>
      <c r="AC227" t="b">
        <f t="shared" si="37"/>
        <v>1</v>
      </c>
      <c r="AD227" s="9" t="s">
        <v>100</v>
      </c>
      <c r="AE227" s="37"/>
      <c r="AF227" s="72"/>
      <c r="AG227" s="72"/>
      <c r="AH227" s="72">
        <f t="shared" si="40"/>
        <v>1</v>
      </c>
      <c r="AI227" t="b">
        <f t="shared" si="38"/>
        <v>0</v>
      </c>
      <c r="AJ227">
        <v>1</v>
      </c>
    </row>
    <row r="228" spans="1:36" ht="55.5" customHeight="1">
      <c r="A228" s="22" t="s">
        <v>2423</v>
      </c>
      <c r="B228" s="23" t="s">
        <v>2424</v>
      </c>
      <c r="C228" s="23" t="s">
        <v>2425</v>
      </c>
      <c r="D228" s="9" t="s">
        <v>2426</v>
      </c>
      <c r="E228" s="9" t="s">
        <v>2427</v>
      </c>
      <c r="F228" s="9" t="s">
        <v>2428</v>
      </c>
      <c r="G228" s="9" t="s">
        <v>2429</v>
      </c>
      <c r="H228" s="9" t="s">
        <v>2430</v>
      </c>
      <c r="I228" s="8" t="s">
        <v>2431</v>
      </c>
      <c r="J228" s="24"/>
      <c r="K228" s="9" t="s">
        <v>2432</v>
      </c>
      <c r="L228" s="10" t="s">
        <v>2433</v>
      </c>
      <c r="M228" s="24" t="s">
        <v>37</v>
      </c>
      <c r="N228" s="44" t="s">
        <v>38</v>
      </c>
      <c r="P228" s="134" t="s">
        <v>39</v>
      </c>
      <c r="Q228" s="44" t="s">
        <v>40</v>
      </c>
      <c r="R228" s="24"/>
      <c r="S228" s="21" t="s">
        <v>442</v>
      </c>
      <c r="T228" s="35" t="e">
        <f ca="1">_xlfn.XLOOKUP(A228,'Unambiguous BCGs'!A:A,'Unambiguous BCGs'!I:I,"N")</f>
        <v>#NAME?</v>
      </c>
      <c r="U228" s="68" t="b">
        <v>1</v>
      </c>
      <c r="V228" s="68" t="b">
        <f t="shared" si="35"/>
        <v>0</v>
      </c>
      <c r="X228" s="72" t="s">
        <v>59</v>
      </c>
      <c r="Y228" s="72"/>
      <c r="Z228" s="24" t="s">
        <v>59</v>
      </c>
      <c r="AA228" s="72"/>
      <c r="AB228">
        <f t="shared" si="36"/>
        <v>2</v>
      </c>
      <c r="AC228" t="b">
        <f t="shared" si="37"/>
        <v>1</v>
      </c>
      <c r="AD228" s="9" t="s">
        <v>37</v>
      </c>
      <c r="AE228" s="37"/>
      <c r="AF228" s="72"/>
      <c r="AG228" s="72"/>
      <c r="AH228" s="72">
        <f t="shared" si="40"/>
        <v>1</v>
      </c>
      <c r="AI228" t="b">
        <f t="shared" si="38"/>
        <v>1</v>
      </c>
      <c r="AJ228">
        <v>1</v>
      </c>
    </row>
    <row r="229" spans="1:36" ht="43.5" customHeight="1">
      <c r="A229" s="22" t="s">
        <v>2434</v>
      </c>
      <c r="B229" s="23" t="s">
        <v>2435</v>
      </c>
      <c r="C229" s="23" t="s">
        <v>2436</v>
      </c>
      <c r="D229" s="9" t="s">
        <v>2437</v>
      </c>
      <c r="E229" s="9" t="s">
        <v>2438</v>
      </c>
      <c r="F229" s="9" t="s">
        <v>2439</v>
      </c>
      <c r="G229" s="9" t="s">
        <v>2440</v>
      </c>
      <c r="H229" s="9" t="s">
        <v>2441</v>
      </c>
      <c r="I229" s="8" t="s">
        <v>2442</v>
      </c>
      <c r="J229" s="24"/>
      <c r="K229" s="9" t="s">
        <v>2443</v>
      </c>
      <c r="L229" s="10" t="s">
        <v>2444</v>
      </c>
      <c r="M229" s="24" t="s">
        <v>37</v>
      </c>
      <c r="N229" s="44" t="s">
        <v>38</v>
      </c>
      <c r="P229" s="134" t="s">
        <v>39</v>
      </c>
      <c r="Q229" s="44" t="s">
        <v>40</v>
      </c>
      <c r="R229" s="24"/>
      <c r="S229" s="21" t="s">
        <v>58</v>
      </c>
      <c r="T229" s="35" t="e">
        <f ca="1">_xlfn.XLOOKUP(A229,'Unambiguous BCGs'!A:A,'Unambiguous BCGs'!I:I,"N")</f>
        <v>#NAME?</v>
      </c>
      <c r="U229" s="68" t="b">
        <v>1</v>
      </c>
      <c r="V229" s="68" t="b">
        <f t="shared" si="35"/>
        <v>0</v>
      </c>
      <c r="X229" s="72" t="s">
        <v>59</v>
      </c>
      <c r="Y229" s="72"/>
      <c r="Z229" s="24" t="s">
        <v>59</v>
      </c>
      <c r="AA229" s="72"/>
      <c r="AB229">
        <f t="shared" si="36"/>
        <v>2</v>
      </c>
      <c r="AC229" t="b">
        <f t="shared" si="37"/>
        <v>1</v>
      </c>
      <c r="AD229" s="9" t="s">
        <v>37</v>
      </c>
      <c r="AE229" s="37"/>
      <c r="AF229" s="72"/>
      <c r="AG229" s="72"/>
      <c r="AH229" s="72">
        <f t="shared" si="40"/>
        <v>1</v>
      </c>
      <c r="AI229" t="b">
        <f t="shared" si="38"/>
        <v>1</v>
      </c>
      <c r="AJ229">
        <v>1</v>
      </c>
    </row>
    <row r="230" spans="1:36" ht="43.5" customHeight="1">
      <c r="A230" s="22" t="s">
        <v>2445</v>
      </c>
      <c r="B230" s="23" t="s">
        <v>2446</v>
      </c>
      <c r="C230" s="23" t="s">
        <v>2447</v>
      </c>
      <c r="D230" s="9" t="s">
        <v>2448</v>
      </c>
      <c r="E230" s="9" t="s">
        <v>2449</v>
      </c>
      <c r="F230" s="9" t="s">
        <v>2450</v>
      </c>
      <c r="G230" s="9" t="s">
        <v>2451</v>
      </c>
      <c r="H230" s="9" t="s">
        <v>2452</v>
      </c>
      <c r="I230" s="8" t="s">
        <v>2453</v>
      </c>
      <c r="J230" s="24"/>
      <c r="K230" s="9" t="s">
        <v>2454</v>
      </c>
      <c r="L230" s="10" t="s">
        <v>2455</v>
      </c>
      <c r="M230" s="24" t="s">
        <v>37</v>
      </c>
      <c r="N230" s="44" t="s">
        <v>38</v>
      </c>
      <c r="P230" s="134" t="s">
        <v>39</v>
      </c>
      <c r="Q230" s="44" t="s">
        <v>40</v>
      </c>
      <c r="R230" s="24"/>
      <c r="S230" s="21" t="s">
        <v>58</v>
      </c>
      <c r="T230" s="35" t="e">
        <f ca="1">_xlfn.XLOOKUP(A230,'Unambiguous BCGs'!A:A,'Unambiguous BCGs'!I:I,"N")</f>
        <v>#NAME?</v>
      </c>
      <c r="U230" s="68" t="b">
        <v>1</v>
      </c>
      <c r="V230" s="68" t="b">
        <f t="shared" si="35"/>
        <v>0</v>
      </c>
      <c r="X230" s="72" t="s">
        <v>59</v>
      </c>
      <c r="Y230" s="72"/>
      <c r="Z230" s="24" t="s">
        <v>2456</v>
      </c>
      <c r="AA230" s="72"/>
      <c r="AB230">
        <f t="shared" si="36"/>
        <v>2</v>
      </c>
      <c r="AC230" t="b">
        <f t="shared" si="37"/>
        <v>0</v>
      </c>
      <c r="AD230" s="9" t="s">
        <v>37</v>
      </c>
      <c r="AE230" s="37"/>
      <c r="AF230" s="72"/>
      <c r="AG230" s="72"/>
      <c r="AH230" s="72">
        <f t="shared" si="40"/>
        <v>1</v>
      </c>
      <c r="AI230" t="b">
        <f t="shared" si="38"/>
        <v>1</v>
      </c>
      <c r="AJ230">
        <v>1</v>
      </c>
    </row>
    <row r="231" spans="1:36" ht="44.25" customHeight="1">
      <c r="A231" s="22" t="s">
        <v>2457</v>
      </c>
      <c r="B231" s="23" t="s">
        <v>2458</v>
      </c>
      <c r="C231" s="23" t="s">
        <v>2459</v>
      </c>
      <c r="D231" s="9" t="s">
        <v>2460</v>
      </c>
      <c r="E231" s="9" t="s">
        <v>2461</v>
      </c>
      <c r="F231" s="9" t="s">
        <v>2462</v>
      </c>
      <c r="G231" s="9" t="s">
        <v>2463</v>
      </c>
      <c r="H231" s="9" t="s">
        <v>2464</v>
      </c>
      <c r="I231" s="8" t="s">
        <v>2465</v>
      </c>
      <c r="J231" s="24"/>
      <c r="K231" s="9" t="s">
        <v>2466</v>
      </c>
      <c r="L231" s="73" t="s">
        <v>2467</v>
      </c>
      <c r="M231" s="24" t="s">
        <v>37</v>
      </c>
      <c r="N231" s="44" t="s">
        <v>38</v>
      </c>
      <c r="P231" s="134" t="s">
        <v>39</v>
      </c>
      <c r="Q231" s="44" t="s">
        <v>40</v>
      </c>
      <c r="R231" s="24" t="s">
        <v>2468</v>
      </c>
      <c r="S231" s="21" t="s">
        <v>58</v>
      </c>
      <c r="T231" s="35" t="e">
        <f ca="1">_xlfn.XLOOKUP(A231,'Unambiguous BCGs'!A:A,'Unambiguous BCGs'!I:I,"N")</f>
        <v>#NAME?</v>
      </c>
      <c r="U231" s="68" t="b">
        <v>1</v>
      </c>
      <c r="V231" s="68" t="b">
        <f t="shared" si="35"/>
        <v>0</v>
      </c>
      <c r="X231" s="72" t="s">
        <v>59</v>
      </c>
      <c r="Y231" s="72"/>
      <c r="Z231" s="24" t="s">
        <v>59</v>
      </c>
      <c r="AA231" s="72"/>
      <c r="AB231">
        <f t="shared" si="36"/>
        <v>2</v>
      </c>
      <c r="AC231" t="b">
        <f t="shared" si="37"/>
        <v>1</v>
      </c>
      <c r="AD231" s="9" t="s">
        <v>37</v>
      </c>
      <c r="AE231" s="37"/>
      <c r="AF231" s="72"/>
      <c r="AG231" s="72"/>
      <c r="AH231" s="72">
        <f t="shared" si="40"/>
        <v>1</v>
      </c>
      <c r="AI231" t="b">
        <f t="shared" si="38"/>
        <v>1</v>
      </c>
      <c r="AJ231">
        <v>1</v>
      </c>
    </row>
    <row r="232" spans="1:36" ht="33" customHeight="1">
      <c r="A232" s="22" t="s">
        <v>2469</v>
      </c>
      <c r="B232" s="43" t="s">
        <v>2470</v>
      </c>
      <c r="C232" s="43" t="s">
        <v>2471</v>
      </c>
      <c r="D232" s="59" t="s">
        <v>2472</v>
      </c>
      <c r="E232" s="59" t="s">
        <v>2473</v>
      </c>
      <c r="F232" s="59">
        <v>356.845846107</v>
      </c>
      <c r="G232" s="59">
        <v>-2.3005904259999999</v>
      </c>
      <c r="H232" s="59">
        <v>5.0000000000000001E-3</v>
      </c>
      <c r="I232" s="63">
        <v>2.18E-2</v>
      </c>
      <c r="J232" s="44"/>
      <c r="K232" s="59" t="s">
        <v>2474</v>
      </c>
      <c r="L232" s="65" t="s">
        <v>2196</v>
      </c>
      <c r="M232" s="44"/>
      <c r="N232" s="44" t="s">
        <v>38</v>
      </c>
      <c r="O232" s="44" t="s">
        <v>39</v>
      </c>
      <c r="P232" s="134" t="s">
        <v>39</v>
      </c>
      <c r="Q232" s="44" t="s">
        <v>40</v>
      </c>
      <c r="R232" s="44" t="s">
        <v>2475</v>
      </c>
      <c r="S232" s="45"/>
      <c r="T232" s="33" t="e">
        <f ca="1">_xlfn.XLOOKUP(A232,'Unambiguous BCGs'!A:A,'Unambiguous BCGs'!I:I,"N")</f>
        <v>#NAME?</v>
      </c>
      <c r="U232" s="68" t="b">
        <v>1</v>
      </c>
      <c r="V232" s="68" t="b">
        <f t="shared" si="35"/>
        <v>0</v>
      </c>
      <c r="X232" s="78" t="s">
        <v>59</v>
      </c>
      <c r="Y232" s="72"/>
      <c r="Z232" s="85" t="s">
        <v>144</v>
      </c>
      <c r="AA232" s="72"/>
      <c r="AB232">
        <f t="shared" si="36"/>
        <v>2</v>
      </c>
      <c r="AC232" t="b">
        <f t="shared" si="37"/>
        <v>1</v>
      </c>
      <c r="AD232" s="71" t="s">
        <v>37</v>
      </c>
      <c r="AE232" s="37"/>
      <c r="AF232" s="72"/>
      <c r="AG232" s="72"/>
      <c r="AH232" s="72">
        <f t="shared" si="40"/>
        <v>1</v>
      </c>
      <c r="AI232" t="b">
        <f t="shared" si="38"/>
        <v>1</v>
      </c>
      <c r="AJ232">
        <v>1</v>
      </c>
    </row>
    <row r="233" spans="1:36" ht="44.25" customHeight="1">
      <c r="A233" s="22" t="s">
        <v>2476</v>
      </c>
      <c r="B233" s="43" t="s">
        <v>2477</v>
      </c>
      <c r="C233" s="43" t="s">
        <v>2478</v>
      </c>
      <c r="D233" s="59" t="s">
        <v>2479</v>
      </c>
      <c r="E233" s="59" t="s">
        <v>2480</v>
      </c>
      <c r="F233" s="59">
        <v>252.78328089999999</v>
      </c>
      <c r="G233" s="59">
        <v>4.9931910889999997</v>
      </c>
      <c r="H233" s="59">
        <v>0.13400000000000001</v>
      </c>
      <c r="I233" s="63">
        <v>0.155</v>
      </c>
      <c r="J233" s="44"/>
      <c r="K233" s="59" t="s">
        <v>2481</v>
      </c>
      <c r="L233" s="91" t="s">
        <v>5882</v>
      </c>
      <c r="M233" s="44"/>
      <c r="N233" s="44" t="s">
        <v>38</v>
      </c>
      <c r="O233" s="44" t="s">
        <v>39</v>
      </c>
      <c r="P233" s="135" t="s">
        <v>2341</v>
      </c>
      <c r="Q233" s="44" t="s">
        <v>40</v>
      </c>
      <c r="R233" s="44" t="s">
        <v>2475</v>
      </c>
      <c r="S233" s="45"/>
      <c r="T233" s="33" t="e">
        <f ca="1">_xlfn.XLOOKUP(A233,'Unambiguous BCGs'!A:A,'Unambiguous BCGs'!I:I,"N")</f>
        <v>#NAME?</v>
      </c>
      <c r="U233" s="68" t="b">
        <v>1</v>
      </c>
      <c r="V233" s="68" t="b">
        <f t="shared" si="35"/>
        <v>0</v>
      </c>
      <c r="X233" s="78" t="s">
        <v>59</v>
      </c>
      <c r="Y233" s="72"/>
      <c r="Z233" s="85" t="s">
        <v>144</v>
      </c>
      <c r="AA233" s="72"/>
      <c r="AB233">
        <f t="shared" si="36"/>
        <v>2</v>
      </c>
      <c r="AC233" t="b">
        <f t="shared" si="37"/>
        <v>1</v>
      </c>
      <c r="AD233" s="71" t="s">
        <v>429</v>
      </c>
      <c r="AE233" s="37"/>
      <c r="AF233" s="72"/>
      <c r="AG233" s="72"/>
      <c r="AH233" s="72">
        <f t="shared" si="40"/>
        <v>1</v>
      </c>
      <c r="AI233" t="b">
        <f t="shared" si="38"/>
        <v>0</v>
      </c>
      <c r="AJ233">
        <v>1</v>
      </c>
    </row>
    <row r="234" spans="1:36" ht="68.25" customHeight="1">
      <c r="A234" s="22" t="s">
        <v>2482</v>
      </c>
      <c r="B234" s="23" t="s">
        <v>2483</v>
      </c>
      <c r="C234" s="23" t="s">
        <v>2484</v>
      </c>
      <c r="D234" s="9" t="s">
        <v>2485</v>
      </c>
      <c r="E234" s="9" t="s">
        <v>2486</v>
      </c>
      <c r="F234" s="9" t="s">
        <v>2487</v>
      </c>
      <c r="G234" s="9" t="s">
        <v>2488</v>
      </c>
      <c r="H234" s="9" t="s">
        <v>2489</v>
      </c>
      <c r="I234" s="8" t="s">
        <v>2490</v>
      </c>
      <c r="J234" s="24"/>
      <c r="K234" s="9" t="s">
        <v>2491</v>
      </c>
      <c r="L234" s="9" t="s">
        <v>2492</v>
      </c>
      <c r="M234" s="24" t="s">
        <v>37</v>
      </c>
      <c r="N234" s="44" t="s">
        <v>2493</v>
      </c>
      <c r="P234" s="134" t="s">
        <v>2494</v>
      </c>
      <c r="Q234" s="44" t="s">
        <v>40</v>
      </c>
      <c r="R234" s="24"/>
      <c r="S234" s="21" t="s">
        <v>58</v>
      </c>
      <c r="T234" s="35" t="e">
        <f ca="1">_xlfn.XLOOKUP(A234,'Unambiguous BCGs'!A:A,'Unambiguous BCGs'!I:I,"N")</f>
        <v>#NAME?</v>
      </c>
      <c r="U234" s="68" t="b">
        <v>1</v>
      </c>
      <c r="V234" s="68" t="b">
        <f t="shared" si="35"/>
        <v>0</v>
      </c>
      <c r="X234" s="72" t="s">
        <v>59</v>
      </c>
      <c r="Y234" s="72"/>
      <c r="Z234" s="24" t="s">
        <v>59</v>
      </c>
      <c r="AA234" s="72"/>
      <c r="AB234">
        <f t="shared" si="36"/>
        <v>2</v>
      </c>
      <c r="AC234" t="b">
        <f t="shared" si="37"/>
        <v>1</v>
      </c>
      <c r="AD234" s="9" t="s">
        <v>37</v>
      </c>
      <c r="AE234" s="37"/>
      <c r="AF234" s="72"/>
      <c r="AG234" s="72"/>
      <c r="AH234" s="72">
        <f t="shared" si="40"/>
        <v>1</v>
      </c>
      <c r="AI234" t="b">
        <f t="shared" si="38"/>
        <v>1</v>
      </c>
      <c r="AJ234">
        <v>1</v>
      </c>
    </row>
    <row r="235" spans="1:36" ht="80.25" customHeight="1">
      <c r="A235" s="22" t="s">
        <v>2495</v>
      </c>
      <c r="B235" s="43" t="s">
        <v>2496</v>
      </c>
      <c r="C235" s="43" t="s">
        <v>2497</v>
      </c>
      <c r="D235" s="59" t="s">
        <v>2498</v>
      </c>
      <c r="E235" s="59" t="s">
        <v>2499</v>
      </c>
      <c r="F235" s="59">
        <v>318.48288704999999</v>
      </c>
      <c r="G235" s="59">
        <v>2.5652253549999999</v>
      </c>
      <c r="H235" s="58" t="s">
        <v>5883</v>
      </c>
      <c r="I235" s="63">
        <v>4.9299999999999997E-2</v>
      </c>
      <c r="J235" s="44"/>
      <c r="K235" s="59" t="s">
        <v>2500</v>
      </c>
      <c r="L235" s="91" t="s">
        <v>5884</v>
      </c>
      <c r="M235" s="44"/>
      <c r="N235" s="44" t="s">
        <v>38</v>
      </c>
      <c r="O235" s="44" t="s">
        <v>628</v>
      </c>
      <c r="P235" s="135" t="s">
        <v>2501</v>
      </c>
      <c r="Q235" s="44" t="s">
        <v>40</v>
      </c>
      <c r="R235" s="44" t="s">
        <v>2475</v>
      </c>
      <c r="S235" s="45"/>
      <c r="T235" s="33" t="e">
        <f ca="1">_xlfn.XLOOKUP(A235,'Unambiguous BCGs'!A:A,'Unambiguous BCGs'!I:I,"N")</f>
        <v>#NAME?</v>
      </c>
      <c r="U235" s="68" t="b">
        <v>1</v>
      </c>
      <c r="V235" s="68" t="b">
        <f t="shared" si="35"/>
        <v>0</v>
      </c>
      <c r="X235" s="78" t="s">
        <v>59</v>
      </c>
      <c r="Y235" s="72"/>
      <c r="Z235" s="85" t="s">
        <v>144</v>
      </c>
      <c r="AA235" s="72"/>
      <c r="AB235">
        <f t="shared" si="36"/>
        <v>2</v>
      </c>
      <c r="AC235" t="b">
        <f t="shared" si="37"/>
        <v>1</v>
      </c>
      <c r="AD235" s="71" t="s">
        <v>429</v>
      </c>
      <c r="AE235" s="37"/>
      <c r="AF235" s="72"/>
      <c r="AG235" s="72"/>
      <c r="AH235" s="72">
        <f t="shared" si="40"/>
        <v>1</v>
      </c>
      <c r="AI235" t="b">
        <f t="shared" si="38"/>
        <v>0</v>
      </c>
      <c r="AJ235">
        <v>1</v>
      </c>
    </row>
    <row r="236" spans="1:36" ht="92.25" customHeight="1">
      <c r="A236" s="22" t="s">
        <v>2502</v>
      </c>
      <c r="B236" s="23" t="s">
        <v>2503</v>
      </c>
      <c r="C236" s="23" t="s">
        <v>2504</v>
      </c>
      <c r="D236" s="9" t="s">
        <v>2505</v>
      </c>
      <c r="E236" s="9" t="s">
        <v>2506</v>
      </c>
      <c r="F236" s="9" t="s">
        <v>2507</v>
      </c>
      <c r="G236" s="9" t="s">
        <v>2508</v>
      </c>
      <c r="H236" s="40" t="s">
        <v>5885</v>
      </c>
      <c r="I236" s="8" t="s">
        <v>2509</v>
      </c>
      <c r="J236" s="24"/>
      <c r="K236" s="9" t="s">
        <v>2510</v>
      </c>
      <c r="L236" s="91" t="s">
        <v>5823</v>
      </c>
      <c r="M236" s="24"/>
      <c r="N236" s="44" t="s">
        <v>38</v>
      </c>
      <c r="O236" s="44" t="s">
        <v>2511</v>
      </c>
      <c r="P236" s="135" t="s">
        <v>427</v>
      </c>
      <c r="Q236" s="44" t="s">
        <v>40</v>
      </c>
      <c r="R236" s="24" t="s">
        <v>155</v>
      </c>
      <c r="S236" s="21" t="s">
        <v>58</v>
      </c>
      <c r="T236" s="35" t="e">
        <f ca="1">_xlfn.XLOOKUP(A236,'Unambiguous BCGs'!A:A,'Unambiguous BCGs'!I:I,"N")</f>
        <v>#NAME?</v>
      </c>
      <c r="U236" s="68" t="b">
        <v>1</v>
      </c>
      <c r="V236" s="68" t="b">
        <f t="shared" si="35"/>
        <v>0</v>
      </c>
      <c r="X236" s="72" t="s">
        <v>59</v>
      </c>
      <c r="Y236" s="72"/>
      <c r="Z236" s="24" t="s">
        <v>59</v>
      </c>
      <c r="AA236" s="72"/>
      <c r="AB236">
        <f t="shared" si="36"/>
        <v>2</v>
      </c>
      <c r="AC236" t="b">
        <f t="shared" si="37"/>
        <v>1</v>
      </c>
      <c r="AD236" s="9" t="s">
        <v>429</v>
      </c>
      <c r="AE236" s="37"/>
      <c r="AF236" s="72"/>
      <c r="AG236" s="72"/>
      <c r="AH236" s="72">
        <f t="shared" si="40"/>
        <v>1</v>
      </c>
      <c r="AI236" t="b">
        <f t="shared" si="38"/>
        <v>0</v>
      </c>
      <c r="AJ236">
        <v>1</v>
      </c>
    </row>
    <row r="237" spans="1:36" ht="71.25" customHeight="1">
      <c r="A237" s="22" t="s">
        <v>2512</v>
      </c>
      <c r="B237" s="23" t="s">
        <v>2513</v>
      </c>
      <c r="C237" s="23" t="s">
        <v>2514</v>
      </c>
      <c r="D237" s="156" t="s">
        <v>6105</v>
      </c>
      <c r="E237" s="156" t="s">
        <v>6106</v>
      </c>
      <c r="F237" s="156" t="s">
        <v>6108</v>
      </c>
      <c r="G237" s="156" t="s">
        <v>6109</v>
      </c>
      <c r="H237" s="156" t="s">
        <v>6104</v>
      </c>
      <c r="I237" s="8" t="s">
        <v>2520</v>
      </c>
      <c r="J237" s="24"/>
      <c r="K237" s="9"/>
      <c r="L237" s="10"/>
      <c r="M237" s="24"/>
      <c r="N237" s="44" t="s">
        <v>2523</v>
      </c>
      <c r="O237" s="44" t="s">
        <v>2524</v>
      </c>
      <c r="P237" s="42" t="s">
        <v>6107</v>
      </c>
      <c r="Q237" s="44" t="s">
        <v>40</v>
      </c>
      <c r="R237" s="24"/>
      <c r="S237" s="21" t="s">
        <v>58</v>
      </c>
      <c r="T237" s="35" t="e">
        <f ca="1">_xlfn.XLOOKUP(A237,'Unambiguous BCGs'!A:A,'Unambiguous BCGs'!I:I,"N")</f>
        <v>#NAME?</v>
      </c>
      <c r="U237" s="68" t="b">
        <v>1</v>
      </c>
      <c r="V237" s="68" t="b">
        <f t="shared" si="35"/>
        <v>0</v>
      </c>
      <c r="W237" s="157" t="s">
        <v>6110</v>
      </c>
      <c r="X237" s="72" t="s">
        <v>6101</v>
      </c>
      <c r="Y237" s="72"/>
      <c r="Z237" s="24" t="s">
        <v>59</v>
      </c>
      <c r="AA237" s="72"/>
      <c r="AB237">
        <f t="shared" si="36"/>
        <v>2</v>
      </c>
      <c r="AC237" t="b">
        <f t="shared" si="37"/>
        <v>0</v>
      </c>
      <c r="AD237" s="9"/>
      <c r="AE237" s="37"/>
      <c r="AF237" s="72" t="s">
        <v>37</v>
      </c>
      <c r="AG237" s="72"/>
      <c r="AH237" s="72">
        <f t="shared" si="40"/>
        <v>1</v>
      </c>
      <c r="AI237" t="b">
        <f t="shared" si="38"/>
        <v>1</v>
      </c>
      <c r="AJ237">
        <v>1</v>
      </c>
    </row>
    <row r="238" spans="1:36" ht="55.5" customHeight="1">
      <c r="A238" s="22" t="s">
        <v>2525</v>
      </c>
      <c r="B238" s="23" t="s">
        <v>2526</v>
      </c>
      <c r="C238" s="23" t="s">
        <v>2527</v>
      </c>
      <c r="D238" s="9" t="s">
        <v>2528</v>
      </c>
      <c r="E238" s="9" t="s">
        <v>2529</v>
      </c>
      <c r="F238" s="9" t="s">
        <v>2530</v>
      </c>
      <c r="G238" s="9" t="s">
        <v>2531</v>
      </c>
      <c r="H238" s="9" t="s">
        <v>2532</v>
      </c>
      <c r="I238" s="8" t="s">
        <v>2533</v>
      </c>
      <c r="J238" s="24"/>
      <c r="K238" s="9" t="s">
        <v>2534</v>
      </c>
      <c r="L238" s="9"/>
      <c r="M238" s="24"/>
      <c r="N238" s="44" t="s">
        <v>2535</v>
      </c>
      <c r="O238" s="44" t="s">
        <v>2536</v>
      </c>
      <c r="P238" t="s">
        <v>2537</v>
      </c>
      <c r="Q238" s="44" t="s">
        <v>40</v>
      </c>
      <c r="R238" s="24"/>
      <c r="S238" s="21" t="s">
        <v>58</v>
      </c>
      <c r="T238" s="35" t="e">
        <f ca="1">_xlfn.XLOOKUP(A238,'Unambiguous BCGs'!A:A,'Unambiguous BCGs'!I:I,"N")</f>
        <v>#NAME?</v>
      </c>
      <c r="U238" s="68" t="b">
        <v>1</v>
      </c>
      <c r="V238" s="68" t="b">
        <f t="shared" si="35"/>
        <v>0</v>
      </c>
      <c r="X238" s="72" t="s">
        <v>59</v>
      </c>
      <c r="Y238" s="72"/>
      <c r="Z238" s="24" t="s">
        <v>59</v>
      </c>
      <c r="AA238" s="72"/>
      <c r="AB238">
        <f t="shared" si="36"/>
        <v>2</v>
      </c>
      <c r="AC238" t="b">
        <f t="shared" si="37"/>
        <v>1</v>
      </c>
      <c r="AD238" s="9" t="s">
        <v>37</v>
      </c>
      <c r="AE238" s="37"/>
      <c r="AF238" s="72"/>
      <c r="AG238" s="72"/>
      <c r="AH238" s="72">
        <f t="shared" si="40"/>
        <v>1</v>
      </c>
      <c r="AI238" t="b">
        <f t="shared" si="38"/>
        <v>1</v>
      </c>
      <c r="AJ238">
        <v>1</v>
      </c>
    </row>
    <row r="239" spans="1:36" ht="93.75" customHeight="1">
      <c r="A239" s="28" t="s">
        <v>2538</v>
      </c>
      <c r="B239" s="43" t="s">
        <v>2539</v>
      </c>
      <c r="C239" s="43" t="s">
        <v>2540</v>
      </c>
      <c r="D239" s="59" t="s">
        <v>2541</v>
      </c>
      <c r="E239" s="59" t="s">
        <v>2542</v>
      </c>
      <c r="F239" s="59">
        <v>64.038088999999999</v>
      </c>
      <c r="G239" s="59">
        <v>-24.067478999999999</v>
      </c>
      <c r="H239" s="59">
        <v>0.40029999999999999</v>
      </c>
      <c r="I239" s="63">
        <v>0.39600000000000002</v>
      </c>
      <c r="J239" s="44"/>
      <c r="K239" s="59" t="s">
        <v>2543</v>
      </c>
      <c r="L239" s="65" t="s">
        <v>2544</v>
      </c>
      <c r="M239" s="44" t="s">
        <v>2545</v>
      </c>
      <c r="N239" s="44" t="s">
        <v>2546</v>
      </c>
      <c r="O239" s="44" t="s">
        <v>2547</v>
      </c>
      <c r="P239" s="135" t="s">
        <v>2548</v>
      </c>
      <c r="Q239" s="44" t="s">
        <v>40</v>
      </c>
      <c r="R239" s="44" t="s">
        <v>2549</v>
      </c>
      <c r="S239" s="45"/>
      <c r="T239" s="33" t="e">
        <f ca="1">_xlfn.XLOOKUP(A239,'Unambiguous BCGs'!A:A,'Unambiguous BCGs'!I:I,"N")</f>
        <v>#NAME?</v>
      </c>
      <c r="U239" s="68" t="b">
        <v>1</v>
      </c>
      <c r="V239" s="68" t="b">
        <f t="shared" si="35"/>
        <v>0</v>
      </c>
      <c r="W239" s="68" t="s">
        <v>59</v>
      </c>
      <c r="X239" s="78" t="s">
        <v>2550</v>
      </c>
      <c r="Y239" s="72"/>
      <c r="Z239" s="85" t="s">
        <v>144</v>
      </c>
      <c r="AA239" s="72"/>
      <c r="AB239">
        <f t="shared" ref="AB239:AB293" si="41">COUNTIF(X239:AA239, "*")</f>
        <v>2</v>
      </c>
      <c r="AC239" t="b">
        <f t="shared" ref="AC239:AC279" si="42">COUNTIFS(X239:AA239, "Confirmed")=COUNTIF(X239:AA239, "*")</f>
        <v>0</v>
      </c>
      <c r="AD239" s="71" t="s">
        <v>37</v>
      </c>
      <c r="AE239" s="37"/>
      <c r="AF239" s="72"/>
      <c r="AG239" s="72"/>
      <c r="AH239" s="72">
        <f t="shared" ref="AH239:AH244" si="43">COUNTIF(AD239:AG239, "*")</f>
        <v>1</v>
      </c>
      <c r="AI239" t="b">
        <f t="shared" ref="AI239:AI279" si="44">COUNTIF(AD239:AG239, "y")=AH239</f>
        <v>1</v>
      </c>
      <c r="AJ239">
        <v>1</v>
      </c>
    </row>
    <row r="240" spans="1:36" ht="73.5" customHeight="1">
      <c r="A240" s="22" t="s">
        <v>2551</v>
      </c>
      <c r="B240" s="43" t="s">
        <v>2552</v>
      </c>
      <c r="C240" s="43" t="s">
        <v>2553</v>
      </c>
      <c r="D240" s="59" t="s">
        <v>2554</v>
      </c>
      <c r="E240" s="59" t="s">
        <v>2555</v>
      </c>
      <c r="F240" s="59" t="s">
        <v>6102</v>
      </c>
      <c r="G240" s="59" t="s">
        <v>6103</v>
      </c>
      <c r="H240" s="58" t="s">
        <v>5886</v>
      </c>
      <c r="I240" s="63">
        <v>0.44</v>
      </c>
      <c r="J240" s="44"/>
      <c r="K240" s="59" t="s">
        <v>2404</v>
      </c>
      <c r="L240" s="91" t="s">
        <v>5887</v>
      </c>
      <c r="M240" s="44"/>
      <c r="N240" s="44" t="s">
        <v>2556</v>
      </c>
      <c r="O240" s="44" t="s">
        <v>2557</v>
      </c>
      <c r="P240" s="134" t="s">
        <v>2558</v>
      </c>
      <c r="Q240" s="44" t="s">
        <v>40</v>
      </c>
      <c r="R240" s="44"/>
      <c r="S240" s="45" t="s">
        <v>442</v>
      </c>
      <c r="T240" s="33" t="e">
        <f ca="1">_xlfn.XLOOKUP(A240,'Unambiguous BCGs'!A:A,'Unambiguous BCGs'!I:I,"N")</f>
        <v>#NAME?</v>
      </c>
      <c r="U240" s="68" t="b">
        <v>1</v>
      </c>
      <c r="V240" s="68" t="b">
        <f t="shared" si="35"/>
        <v>0</v>
      </c>
      <c r="X240" s="78" t="s">
        <v>59</v>
      </c>
      <c r="Y240" s="72"/>
      <c r="Z240" s="85" t="s">
        <v>144</v>
      </c>
      <c r="AA240" s="72"/>
      <c r="AB240">
        <f t="shared" si="41"/>
        <v>2</v>
      </c>
      <c r="AC240" t="b">
        <f t="shared" si="42"/>
        <v>1</v>
      </c>
      <c r="AD240" s="71" t="s">
        <v>37</v>
      </c>
      <c r="AE240" s="37"/>
      <c r="AF240" s="72"/>
      <c r="AG240" s="72"/>
      <c r="AH240" s="72">
        <f t="shared" si="43"/>
        <v>1</v>
      </c>
      <c r="AI240" t="b">
        <f t="shared" si="44"/>
        <v>1</v>
      </c>
      <c r="AJ240">
        <v>1</v>
      </c>
    </row>
    <row r="241" spans="1:36" ht="55.5" customHeight="1">
      <c r="A241" s="22" t="s">
        <v>2559</v>
      </c>
      <c r="B241" s="23" t="s">
        <v>2560</v>
      </c>
      <c r="C241" s="23" t="s">
        <v>2561</v>
      </c>
      <c r="D241" s="9" t="s">
        <v>2562</v>
      </c>
      <c r="E241" s="9" t="s">
        <v>2563</v>
      </c>
      <c r="F241" s="9" t="s">
        <v>2564</v>
      </c>
      <c r="G241" s="9" t="s">
        <v>2565</v>
      </c>
      <c r="H241" s="9" t="s">
        <v>2566</v>
      </c>
      <c r="I241" s="8" t="s">
        <v>2567</v>
      </c>
      <c r="J241" s="24"/>
      <c r="K241" s="9" t="s">
        <v>2568</v>
      </c>
      <c r="L241" s="9" t="s">
        <v>2569</v>
      </c>
      <c r="M241" s="24" t="s">
        <v>37</v>
      </c>
      <c r="N241" s="44" t="s">
        <v>2570</v>
      </c>
      <c r="O241" s="44" t="s">
        <v>2571</v>
      </c>
      <c r="P241" s="135" t="s">
        <v>2572</v>
      </c>
      <c r="Q241" s="44" t="s">
        <v>40</v>
      </c>
      <c r="R241" s="24" t="s">
        <v>2573</v>
      </c>
      <c r="S241" s="21" t="s">
        <v>58</v>
      </c>
      <c r="T241" s="35" t="e">
        <f ca="1">_xlfn.XLOOKUP(A241,'Unambiguous BCGs'!A:A,'Unambiguous BCGs'!I:I,"N")</f>
        <v>#NAME?</v>
      </c>
      <c r="U241" s="68" t="b">
        <v>1</v>
      </c>
      <c r="V241" s="68" t="b">
        <f t="shared" si="35"/>
        <v>0</v>
      </c>
      <c r="X241" s="72" t="s">
        <v>59</v>
      </c>
      <c r="Y241" s="72"/>
      <c r="Z241" s="24" t="s">
        <v>59</v>
      </c>
      <c r="AA241" s="72"/>
      <c r="AB241">
        <f t="shared" si="41"/>
        <v>2</v>
      </c>
      <c r="AC241" t="b">
        <f t="shared" si="42"/>
        <v>1</v>
      </c>
      <c r="AD241" s="9" t="s">
        <v>37</v>
      </c>
      <c r="AE241" s="37"/>
      <c r="AF241" s="72"/>
      <c r="AG241" s="72"/>
      <c r="AH241" s="72">
        <f t="shared" si="43"/>
        <v>1</v>
      </c>
      <c r="AI241" t="b">
        <f t="shared" si="44"/>
        <v>1</v>
      </c>
      <c r="AJ241">
        <v>1</v>
      </c>
    </row>
    <row r="242" spans="1:36" ht="19.5" customHeight="1">
      <c r="A242" s="22" t="s">
        <v>2574</v>
      </c>
      <c r="B242" s="43" t="s">
        <v>2575</v>
      </c>
      <c r="C242" s="43" t="s">
        <v>2576</v>
      </c>
      <c r="D242" s="59" t="s">
        <v>2577</v>
      </c>
      <c r="E242" s="59" t="s">
        <v>2578</v>
      </c>
      <c r="F242" s="59">
        <v>72.977686657999996</v>
      </c>
      <c r="G242" s="59">
        <v>0.105057001</v>
      </c>
      <c r="H242" s="59">
        <v>0.42499999999999999</v>
      </c>
      <c r="I242" s="63">
        <v>0.43</v>
      </c>
      <c r="J242" s="44"/>
      <c r="K242" s="59" t="s">
        <v>2579</v>
      </c>
      <c r="L242" s="59"/>
      <c r="M242" s="44"/>
      <c r="N242" s="44" t="s">
        <v>38</v>
      </c>
      <c r="O242" s="44" t="s">
        <v>39</v>
      </c>
      <c r="P242" s="134" t="s">
        <v>39</v>
      </c>
      <c r="Q242" s="44" t="s">
        <v>40</v>
      </c>
      <c r="R242" s="44" t="s">
        <v>2580</v>
      </c>
      <c r="S242" s="45"/>
      <c r="T242" s="33" t="e">
        <f ca="1">_xlfn.XLOOKUP(A242,'Unambiguous BCGs'!A:A,'Unambiguous BCGs'!I:I,"N")</f>
        <v>#NAME?</v>
      </c>
      <c r="U242" s="68" t="b">
        <v>1</v>
      </c>
      <c r="V242" s="68" t="b">
        <f t="shared" si="35"/>
        <v>0</v>
      </c>
      <c r="X242" s="78" t="s">
        <v>59</v>
      </c>
      <c r="Y242" s="72"/>
      <c r="Z242" s="85" t="s">
        <v>144</v>
      </c>
      <c r="AA242" s="72"/>
      <c r="AB242">
        <f t="shared" si="41"/>
        <v>2</v>
      </c>
      <c r="AC242" t="b">
        <f t="shared" si="42"/>
        <v>1</v>
      </c>
      <c r="AD242" s="71" t="s">
        <v>100</v>
      </c>
      <c r="AE242" s="37"/>
      <c r="AF242" s="72"/>
      <c r="AG242" s="72"/>
      <c r="AH242" s="72">
        <f t="shared" si="43"/>
        <v>1</v>
      </c>
      <c r="AI242" t="b">
        <f t="shared" si="44"/>
        <v>0</v>
      </c>
      <c r="AJ242">
        <v>1</v>
      </c>
    </row>
    <row r="243" spans="1:36" ht="108" customHeight="1">
      <c r="A243" s="22" t="s">
        <v>2581</v>
      </c>
      <c r="B243" s="43" t="s">
        <v>2582</v>
      </c>
      <c r="C243" s="43" t="s">
        <v>2583</v>
      </c>
      <c r="D243" s="58" t="s">
        <v>6074</v>
      </c>
      <c r="E243" s="58" t="s">
        <v>6072</v>
      </c>
      <c r="F243" s="58" t="s">
        <v>6076</v>
      </c>
      <c r="G243" s="58" t="s">
        <v>6077</v>
      </c>
      <c r="H243" s="58" t="s">
        <v>6069</v>
      </c>
      <c r="I243" s="63">
        <v>0.40699999999999997</v>
      </c>
      <c r="J243" s="44"/>
      <c r="K243" s="58" t="s">
        <v>6067</v>
      </c>
      <c r="L243" s="59"/>
      <c r="M243" s="44"/>
      <c r="N243" s="42" t="s">
        <v>6071</v>
      </c>
      <c r="O243" s="42" t="s">
        <v>2584</v>
      </c>
      <c r="P243" s="42" t="s">
        <v>2584</v>
      </c>
      <c r="Q243" s="44" t="s">
        <v>40</v>
      </c>
      <c r="R243" s="44" t="s">
        <v>2585</v>
      </c>
      <c r="S243" s="45" t="s">
        <v>2586</v>
      </c>
      <c r="T243" s="33" t="e">
        <f ca="1">_xlfn.XLOOKUP(A243,'Unambiguous BCGs'!A:A,'Unambiguous BCGs'!I:I,"N")</f>
        <v>#NAME?</v>
      </c>
      <c r="U243" s="68" t="b">
        <v>1</v>
      </c>
      <c r="V243" s="68" t="b">
        <f t="shared" si="35"/>
        <v>0</v>
      </c>
      <c r="W243" s="68" t="s">
        <v>2587</v>
      </c>
      <c r="X243" s="78" t="s">
        <v>1101</v>
      </c>
      <c r="Y243" s="72"/>
      <c r="Z243" s="85" t="s">
        <v>43</v>
      </c>
      <c r="AA243" s="72"/>
      <c r="AB243">
        <f t="shared" ref="AB243" si="45">COUNTIF(X243:AA243, "*")</f>
        <v>2</v>
      </c>
      <c r="AC243" t="b">
        <f t="shared" ref="AC243" si="46">COUNTIFS(X243:AA243, "Confirmed")=COUNTIF(X243:AA243, "*")</f>
        <v>0</v>
      </c>
      <c r="AD243" s="60"/>
      <c r="AE243" s="37"/>
      <c r="AF243" s="72"/>
      <c r="AG243" s="72"/>
      <c r="AH243" s="72">
        <f t="shared" si="43"/>
        <v>0</v>
      </c>
      <c r="AI243" t="b">
        <f t="shared" ref="AI243" si="47">COUNTIF(AD243:AG243, "y")=AH243</f>
        <v>1</v>
      </c>
      <c r="AJ243" t="s">
        <v>5417</v>
      </c>
    </row>
    <row r="244" spans="1:36" ht="108" customHeight="1">
      <c r="A244" s="22" t="s">
        <v>2581</v>
      </c>
      <c r="B244" s="43" t="s">
        <v>2582</v>
      </c>
      <c r="C244" s="43" t="s">
        <v>2583</v>
      </c>
      <c r="D244" s="58" t="s">
        <v>6075</v>
      </c>
      <c r="E244" s="58" t="s">
        <v>6073</v>
      </c>
      <c r="F244" s="58" t="s">
        <v>6078</v>
      </c>
      <c r="G244" s="58" t="s">
        <v>6079</v>
      </c>
      <c r="H244" s="58" t="s">
        <v>6070</v>
      </c>
      <c r="I244" s="63">
        <v>0.40699999999999997</v>
      </c>
      <c r="J244" s="44"/>
      <c r="K244" s="58" t="s">
        <v>6068</v>
      </c>
      <c r="L244" s="59"/>
      <c r="M244" s="44"/>
      <c r="N244" s="42" t="s">
        <v>6071</v>
      </c>
      <c r="O244" s="42" t="s">
        <v>2584</v>
      </c>
      <c r="P244" s="42" t="s">
        <v>2584</v>
      </c>
      <c r="Q244" s="44" t="s">
        <v>40</v>
      </c>
      <c r="R244" s="44" t="s">
        <v>2585</v>
      </c>
      <c r="S244" s="45" t="s">
        <v>2586</v>
      </c>
      <c r="T244" s="33" t="e">
        <f ca="1">_xlfn.XLOOKUP(A244,'Unambiguous BCGs'!A:A,'Unambiguous BCGs'!I:I,"N")</f>
        <v>#NAME?</v>
      </c>
      <c r="U244" s="68" t="b">
        <v>1</v>
      </c>
      <c r="V244" s="68" t="b">
        <f t="shared" si="35"/>
        <v>1</v>
      </c>
      <c r="W244" s="68" t="s">
        <v>2587</v>
      </c>
      <c r="X244" s="78" t="s">
        <v>1101</v>
      </c>
      <c r="Y244" s="72"/>
      <c r="Z244" s="85" t="s">
        <v>43</v>
      </c>
      <c r="AA244" s="72"/>
      <c r="AB244">
        <f t="shared" si="41"/>
        <v>2</v>
      </c>
      <c r="AC244" t="b">
        <f t="shared" si="42"/>
        <v>0</v>
      </c>
      <c r="AD244" s="60"/>
      <c r="AE244" s="37"/>
      <c r="AF244" s="72"/>
      <c r="AG244" s="72"/>
      <c r="AH244" s="72">
        <f t="shared" si="43"/>
        <v>0</v>
      </c>
      <c r="AI244" t="b">
        <f t="shared" si="44"/>
        <v>1</v>
      </c>
      <c r="AJ244" t="s">
        <v>5417</v>
      </c>
    </row>
    <row r="245" spans="1:36" ht="56.25" customHeight="1">
      <c r="A245" s="22" t="s">
        <v>2588</v>
      </c>
      <c r="B245" s="43" t="s">
        <v>2589</v>
      </c>
      <c r="C245" s="43" t="s">
        <v>2590</v>
      </c>
      <c r="D245" s="59" t="s">
        <v>2591</v>
      </c>
      <c r="E245" s="59" t="s">
        <v>2592</v>
      </c>
      <c r="F245" s="59" t="s">
        <v>6114</v>
      </c>
      <c r="G245" s="59" t="s">
        <v>6115</v>
      </c>
      <c r="H245" s="59"/>
      <c r="I245" s="63">
        <v>0.32800000000000001</v>
      </c>
      <c r="J245" s="44"/>
      <c r="K245" s="59" t="s">
        <v>2404</v>
      </c>
      <c r="L245" s="59"/>
      <c r="M245" s="44"/>
      <c r="Q245" s="44"/>
      <c r="R245" s="44" t="s">
        <v>2593</v>
      </c>
      <c r="S245" s="45"/>
      <c r="T245" s="33" t="e">
        <f ca="1">_xlfn.XLOOKUP(A245,'Unambiguous BCGs'!A:A,'Unambiguous BCGs'!I:I,"N")</f>
        <v>#NAME?</v>
      </c>
      <c r="U245" s="68" t="b">
        <v>1</v>
      </c>
      <c r="V245" s="68" t="b">
        <f t="shared" si="35"/>
        <v>0</v>
      </c>
      <c r="W245" s="68" t="s">
        <v>2594</v>
      </c>
      <c r="X245" s="78" t="s">
        <v>2353</v>
      </c>
      <c r="Y245" s="72"/>
      <c r="Z245" s="85" t="s">
        <v>144</v>
      </c>
      <c r="AA245" s="72"/>
      <c r="AB245">
        <f t="shared" si="41"/>
        <v>2</v>
      </c>
      <c r="AC245" t="b">
        <f t="shared" si="42"/>
        <v>0</v>
      </c>
      <c r="AD245" s="71" t="s">
        <v>100</v>
      </c>
      <c r="AE245" s="37"/>
      <c r="AF245" s="72"/>
      <c r="AG245" s="72"/>
      <c r="AH245" s="72">
        <f t="shared" ref="AH245:AH279" si="48">COUNTIF(AD245:AG245, "*")</f>
        <v>1</v>
      </c>
      <c r="AI245" t="b">
        <f t="shared" si="44"/>
        <v>0</v>
      </c>
      <c r="AJ245">
        <v>3</v>
      </c>
    </row>
    <row r="246" spans="1:36" ht="33" customHeight="1">
      <c r="A246" s="22" t="s">
        <v>2595</v>
      </c>
      <c r="B246" s="43" t="s">
        <v>2596</v>
      </c>
      <c r="C246" s="43" t="s">
        <v>2597</v>
      </c>
      <c r="D246" s="59" t="s">
        <v>2598</v>
      </c>
      <c r="E246" s="59" t="s">
        <v>2599</v>
      </c>
      <c r="F246" s="59">
        <v>116.21990935300001</v>
      </c>
      <c r="G246" s="59">
        <v>39.457439213000001</v>
      </c>
      <c r="H246" s="59">
        <v>0.69899999999999995</v>
      </c>
      <c r="I246" s="63">
        <v>0.6976</v>
      </c>
      <c r="J246" s="44"/>
      <c r="K246" s="59" t="s">
        <v>2600</v>
      </c>
      <c r="L246" s="59" t="s">
        <v>2601</v>
      </c>
      <c r="M246" s="44" t="s">
        <v>100</v>
      </c>
      <c r="N246" s="44" t="s">
        <v>38</v>
      </c>
      <c r="P246" s="134" t="s">
        <v>39</v>
      </c>
      <c r="Q246" s="44" t="s">
        <v>40</v>
      </c>
      <c r="R246" s="44" t="s">
        <v>2602</v>
      </c>
      <c r="S246" s="45"/>
      <c r="T246" s="33" t="e">
        <f ca="1">_xlfn.XLOOKUP(A246,'Unambiguous BCGs'!A:A,'Unambiguous BCGs'!I:I,"N")</f>
        <v>#NAME?</v>
      </c>
      <c r="U246" s="68" t="b">
        <v>1</v>
      </c>
      <c r="V246" s="68" t="b">
        <f t="shared" si="35"/>
        <v>0</v>
      </c>
      <c r="X246" s="78" t="s">
        <v>59</v>
      </c>
      <c r="Y246" s="72"/>
      <c r="Z246" s="85" t="s">
        <v>144</v>
      </c>
      <c r="AA246" s="72"/>
      <c r="AB246">
        <f t="shared" si="41"/>
        <v>2</v>
      </c>
      <c r="AC246" t="b">
        <f t="shared" si="42"/>
        <v>1</v>
      </c>
      <c r="AD246" s="60" t="s">
        <v>37</v>
      </c>
      <c r="AE246" s="37"/>
      <c r="AF246" s="72"/>
      <c r="AG246" s="72"/>
      <c r="AH246" s="72">
        <f t="shared" si="48"/>
        <v>1</v>
      </c>
      <c r="AI246" t="b">
        <f t="shared" si="44"/>
        <v>1</v>
      </c>
      <c r="AJ246">
        <v>1</v>
      </c>
    </row>
    <row r="247" spans="1:36" ht="44.25" customHeight="1">
      <c r="A247" s="22" t="s">
        <v>2603</v>
      </c>
      <c r="B247" s="43" t="s">
        <v>2604</v>
      </c>
      <c r="C247" s="43" t="s">
        <v>2605</v>
      </c>
      <c r="D247" s="59" t="s">
        <v>2606</v>
      </c>
      <c r="E247" s="59" t="s">
        <v>2607</v>
      </c>
      <c r="F247" s="59">
        <v>137.79798294</v>
      </c>
      <c r="G247" s="59">
        <v>17.774700588999998</v>
      </c>
      <c r="H247" s="58" t="s">
        <v>5888</v>
      </c>
      <c r="I247" s="63">
        <v>0.50490000000000002</v>
      </c>
      <c r="J247" s="44"/>
      <c r="K247" s="59" t="s">
        <v>2608</v>
      </c>
      <c r="L247" s="91" t="s">
        <v>5889</v>
      </c>
      <c r="M247" s="44"/>
      <c r="N247" s="44" t="s">
        <v>38</v>
      </c>
      <c r="O247" s="44" t="s">
        <v>2609</v>
      </c>
      <c r="P247" s="135" t="s">
        <v>2610</v>
      </c>
      <c r="Q247" s="44" t="s">
        <v>40</v>
      </c>
      <c r="R247" s="44" t="s">
        <v>2475</v>
      </c>
      <c r="S247" s="45"/>
      <c r="T247" s="33" t="e">
        <f ca="1">_xlfn.XLOOKUP(A247,'Unambiguous BCGs'!A:A,'Unambiguous BCGs'!I:I,"N")</f>
        <v>#NAME?</v>
      </c>
      <c r="U247" s="68" t="b">
        <v>1</v>
      </c>
      <c r="V247" s="68" t="b">
        <f t="shared" si="35"/>
        <v>0</v>
      </c>
      <c r="X247" s="78" t="s">
        <v>59</v>
      </c>
      <c r="Y247" s="72"/>
      <c r="Z247" s="85" t="s">
        <v>144</v>
      </c>
      <c r="AA247" s="72"/>
      <c r="AB247">
        <f t="shared" si="41"/>
        <v>2</v>
      </c>
      <c r="AC247" t="b">
        <f t="shared" si="42"/>
        <v>1</v>
      </c>
      <c r="AD247" s="71" t="s">
        <v>429</v>
      </c>
      <c r="AE247" s="37"/>
      <c r="AF247" s="72"/>
      <c r="AG247" s="72"/>
      <c r="AH247" s="72">
        <f t="shared" si="48"/>
        <v>1</v>
      </c>
      <c r="AI247" t="b">
        <f t="shared" si="44"/>
        <v>0</v>
      </c>
      <c r="AJ247">
        <v>1</v>
      </c>
    </row>
    <row r="248" spans="1:36" ht="44.25" customHeight="1">
      <c r="A248" s="22" t="s">
        <v>2611</v>
      </c>
      <c r="B248" s="23" t="s">
        <v>2612</v>
      </c>
      <c r="C248" s="23" t="s">
        <v>2613</v>
      </c>
      <c r="D248" s="9" t="s">
        <v>2614</v>
      </c>
      <c r="E248" s="9" t="s">
        <v>2615</v>
      </c>
      <c r="F248" s="9" t="s">
        <v>2616</v>
      </c>
      <c r="G248" s="9" t="s">
        <v>2617</v>
      </c>
      <c r="H248" s="9" t="s">
        <v>2618</v>
      </c>
      <c r="I248" s="8" t="s">
        <v>2619</v>
      </c>
      <c r="J248" s="24"/>
      <c r="K248" s="9" t="s">
        <v>2620</v>
      </c>
      <c r="L248" s="10" t="s">
        <v>2621</v>
      </c>
      <c r="M248" s="24" t="s">
        <v>100</v>
      </c>
      <c r="N248" s="44" t="s">
        <v>38</v>
      </c>
      <c r="P248" s="134" t="s">
        <v>39</v>
      </c>
      <c r="Q248" s="44" t="s">
        <v>40</v>
      </c>
      <c r="R248" s="24" t="s">
        <v>730</v>
      </c>
      <c r="S248" s="21" t="s">
        <v>2622</v>
      </c>
      <c r="T248" s="35" t="e">
        <f ca="1">_xlfn.XLOOKUP(A248,'Unambiguous BCGs'!A:A,'Unambiguous BCGs'!I:I,"N")</f>
        <v>#NAME?</v>
      </c>
      <c r="U248" s="68" t="b">
        <v>1</v>
      </c>
      <c r="V248" s="68" t="b">
        <f t="shared" si="35"/>
        <v>0</v>
      </c>
      <c r="X248" s="72" t="s">
        <v>59</v>
      </c>
      <c r="Y248" s="72"/>
      <c r="Z248" s="24" t="s">
        <v>59</v>
      </c>
      <c r="AA248" s="72"/>
      <c r="AB248">
        <f t="shared" si="41"/>
        <v>2</v>
      </c>
      <c r="AC248" t="b">
        <f t="shared" si="42"/>
        <v>1</v>
      </c>
      <c r="AD248" s="9" t="s">
        <v>37</v>
      </c>
      <c r="AE248" s="37"/>
      <c r="AF248" s="72"/>
      <c r="AG248" s="72"/>
      <c r="AH248" s="72">
        <f t="shared" si="48"/>
        <v>1</v>
      </c>
      <c r="AI248" t="b">
        <f t="shared" si="44"/>
        <v>1</v>
      </c>
      <c r="AJ248">
        <v>1</v>
      </c>
    </row>
    <row r="249" spans="1:36" ht="33" customHeight="1">
      <c r="A249" s="22" t="s">
        <v>2623</v>
      </c>
      <c r="B249" s="23" t="s">
        <v>2624</v>
      </c>
      <c r="C249" s="23" t="s">
        <v>2625</v>
      </c>
      <c r="D249" s="9" t="s">
        <v>2626</v>
      </c>
      <c r="E249" s="9" t="s">
        <v>2627</v>
      </c>
      <c r="F249" s="9" t="s">
        <v>2628</v>
      </c>
      <c r="G249" s="9" t="s">
        <v>2629</v>
      </c>
      <c r="H249" s="40" t="s">
        <v>5890</v>
      </c>
      <c r="I249" s="8" t="s">
        <v>2630</v>
      </c>
      <c r="J249" s="24"/>
      <c r="K249" s="9" t="s">
        <v>2631</v>
      </c>
      <c r="L249" s="10" t="s">
        <v>2632</v>
      </c>
      <c r="M249" s="24" t="s">
        <v>37</v>
      </c>
      <c r="N249" s="44" t="s">
        <v>38</v>
      </c>
      <c r="P249" s="134" t="s">
        <v>39</v>
      </c>
      <c r="Q249" s="44" t="s">
        <v>40</v>
      </c>
      <c r="R249" s="24" t="s">
        <v>2633</v>
      </c>
      <c r="S249" s="21" t="s">
        <v>58</v>
      </c>
      <c r="T249" s="35" t="e">
        <f ca="1">_xlfn.XLOOKUP(A249,'Unambiguous BCGs'!A:A,'Unambiguous BCGs'!I:I,"N")</f>
        <v>#NAME?</v>
      </c>
      <c r="U249" s="68" t="b">
        <v>1</v>
      </c>
      <c r="V249" s="68" t="b">
        <f t="shared" si="35"/>
        <v>0</v>
      </c>
      <c r="X249" s="72" t="s">
        <v>59</v>
      </c>
      <c r="Y249" s="72"/>
      <c r="Z249" s="24" t="s">
        <v>59</v>
      </c>
      <c r="AA249" s="72"/>
      <c r="AB249">
        <f t="shared" si="41"/>
        <v>2</v>
      </c>
      <c r="AC249" t="b">
        <f t="shared" si="42"/>
        <v>1</v>
      </c>
      <c r="AD249" s="9" t="s">
        <v>2634</v>
      </c>
      <c r="AE249" s="37"/>
      <c r="AF249" s="72"/>
      <c r="AG249" s="72"/>
      <c r="AH249" s="72">
        <f t="shared" si="48"/>
        <v>1</v>
      </c>
      <c r="AI249" t="b">
        <f t="shared" si="44"/>
        <v>0</v>
      </c>
      <c r="AJ249">
        <v>1</v>
      </c>
    </row>
    <row r="250" spans="1:36" ht="44.25" customHeight="1">
      <c r="A250" s="22" t="s">
        <v>2635</v>
      </c>
      <c r="B250" s="43" t="s">
        <v>2636</v>
      </c>
      <c r="C250" s="43" t="s">
        <v>2637</v>
      </c>
      <c r="D250" s="59" t="s">
        <v>2638</v>
      </c>
      <c r="E250" s="59" t="s">
        <v>2639</v>
      </c>
      <c r="F250" s="59" t="s">
        <v>6116</v>
      </c>
      <c r="G250" s="59" t="s">
        <v>6117</v>
      </c>
      <c r="H250" s="58" t="s">
        <v>5891</v>
      </c>
      <c r="I250" s="63">
        <v>0.46600000000000003</v>
      </c>
      <c r="J250" s="44"/>
      <c r="K250" s="59" t="s">
        <v>2404</v>
      </c>
      <c r="L250" s="91" t="s">
        <v>5889</v>
      </c>
      <c r="M250" s="44"/>
      <c r="P250" s="134" t="s">
        <v>2610</v>
      </c>
      <c r="Q250" s="44" t="s">
        <v>40</v>
      </c>
      <c r="R250" s="44" t="s">
        <v>2593</v>
      </c>
      <c r="S250" s="45"/>
      <c r="T250" s="33" t="e">
        <f ca="1">_xlfn.XLOOKUP(A250,'Unambiguous BCGs'!A:A,'Unambiguous BCGs'!I:I,"N")</f>
        <v>#NAME?</v>
      </c>
      <c r="U250" s="68" t="b">
        <v>1</v>
      </c>
      <c r="V250" s="68" t="b">
        <f t="shared" si="35"/>
        <v>0</v>
      </c>
      <c r="X250" s="78" t="s">
        <v>59</v>
      </c>
      <c r="Y250" s="72"/>
      <c r="Z250" s="85" t="s">
        <v>144</v>
      </c>
      <c r="AA250" s="72"/>
      <c r="AB250">
        <f t="shared" si="41"/>
        <v>2</v>
      </c>
      <c r="AC250" t="b">
        <f t="shared" si="42"/>
        <v>1</v>
      </c>
      <c r="AD250" s="71" t="s">
        <v>429</v>
      </c>
      <c r="AE250" s="37"/>
      <c r="AF250" s="72"/>
      <c r="AG250" s="72"/>
      <c r="AH250" s="72">
        <f t="shared" si="48"/>
        <v>1</v>
      </c>
      <c r="AI250" t="b">
        <f t="shared" si="44"/>
        <v>0</v>
      </c>
      <c r="AJ250">
        <v>1</v>
      </c>
    </row>
    <row r="251" spans="1:36" ht="44.25" customHeight="1">
      <c r="A251" s="22" t="s">
        <v>2640</v>
      </c>
      <c r="B251" s="23" t="s">
        <v>2641</v>
      </c>
      <c r="C251" s="23" t="s">
        <v>2642</v>
      </c>
      <c r="D251" s="9" t="s">
        <v>2643</v>
      </c>
      <c r="E251" s="9" t="s">
        <v>2644</v>
      </c>
      <c r="F251" s="9" t="s">
        <v>2645</v>
      </c>
      <c r="G251" s="9" t="s">
        <v>2646</v>
      </c>
      <c r="H251" s="9" t="s">
        <v>2647</v>
      </c>
      <c r="I251" s="8" t="s">
        <v>2648</v>
      </c>
      <c r="J251" s="24"/>
      <c r="K251" s="9" t="s">
        <v>2649</v>
      </c>
      <c r="L251" s="10" t="s">
        <v>2650</v>
      </c>
      <c r="M251" s="24" t="s">
        <v>100</v>
      </c>
      <c r="N251" s="44" t="s">
        <v>38</v>
      </c>
      <c r="P251" s="134" t="s">
        <v>39</v>
      </c>
      <c r="Q251" s="44" t="s">
        <v>40</v>
      </c>
      <c r="R251" s="24" t="s">
        <v>2651</v>
      </c>
      <c r="S251" s="21" t="s">
        <v>58</v>
      </c>
      <c r="T251" s="35" t="e">
        <f ca="1">_xlfn.XLOOKUP(A251,'Unambiguous BCGs'!A:A,'Unambiguous BCGs'!I:I,"N")</f>
        <v>#NAME?</v>
      </c>
      <c r="U251" s="68" t="b">
        <v>1</v>
      </c>
      <c r="V251" s="68" t="b">
        <f t="shared" si="35"/>
        <v>0</v>
      </c>
      <c r="X251" s="72" t="s">
        <v>59</v>
      </c>
      <c r="Y251" s="72"/>
      <c r="Z251" s="24" t="s">
        <v>59</v>
      </c>
      <c r="AA251" s="72"/>
      <c r="AB251">
        <f t="shared" si="41"/>
        <v>2</v>
      </c>
      <c r="AC251" t="b">
        <f t="shared" si="42"/>
        <v>1</v>
      </c>
      <c r="AD251" s="9" t="s">
        <v>37</v>
      </c>
      <c r="AE251" s="37"/>
      <c r="AF251" s="72"/>
      <c r="AG251" s="72"/>
      <c r="AH251" s="72">
        <f t="shared" si="48"/>
        <v>1</v>
      </c>
      <c r="AI251" t="b">
        <f t="shared" si="44"/>
        <v>1</v>
      </c>
      <c r="AJ251">
        <v>1</v>
      </c>
    </row>
    <row r="252" spans="1:36" ht="33" customHeight="1">
      <c r="A252" s="22" t="s">
        <v>2652</v>
      </c>
      <c r="B252" s="23" t="s">
        <v>2653</v>
      </c>
      <c r="C252" s="23" t="s">
        <v>2654</v>
      </c>
      <c r="D252" s="9" t="s">
        <v>2655</v>
      </c>
      <c r="E252" s="9" t="s">
        <v>2656</v>
      </c>
      <c r="F252" s="9" t="s">
        <v>2657</v>
      </c>
      <c r="G252" s="9" t="s">
        <v>2658</v>
      </c>
      <c r="H252" s="9" t="s">
        <v>2659</v>
      </c>
      <c r="I252" s="8" t="s">
        <v>2660</v>
      </c>
      <c r="J252" s="24"/>
      <c r="K252" s="9" t="s">
        <v>2661</v>
      </c>
      <c r="L252" s="10" t="s">
        <v>2662</v>
      </c>
      <c r="M252" s="24" t="s">
        <v>37</v>
      </c>
      <c r="N252" s="44" t="s">
        <v>38</v>
      </c>
      <c r="P252" s="134" t="s">
        <v>39</v>
      </c>
      <c r="Q252" s="44" t="s">
        <v>40</v>
      </c>
      <c r="R252" s="24" t="s">
        <v>2663</v>
      </c>
      <c r="S252" s="21" t="s">
        <v>58</v>
      </c>
      <c r="T252" s="35" t="e">
        <f ca="1">_xlfn.XLOOKUP(A252,'Unambiguous BCGs'!A:A,'Unambiguous BCGs'!I:I,"N")</f>
        <v>#NAME?</v>
      </c>
      <c r="U252" s="68" t="b">
        <v>1</v>
      </c>
      <c r="V252" s="68" t="b">
        <f t="shared" si="35"/>
        <v>0</v>
      </c>
      <c r="X252" s="72" t="s">
        <v>59</v>
      </c>
      <c r="Y252" s="72"/>
      <c r="Z252" s="24" t="s">
        <v>59</v>
      </c>
      <c r="AA252" s="72"/>
      <c r="AB252">
        <f t="shared" si="41"/>
        <v>2</v>
      </c>
      <c r="AC252" t="b">
        <f t="shared" si="42"/>
        <v>1</v>
      </c>
      <c r="AD252" s="9" t="s">
        <v>37</v>
      </c>
      <c r="AE252" s="37"/>
      <c r="AF252" s="72"/>
      <c r="AG252" s="72"/>
      <c r="AH252" s="72">
        <f t="shared" si="48"/>
        <v>1</v>
      </c>
      <c r="AI252" t="b">
        <f t="shared" si="44"/>
        <v>1</v>
      </c>
      <c r="AJ252">
        <v>1</v>
      </c>
    </row>
    <row r="253" spans="1:36" ht="31.5" customHeight="1">
      <c r="A253" s="22" t="s">
        <v>2664</v>
      </c>
      <c r="B253" s="23" t="s">
        <v>2665</v>
      </c>
      <c r="C253" s="23" t="s">
        <v>2666</v>
      </c>
      <c r="D253" s="62" t="s">
        <v>5892</v>
      </c>
      <c r="E253" s="62" t="s">
        <v>5893</v>
      </c>
      <c r="F253" s="62" t="s">
        <v>5894</v>
      </c>
      <c r="G253" s="62" t="s">
        <v>5895</v>
      </c>
      <c r="H253" s="62" t="s">
        <v>5896</v>
      </c>
      <c r="I253" s="23" t="s">
        <v>2667</v>
      </c>
      <c r="J253" s="24"/>
      <c r="K253" s="24" t="s">
        <v>2668</v>
      </c>
      <c r="L253" s="26" t="s">
        <v>2669</v>
      </c>
      <c r="M253" s="24" t="s">
        <v>37</v>
      </c>
      <c r="N253" s="44" t="s">
        <v>38</v>
      </c>
      <c r="P253" s="134" t="s">
        <v>39</v>
      </c>
      <c r="Q253" s="44" t="s">
        <v>40</v>
      </c>
      <c r="R253" s="24" t="s">
        <v>2670</v>
      </c>
      <c r="S253" s="21" t="s">
        <v>442</v>
      </c>
      <c r="T253" s="35" t="e">
        <f ca="1">_xlfn.XLOOKUP(A253,'Unambiguous BCGs'!A:A,'Unambiguous BCGs'!I:I,"N")</f>
        <v>#NAME?</v>
      </c>
      <c r="U253" s="68" t="b">
        <v>1</v>
      </c>
      <c r="V253" s="68" t="b">
        <f t="shared" si="35"/>
        <v>0</v>
      </c>
      <c r="X253" s="25" t="s">
        <v>2671</v>
      </c>
      <c r="Y253" t="s">
        <v>59</v>
      </c>
      <c r="Z253" s="19" t="s">
        <v>59</v>
      </c>
      <c r="AA253"/>
      <c r="AB253">
        <f t="shared" si="41"/>
        <v>3</v>
      </c>
      <c r="AC253" t="b">
        <f t="shared" si="42"/>
        <v>0</v>
      </c>
      <c r="AD253" s="37" t="s">
        <v>37</v>
      </c>
      <c r="AE253" s="19"/>
      <c r="AF253"/>
      <c r="AG253"/>
      <c r="AH253" s="72">
        <f t="shared" si="48"/>
        <v>1</v>
      </c>
      <c r="AI253" t="b">
        <f t="shared" si="44"/>
        <v>1</v>
      </c>
      <c r="AJ253">
        <v>1</v>
      </c>
    </row>
    <row r="254" spans="1:36" ht="32.25" customHeight="1">
      <c r="A254" s="22" t="s">
        <v>2672</v>
      </c>
      <c r="B254" s="43" t="s">
        <v>2673</v>
      </c>
      <c r="C254" s="43" t="s">
        <v>2674</v>
      </c>
      <c r="D254" s="44" t="s">
        <v>2675</v>
      </c>
      <c r="E254" s="44" t="s">
        <v>2676</v>
      </c>
      <c r="F254" s="44">
        <v>197.75700000000001</v>
      </c>
      <c r="G254" s="44">
        <v>-3.1777000000000002</v>
      </c>
      <c r="H254" s="44">
        <v>0.49173</v>
      </c>
      <c r="I254" s="43">
        <v>0.49399999999999999</v>
      </c>
      <c r="J254" s="44"/>
      <c r="K254" s="44" t="s">
        <v>2677</v>
      </c>
      <c r="L254" s="44" t="s">
        <v>2678</v>
      </c>
      <c r="M254" s="44" t="s">
        <v>100</v>
      </c>
      <c r="N254" s="44" t="s">
        <v>2679</v>
      </c>
      <c r="P254" s="134" t="s">
        <v>39</v>
      </c>
      <c r="Q254" s="44" t="s">
        <v>40</v>
      </c>
      <c r="R254" s="44" t="s">
        <v>2680</v>
      </c>
      <c r="S254" s="45"/>
      <c r="T254" s="33" t="e">
        <f ca="1">_xlfn.XLOOKUP(A254,'Unambiguous BCGs'!A:A,'Unambiguous BCGs'!I:I,"N")</f>
        <v>#NAME?</v>
      </c>
      <c r="U254" s="68" t="b">
        <v>1</v>
      </c>
      <c r="V254" s="68" t="b">
        <f t="shared" si="35"/>
        <v>0</v>
      </c>
      <c r="X254" s="45" t="s">
        <v>59</v>
      </c>
      <c r="Z254" s="83" t="s">
        <v>144</v>
      </c>
      <c r="AB254">
        <f t="shared" si="41"/>
        <v>2</v>
      </c>
      <c r="AC254" t="b">
        <f t="shared" si="42"/>
        <v>1</v>
      </c>
      <c r="AD254" s="87" t="s">
        <v>37</v>
      </c>
      <c r="AH254" s="72">
        <f t="shared" si="48"/>
        <v>1</v>
      </c>
      <c r="AI254" t="b">
        <f t="shared" si="44"/>
        <v>1</v>
      </c>
      <c r="AJ254">
        <v>1</v>
      </c>
    </row>
    <row r="255" spans="1:36" ht="33" customHeight="1">
      <c r="A255" s="22" t="s">
        <v>2681</v>
      </c>
      <c r="B255" s="43" t="s">
        <v>2682</v>
      </c>
      <c r="C255" s="43" t="s">
        <v>2683</v>
      </c>
      <c r="D255" s="44" t="s">
        <v>2684</v>
      </c>
      <c r="E255" s="44" t="s">
        <v>2685</v>
      </c>
      <c r="F255" s="44">
        <v>208.67870099999999</v>
      </c>
      <c r="G255" s="44">
        <v>77.254761000000002</v>
      </c>
      <c r="H255" s="44">
        <v>0.4</v>
      </c>
      <c r="I255" s="43">
        <v>0.3967</v>
      </c>
      <c r="J255" s="44"/>
      <c r="K255" s="44" t="s">
        <v>2686</v>
      </c>
      <c r="L255" s="46" t="s">
        <v>2569</v>
      </c>
      <c r="M255" s="44" t="s">
        <v>37</v>
      </c>
      <c r="N255" s="44" t="s">
        <v>2569</v>
      </c>
      <c r="P255" s="134" t="s">
        <v>2572</v>
      </c>
      <c r="Q255" s="44" t="s">
        <v>40</v>
      </c>
      <c r="R255" s="44" t="s">
        <v>2687</v>
      </c>
      <c r="S255" s="45"/>
      <c r="T255" s="33" t="e">
        <f ca="1">_xlfn.XLOOKUP(A255,'Unambiguous BCGs'!A:A,'Unambiguous BCGs'!I:I,"N")</f>
        <v>#NAME?</v>
      </c>
      <c r="U255" s="68" t="b">
        <v>1</v>
      </c>
      <c r="V255" s="68" t="b">
        <f t="shared" si="35"/>
        <v>0</v>
      </c>
      <c r="X255" s="45" t="s">
        <v>59</v>
      </c>
      <c r="Z255" s="83" t="s">
        <v>144</v>
      </c>
      <c r="AB255">
        <f t="shared" si="41"/>
        <v>2</v>
      </c>
      <c r="AC255" t="b">
        <f t="shared" si="42"/>
        <v>1</v>
      </c>
      <c r="AD255" s="87" t="s">
        <v>37</v>
      </c>
      <c r="AH255" s="72">
        <f t="shared" si="48"/>
        <v>1</v>
      </c>
      <c r="AI255" t="b">
        <f t="shared" si="44"/>
        <v>1</v>
      </c>
      <c r="AJ255">
        <v>1</v>
      </c>
    </row>
    <row r="256" spans="1:36" ht="32.25" customHeight="1">
      <c r="A256" s="22" t="s">
        <v>2688</v>
      </c>
      <c r="B256" s="43" t="s">
        <v>2689</v>
      </c>
      <c r="C256" s="43" t="s">
        <v>2690</v>
      </c>
      <c r="D256" s="44" t="s">
        <v>2691</v>
      </c>
      <c r="E256" s="44" t="s">
        <v>2692</v>
      </c>
      <c r="F256" s="44" t="s">
        <v>6118</v>
      </c>
      <c r="G256" s="44" t="s">
        <v>6119</v>
      </c>
      <c r="H256" s="44"/>
      <c r="I256" s="43">
        <v>0.44700000000000001</v>
      </c>
      <c r="J256" s="44"/>
      <c r="K256" s="44" t="s">
        <v>2404</v>
      </c>
      <c r="L256" s="46"/>
      <c r="M256" s="44"/>
      <c r="Q256" s="44"/>
      <c r="R256" s="44" t="s">
        <v>2593</v>
      </c>
      <c r="S256" s="44"/>
      <c r="T256" s="33" t="e">
        <f ca="1">_xlfn.XLOOKUP(A256,'Unambiguous BCGs'!A:A,'Unambiguous BCGs'!I:I,"N")</f>
        <v>#NAME?</v>
      </c>
      <c r="U256" s="68" t="b">
        <v>1</v>
      </c>
      <c r="V256" s="68" t="b">
        <f t="shared" si="35"/>
        <v>0</v>
      </c>
      <c r="W256" s="68" t="s">
        <v>2594</v>
      </c>
      <c r="X256" s="78" t="s">
        <v>2353</v>
      </c>
      <c r="Z256" s="83" t="s">
        <v>144</v>
      </c>
      <c r="AB256">
        <f t="shared" si="41"/>
        <v>2</v>
      </c>
      <c r="AC256" t="b">
        <f t="shared" si="42"/>
        <v>0</v>
      </c>
      <c r="AD256" s="86" t="s">
        <v>100</v>
      </c>
      <c r="AH256" s="72">
        <f t="shared" si="48"/>
        <v>1</v>
      </c>
      <c r="AI256" t="b">
        <f t="shared" si="44"/>
        <v>0</v>
      </c>
      <c r="AJ256">
        <v>3</v>
      </c>
    </row>
    <row r="257" spans="1:36" ht="44.25" customHeight="1">
      <c r="A257" s="22" t="s">
        <v>2693</v>
      </c>
      <c r="B257" s="43" t="s">
        <v>2694</v>
      </c>
      <c r="C257" s="43" t="s">
        <v>2695</v>
      </c>
      <c r="D257" s="44" t="s">
        <v>2696</v>
      </c>
      <c r="E257" s="44" t="s">
        <v>2697</v>
      </c>
      <c r="F257" s="44">
        <v>216.9145</v>
      </c>
      <c r="G257" s="44">
        <v>-25.3506</v>
      </c>
      <c r="H257" s="42" t="s">
        <v>5897</v>
      </c>
      <c r="I257" s="43">
        <v>0.318</v>
      </c>
      <c r="J257" s="44"/>
      <c r="K257" s="44" t="s">
        <v>2698</v>
      </c>
      <c r="L257" s="143" t="s">
        <v>5898</v>
      </c>
      <c r="M257" s="44"/>
      <c r="N257" s="44" t="s">
        <v>1950</v>
      </c>
      <c r="O257" s="44" t="s">
        <v>2699</v>
      </c>
      <c r="P257" s="135" t="s">
        <v>2700</v>
      </c>
      <c r="Q257" s="44" t="s">
        <v>40</v>
      </c>
      <c r="R257" s="44" t="s">
        <v>2701</v>
      </c>
      <c r="S257" s="45"/>
      <c r="T257" s="33" t="e">
        <f ca="1">_xlfn.XLOOKUP(A257,'Unambiguous BCGs'!A:A,'Unambiguous BCGs'!I:I,"N")</f>
        <v>#NAME?</v>
      </c>
      <c r="U257" s="68" t="b">
        <v>1</v>
      </c>
      <c r="V257" s="68" t="b">
        <f t="shared" si="35"/>
        <v>0</v>
      </c>
      <c r="X257" s="45" t="s">
        <v>59</v>
      </c>
      <c r="Z257" s="83" t="s">
        <v>144</v>
      </c>
      <c r="AB257">
        <f t="shared" si="41"/>
        <v>2</v>
      </c>
      <c r="AC257" t="b">
        <f t="shared" si="42"/>
        <v>1</v>
      </c>
      <c r="AD257" s="87" t="s">
        <v>429</v>
      </c>
      <c r="AH257" s="72">
        <f t="shared" si="48"/>
        <v>1</v>
      </c>
      <c r="AI257" t="b">
        <f t="shared" si="44"/>
        <v>0</v>
      </c>
      <c r="AJ257">
        <v>1</v>
      </c>
    </row>
    <row r="258" spans="1:36" ht="33" customHeight="1">
      <c r="A258" s="22" t="s">
        <v>2702</v>
      </c>
      <c r="B258" s="23" t="s">
        <v>2703</v>
      </c>
      <c r="C258" s="23" t="s">
        <v>2704</v>
      </c>
      <c r="D258" s="24" t="s">
        <v>2705</v>
      </c>
      <c r="E258" s="24" t="s">
        <v>2706</v>
      </c>
      <c r="F258" s="24" t="s">
        <v>2707</v>
      </c>
      <c r="G258" s="24" t="s">
        <v>2708</v>
      </c>
      <c r="H258" s="24" t="s">
        <v>2709</v>
      </c>
      <c r="I258" s="23" t="s">
        <v>2710</v>
      </c>
      <c r="J258" s="24"/>
      <c r="K258" s="24" t="s">
        <v>2711</v>
      </c>
      <c r="L258" s="26" t="s">
        <v>2712</v>
      </c>
      <c r="M258" s="24" t="s">
        <v>37</v>
      </c>
      <c r="N258" s="44" t="s">
        <v>38</v>
      </c>
      <c r="P258" s="134" t="s">
        <v>39</v>
      </c>
      <c r="Q258" s="44" t="s">
        <v>40</v>
      </c>
      <c r="R258" s="24" t="s">
        <v>2713</v>
      </c>
      <c r="S258" s="21" t="s">
        <v>58</v>
      </c>
      <c r="T258" s="35" t="e">
        <f ca="1">_xlfn.XLOOKUP(A258,'Unambiguous BCGs'!A:A,'Unambiguous BCGs'!I:I,"N")</f>
        <v>#NAME?</v>
      </c>
      <c r="U258" s="68" t="b">
        <v>1</v>
      </c>
      <c r="V258" s="68" t="b">
        <f t="shared" si="35"/>
        <v>0</v>
      </c>
      <c r="X258" s="25" t="s">
        <v>59</v>
      </c>
      <c r="Y258" t="s">
        <v>59</v>
      </c>
      <c r="Z258" s="19" t="s">
        <v>59</v>
      </c>
      <c r="AA258"/>
      <c r="AB258">
        <f t="shared" si="41"/>
        <v>3</v>
      </c>
      <c r="AC258" t="b">
        <f t="shared" si="42"/>
        <v>1</v>
      </c>
      <c r="AD258" s="37" t="s">
        <v>37</v>
      </c>
      <c r="AE258" s="19"/>
      <c r="AF258"/>
      <c r="AG258"/>
      <c r="AH258" s="72">
        <f t="shared" si="48"/>
        <v>1</v>
      </c>
      <c r="AI258" t="b">
        <f t="shared" si="44"/>
        <v>1</v>
      </c>
      <c r="AJ258">
        <v>1</v>
      </c>
    </row>
    <row r="259" spans="1:36" ht="57" customHeight="1">
      <c r="A259" s="22" t="s">
        <v>2714</v>
      </c>
      <c r="B259" s="43" t="s">
        <v>2715</v>
      </c>
      <c r="C259" s="43" t="s">
        <v>2716</v>
      </c>
      <c r="D259" s="44" t="s">
        <v>2717</v>
      </c>
      <c r="E259" s="44" t="s">
        <v>2718</v>
      </c>
      <c r="F259" s="44">
        <v>245.35329999999999</v>
      </c>
      <c r="G259" s="44">
        <v>38.1691</v>
      </c>
      <c r="H259" s="44">
        <v>0.46500000000000002</v>
      </c>
      <c r="I259" s="43">
        <v>0.46500000000000002</v>
      </c>
      <c r="J259" s="44"/>
      <c r="K259" s="44" t="s">
        <v>2719</v>
      </c>
      <c r="L259" s="46" t="s">
        <v>2720</v>
      </c>
      <c r="M259" s="44" t="s">
        <v>37</v>
      </c>
      <c r="N259" s="44" t="s">
        <v>38</v>
      </c>
      <c r="O259" s="44" t="s">
        <v>39</v>
      </c>
      <c r="P259" s="134" t="s">
        <v>2721</v>
      </c>
      <c r="Q259" s="44" t="s">
        <v>40</v>
      </c>
      <c r="R259" s="44" t="s">
        <v>2722</v>
      </c>
      <c r="S259" s="45"/>
      <c r="T259" s="33" t="e">
        <f ca="1">_xlfn.XLOOKUP(A259,'Unambiguous BCGs'!A:A,'Unambiguous BCGs'!I:I,"N")</f>
        <v>#NAME?</v>
      </c>
      <c r="U259" s="68" t="b">
        <v>1</v>
      </c>
      <c r="V259" s="68" t="b">
        <f t="shared" si="35"/>
        <v>0</v>
      </c>
      <c r="X259" s="45" t="s">
        <v>59</v>
      </c>
      <c r="Z259" s="83" t="s">
        <v>144</v>
      </c>
      <c r="AB259">
        <f t="shared" si="41"/>
        <v>2</v>
      </c>
      <c r="AC259" t="b">
        <f t="shared" si="42"/>
        <v>1</v>
      </c>
      <c r="AD259" s="87" t="s">
        <v>37</v>
      </c>
      <c r="AH259" s="72">
        <f t="shared" si="48"/>
        <v>1</v>
      </c>
      <c r="AI259" t="b">
        <f t="shared" si="44"/>
        <v>1</v>
      </c>
      <c r="AJ259">
        <v>1</v>
      </c>
    </row>
    <row r="260" spans="1:36" ht="56.25" customHeight="1">
      <c r="A260" s="22" t="s">
        <v>2723</v>
      </c>
      <c r="B260" s="43" t="s">
        <v>2724</v>
      </c>
      <c r="C260" s="43" t="s">
        <v>2725</v>
      </c>
      <c r="D260" s="44" t="s">
        <v>2726</v>
      </c>
      <c r="E260" s="44" t="s">
        <v>2727</v>
      </c>
      <c r="F260" s="44">
        <v>260.06989639400001</v>
      </c>
      <c r="G260" s="44">
        <v>35.607360636000003</v>
      </c>
      <c r="H260" s="42" t="s">
        <v>5899</v>
      </c>
      <c r="I260" s="43">
        <v>0.39129999999999998</v>
      </c>
      <c r="J260" s="44"/>
      <c r="K260" s="44" t="s">
        <v>2728</v>
      </c>
      <c r="L260" s="143" t="s">
        <v>5900</v>
      </c>
      <c r="M260" s="44"/>
      <c r="N260" s="44" t="s">
        <v>38</v>
      </c>
      <c r="O260" s="44" t="s">
        <v>628</v>
      </c>
      <c r="P260" s="135" t="s">
        <v>2721</v>
      </c>
      <c r="Q260" s="44" t="s">
        <v>40</v>
      </c>
      <c r="R260" s="44" t="s">
        <v>2475</v>
      </c>
      <c r="S260" s="45"/>
      <c r="T260" s="33" t="e">
        <f ca="1">_xlfn.XLOOKUP(A260,'Unambiguous BCGs'!A:A,'Unambiguous BCGs'!I:I,"N")</f>
        <v>#NAME?</v>
      </c>
      <c r="U260" s="68" t="b">
        <v>1</v>
      </c>
      <c r="V260" s="68" t="b">
        <f t="shared" ref="V260:V323" si="49">A260=A259</f>
        <v>0</v>
      </c>
      <c r="X260" s="45" t="s">
        <v>59</v>
      </c>
      <c r="Z260" s="83" t="s">
        <v>144</v>
      </c>
      <c r="AB260">
        <f t="shared" si="41"/>
        <v>2</v>
      </c>
      <c r="AC260" t="b">
        <f t="shared" si="42"/>
        <v>1</v>
      </c>
      <c r="AD260" s="87" t="s">
        <v>429</v>
      </c>
      <c r="AH260" s="72">
        <f t="shared" si="48"/>
        <v>1</v>
      </c>
      <c r="AI260" t="b">
        <f t="shared" si="44"/>
        <v>0</v>
      </c>
      <c r="AJ260">
        <v>1</v>
      </c>
    </row>
    <row r="261" spans="1:36" ht="55.5" customHeight="1">
      <c r="A261" s="22" t="s">
        <v>2729</v>
      </c>
      <c r="B261" s="43" t="s">
        <v>2730</v>
      </c>
      <c r="C261" s="43" t="s">
        <v>2731</v>
      </c>
      <c r="D261" s="44" t="s">
        <v>2732</v>
      </c>
      <c r="E261" s="44" t="s">
        <v>2733</v>
      </c>
      <c r="F261" s="44">
        <v>276.073391646</v>
      </c>
      <c r="G261" s="44">
        <v>43.166678930000003</v>
      </c>
      <c r="H261" s="44">
        <v>0.48299999999999998</v>
      </c>
      <c r="I261" s="43">
        <v>0.48699999999999999</v>
      </c>
      <c r="J261" s="44"/>
      <c r="K261" s="44" t="s">
        <v>2734</v>
      </c>
      <c r="L261" s="46"/>
      <c r="M261" s="44"/>
      <c r="N261" s="44" t="s">
        <v>38</v>
      </c>
      <c r="O261" s="44" t="s">
        <v>39</v>
      </c>
      <c r="P261" s="134" t="s">
        <v>39</v>
      </c>
      <c r="Q261" s="44" t="s">
        <v>40</v>
      </c>
      <c r="R261" s="44" t="s">
        <v>2735</v>
      </c>
      <c r="S261" s="45"/>
      <c r="T261" s="33" t="e">
        <f ca="1">_xlfn.XLOOKUP(A261,'Unambiguous BCGs'!A:A,'Unambiguous BCGs'!I:I,"N")</f>
        <v>#NAME?</v>
      </c>
      <c r="U261" s="68" t="b">
        <v>1</v>
      </c>
      <c r="V261" s="68" t="b">
        <f t="shared" si="49"/>
        <v>0</v>
      </c>
      <c r="W261" s="68" t="s">
        <v>59</v>
      </c>
      <c r="X261" s="45" t="s">
        <v>59</v>
      </c>
      <c r="Z261" s="83" t="s">
        <v>2736</v>
      </c>
      <c r="AB261">
        <f t="shared" si="41"/>
        <v>2</v>
      </c>
      <c r="AC261" t="b">
        <f t="shared" si="42"/>
        <v>0</v>
      </c>
      <c r="AD261" s="87" t="s">
        <v>100</v>
      </c>
      <c r="AH261" s="72">
        <f t="shared" si="48"/>
        <v>1</v>
      </c>
      <c r="AI261" t="b">
        <f t="shared" si="44"/>
        <v>0</v>
      </c>
      <c r="AJ261">
        <v>1</v>
      </c>
    </row>
    <row r="262" spans="1:36" ht="67.5" customHeight="1">
      <c r="A262" s="22" t="s">
        <v>2737</v>
      </c>
      <c r="B262" s="43" t="s">
        <v>2738</v>
      </c>
      <c r="C262" s="43" t="s">
        <v>2739</v>
      </c>
      <c r="D262" s="44" t="s">
        <v>2740</v>
      </c>
      <c r="E262" s="44" t="s">
        <v>2741</v>
      </c>
      <c r="F262" s="44">
        <v>277.27390200000002</v>
      </c>
      <c r="G262" s="44">
        <v>69.234961999999996</v>
      </c>
      <c r="H262" s="42" t="s">
        <v>5901</v>
      </c>
      <c r="I262" s="43">
        <v>0.20300000000000001</v>
      </c>
      <c r="J262" s="44"/>
      <c r="K262" s="42" t="s">
        <v>5902</v>
      </c>
      <c r="L262" s="44"/>
      <c r="M262" s="44"/>
      <c r="N262" s="143" t="s">
        <v>5903</v>
      </c>
      <c r="P262" s="134" t="s">
        <v>117</v>
      </c>
      <c r="Q262" s="44" t="s">
        <v>142</v>
      </c>
      <c r="R262" s="44" t="s">
        <v>2742</v>
      </c>
      <c r="S262" s="45"/>
      <c r="T262" s="33" t="e">
        <f ca="1">_xlfn.XLOOKUP(A262,'Unambiguous BCGs'!A:A,'Unambiguous BCGs'!I:I,"N")</f>
        <v>#NAME?</v>
      </c>
      <c r="U262" s="68" t="b">
        <v>1</v>
      </c>
      <c r="V262" s="68" t="b">
        <f t="shared" si="49"/>
        <v>0</v>
      </c>
      <c r="X262" s="45" t="s">
        <v>59</v>
      </c>
      <c r="Z262" s="83" t="s">
        <v>144</v>
      </c>
      <c r="AB262">
        <f t="shared" si="41"/>
        <v>2</v>
      </c>
      <c r="AC262" t="b">
        <f t="shared" si="42"/>
        <v>1</v>
      </c>
      <c r="AD262" s="87" t="s">
        <v>536</v>
      </c>
      <c r="AH262" s="72">
        <f t="shared" si="48"/>
        <v>1</v>
      </c>
      <c r="AI262" t="b">
        <f t="shared" si="44"/>
        <v>0</v>
      </c>
      <c r="AJ262">
        <v>2</v>
      </c>
    </row>
    <row r="263" spans="1:36" ht="67.5" customHeight="1">
      <c r="A263" s="22" t="s">
        <v>2743</v>
      </c>
      <c r="B263" s="23" t="s">
        <v>2744</v>
      </c>
      <c r="C263" s="23" t="s">
        <v>2745</v>
      </c>
      <c r="D263" s="24" t="s">
        <v>2746</v>
      </c>
      <c r="E263" s="24" t="s">
        <v>2747</v>
      </c>
      <c r="F263" s="24" t="s">
        <v>2748</v>
      </c>
      <c r="G263" s="24" t="s">
        <v>2749</v>
      </c>
      <c r="H263" s="24" t="s">
        <v>2659</v>
      </c>
      <c r="I263" s="23" t="s">
        <v>2660</v>
      </c>
      <c r="J263" s="24"/>
      <c r="K263" s="24" t="s">
        <v>2750</v>
      </c>
      <c r="L263" s="24"/>
      <c r="M263" s="24"/>
      <c r="N263" s="44" t="s">
        <v>2751</v>
      </c>
      <c r="O263" s="44" t="s">
        <v>2752</v>
      </c>
      <c r="P263" s="134" t="s">
        <v>2610</v>
      </c>
      <c r="Q263" s="44" t="s">
        <v>40</v>
      </c>
      <c r="R263" s="24"/>
      <c r="S263" s="21" t="s">
        <v>58</v>
      </c>
      <c r="T263" s="35" t="e">
        <f ca="1">_xlfn.XLOOKUP(A263,'Unambiguous BCGs'!A:A,'Unambiguous BCGs'!I:I,"N")</f>
        <v>#NAME?</v>
      </c>
      <c r="U263" s="68" t="b">
        <v>1</v>
      </c>
      <c r="V263" s="68" t="b">
        <f t="shared" si="49"/>
        <v>0</v>
      </c>
      <c r="X263" s="25" t="s">
        <v>59</v>
      </c>
      <c r="Y263" t="s">
        <v>59</v>
      </c>
      <c r="Z263" s="19" t="s">
        <v>59</v>
      </c>
      <c r="AA263"/>
      <c r="AB263">
        <f t="shared" si="41"/>
        <v>3</v>
      </c>
      <c r="AC263" t="b">
        <f t="shared" si="42"/>
        <v>1</v>
      </c>
      <c r="AD263" s="37" t="s">
        <v>37</v>
      </c>
      <c r="AE263" s="19"/>
      <c r="AF263"/>
      <c r="AG263"/>
      <c r="AH263" s="72">
        <f t="shared" si="48"/>
        <v>1</v>
      </c>
      <c r="AI263" t="b">
        <f t="shared" si="44"/>
        <v>1</v>
      </c>
      <c r="AJ263">
        <v>1</v>
      </c>
    </row>
    <row r="264" spans="1:36" ht="56.25" customHeight="1">
      <c r="A264" s="22" t="s">
        <v>2753</v>
      </c>
      <c r="B264" s="43" t="s">
        <v>2754</v>
      </c>
      <c r="C264" s="43" t="s">
        <v>2755</v>
      </c>
      <c r="D264" s="44" t="s">
        <v>2756</v>
      </c>
      <c r="E264" s="44" t="s">
        <v>2757</v>
      </c>
      <c r="F264" s="44">
        <v>311.50211999999999</v>
      </c>
      <c r="G264" s="44">
        <v>-34.504899999999999</v>
      </c>
      <c r="H264" s="44">
        <v>0.42499999999999999</v>
      </c>
      <c r="I264" s="43">
        <v>0.42299999999999999</v>
      </c>
      <c r="J264" s="44"/>
      <c r="K264" s="44" t="s">
        <v>2758</v>
      </c>
      <c r="L264" s="46" t="s">
        <v>2759</v>
      </c>
      <c r="M264" s="44" t="s">
        <v>37</v>
      </c>
      <c r="N264" s="44" t="s">
        <v>1919</v>
      </c>
      <c r="P264" s="134" t="s">
        <v>166</v>
      </c>
      <c r="Q264" s="44" t="s">
        <v>40</v>
      </c>
      <c r="R264" s="44" t="s">
        <v>1037</v>
      </c>
      <c r="S264" s="45"/>
      <c r="T264" s="33" t="e">
        <f ca="1">_xlfn.XLOOKUP(A264,'Unambiguous BCGs'!A:A,'Unambiguous BCGs'!I:I,"N")</f>
        <v>#NAME?</v>
      </c>
      <c r="U264" s="68" t="b">
        <v>1</v>
      </c>
      <c r="V264" s="68" t="b">
        <f t="shared" si="49"/>
        <v>0</v>
      </c>
      <c r="X264" s="45" t="s">
        <v>59</v>
      </c>
      <c r="Z264" s="83" t="s">
        <v>144</v>
      </c>
      <c r="AB264">
        <f t="shared" si="41"/>
        <v>2</v>
      </c>
      <c r="AC264" t="b">
        <f t="shared" si="42"/>
        <v>1</v>
      </c>
      <c r="AD264" s="87" t="s">
        <v>37</v>
      </c>
      <c r="AH264" s="72">
        <f t="shared" si="48"/>
        <v>1</v>
      </c>
      <c r="AI264" t="b">
        <f t="shared" si="44"/>
        <v>1</v>
      </c>
      <c r="AJ264">
        <v>1</v>
      </c>
    </row>
    <row r="265" spans="1:36" ht="33" customHeight="1">
      <c r="A265" s="22" t="s">
        <v>2760</v>
      </c>
      <c r="B265" s="23" t="s">
        <v>2761</v>
      </c>
      <c r="C265" s="23" t="s">
        <v>2762</v>
      </c>
      <c r="D265" s="24" t="s">
        <v>2763</v>
      </c>
      <c r="E265" s="24" t="s">
        <v>2764</v>
      </c>
      <c r="F265" s="24" t="s">
        <v>2765</v>
      </c>
      <c r="G265" s="24" t="s">
        <v>2766</v>
      </c>
      <c r="H265" s="24" t="s">
        <v>2767</v>
      </c>
      <c r="I265" s="23" t="s">
        <v>2768</v>
      </c>
      <c r="J265" s="24"/>
      <c r="K265" s="24" t="s">
        <v>2769</v>
      </c>
      <c r="L265" s="26" t="s">
        <v>2770</v>
      </c>
      <c r="M265" s="24" t="s">
        <v>37</v>
      </c>
      <c r="N265" s="44" t="s">
        <v>38</v>
      </c>
      <c r="P265" s="134" t="s">
        <v>39</v>
      </c>
      <c r="Q265" s="44" t="s">
        <v>40</v>
      </c>
      <c r="R265" s="24" t="s">
        <v>2771</v>
      </c>
      <c r="S265" s="21" t="s">
        <v>58</v>
      </c>
      <c r="T265" s="35" t="e">
        <f ca="1">_xlfn.XLOOKUP(A265,'Unambiguous BCGs'!A:A,'Unambiguous BCGs'!I:I,"N")</f>
        <v>#NAME?</v>
      </c>
      <c r="U265" s="68" t="b">
        <v>1</v>
      </c>
      <c r="V265" s="68" t="b">
        <f t="shared" si="49"/>
        <v>0</v>
      </c>
      <c r="X265" s="25" t="s">
        <v>59</v>
      </c>
      <c r="Y265" t="s">
        <v>59</v>
      </c>
      <c r="Z265" s="19"/>
      <c r="AA265"/>
      <c r="AB265">
        <f t="shared" si="41"/>
        <v>2</v>
      </c>
      <c r="AC265" t="b">
        <f t="shared" si="42"/>
        <v>1</v>
      </c>
      <c r="AD265" s="37" t="s">
        <v>37</v>
      </c>
      <c r="AE265" s="19"/>
      <c r="AF265"/>
      <c r="AG265"/>
      <c r="AH265" s="72">
        <f t="shared" si="48"/>
        <v>1</v>
      </c>
      <c r="AI265" t="b">
        <f t="shared" si="44"/>
        <v>1</v>
      </c>
      <c r="AJ265">
        <v>1</v>
      </c>
    </row>
    <row r="266" spans="1:36" ht="87" customHeight="1">
      <c r="A266" s="22" t="s">
        <v>2772</v>
      </c>
      <c r="B266" s="23" t="s">
        <v>2773</v>
      </c>
      <c r="C266" s="23" t="s">
        <v>2774</v>
      </c>
      <c r="D266" s="24" t="s">
        <v>2775</v>
      </c>
      <c r="E266" s="24" t="s">
        <v>2776</v>
      </c>
      <c r="F266" s="75">
        <v>325.06323200000003</v>
      </c>
      <c r="G266" s="75">
        <v>-23.661076999999999</v>
      </c>
      <c r="H266" s="25">
        <v>0.313</v>
      </c>
      <c r="I266" s="23" t="s">
        <v>2777</v>
      </c>
      <c r="J266" s="24"/>
      <c r="K266" s="24" t="s">
        <v>2778</v>
      </c>
      <c r="L266" s="25"/>
      <c r="M266" s="24"/>
      <c r="N266" s="44" t="s">
        <v>2779</v>
      </c>
      <c r="O266" s="44" t="s">
        <v>2780</v>
      </c>
      <c r="P266" s="93" t="s">
        <v>1337</v>
      </c>
      <c r="Q266" s="44" t="s">
        <v>40</v>
      </c>
      <c r="R266" s="25"/>
      <c r="S266" s="21" t="s">
        <v>58</v>
      </c>
      <c r="T266" s="35" t="e">
        <f ca="1">_xlfn.XLOOKUP(A266,'Unambiguous BCGs'!A:A,'Unambiguous BCGs'!I:I,"N")</f>
        <v>#NAME?</v>
      </c>
      <c r="U266" s="68" t="b">
        <v>1</v>
      </c>
      <c r="V266" s="68" t="b">
        <f t="shared" si="49"/>
        <v>0</v>
      </c>
      <c r="X266" s="25" t="s">
        <v>59</v>
      </c>
      <c r="Y266" t="s">
        <v>59</v>
      </c>
      <c r="Z266" s="19"/>
      <c r="AA266"/>
      <c r="AB266">
        <f t="shared" si="41"/>
        <v>2</v>
      </c>
      <c r="AC266" t="b">
        <f t="shared" si="42"/>
        <v>1</v>
      </c>
      <c r="AD266" s="37" t="s">
        <v>100</v>
      </c>
      <c r="AE266" s="19"/>
      <c r="AF266"/>
      <c r="AG266"/>
      <c r="AH266" s="72">
        <f t="shared" si="48"/>
        <v>1</v>
      </c>
      <c r="AI266" t="b">
        <f t="shared" si="44"/>
        <v>0</v>
      </c>
      <c r="AJ266">
        <v>1</v>
      </c>
    </row>
    <row r="267" spans="1:36" ht="43.5" customHeight="1">
      <c r="A267" s="22" t="s">
        <v>2781</v>
      </c>
      <c r="B267" s="43" t="s">
        <v>2782</v>
      </c>
      <c r="C267" s="43" t="s">
        <v>2783</v>
      </c>
      <c r="D267" s="44" t="s">
        <v>2784</v>
      </c>
      <c r="E267" s="44" t="s">
        <v>2785</v>
      </c>
      <c r="F267" s="44">
        <v>333.73874999999998</v>
      </c>
      <c r="G267" s="44">
        <v>-14.003500000000001</v>
      </c>
      <c r="H267" s="44">
        <v>0.495</v>
      </c>
      <c r="I267" s="43">
        <v>0.48299999999999998</v>
      </c>
      <c r="J267" s="44"/>
      <c r="K267" s="44" t="s">
        <v>2404</v>
      </c>
      <c r="L267" s="46"/>
      <c r="M267" s="44"/>
      <c r="N267" s="44" t="s">
        <v>2786</v>
      </c>
      <c r="O267" s="44" t="s">
        <v>755</v>
      </c>
      <c r="P267" s="134" t="s">
        <v>755</v>
      </c>
      <c r="Q267" s="44" t="s">
        <v>142</v>
      </c>
      <c r="R267" s="44" t="s">
        <v>2787</v>
      </c>
      <c r="S267" s="45" t="s">
        <v>2788</v>
      </c>
      <c r="T267" s="33" t="e">
        <f ca="1">_xlfn.XLOOKUP(A267,'Unambiguous BCGs'!A:A,'Unambiguous BCGs'!I:I,"N")</f>
        <v>#NAME?</v>
      </c>
      <c r="U267" s="68" t="b">
        <v>1</v>
      </c>
      <c r="V267" s="68" t="b">
        <f t="shared" si="49"/>
        <v>0</v>
      </c>
      <c r="X267" s="45" t="s">
        <v>59</v>
      </c>
      <c r="Z267" s="83" t="s">
        <v>144</v>
      </c>
      <c r="AB267">
        <f t="shared" si="41"/>
        <v>2</v>
      </c>
      <c r="AC267" t="b">
        <f t="shared" si="42"/>
        <v>1</v>
      </c>
      <c r="AD267" s="87" t="s">
        <v>100</v>
      </c>
      <c r="AH267" s="72">
        <f t="shared" si="48"/>
        <v>1</v>
      </c>
      <c r="AI267" t="b">
        <f t="shared" si="44"/>
        <v>0</v>
      </c>
      <c r="AJ267">
        <v>2</v>
      </c>
    </row>
    <row r="268" spans="1:36" ht="55.5" customHeight="1">
      <c r="A268" s="22" t="s">
        <v>2789</v>
      </c>
      <c r="B268" s="23" t="s">
        <v>2790</v>
      </c>
      <c r="C268" s="23" t="s">
        <v>2791</v>
      </c>
      <c r="D268" s="24" t="s">
        <v>2792</v>
      </c>
      <c r="E268" s="24" t="s">
        <v>2793</v>
      </c>
      <c r="F268" s="24" t="s">
        <v>2794</v>
      </c>
      <c r="G268" s="24" t="s">
        <v>2795</v>
      </c>
      <c r="H268" s="24" t="s">
        <v>2796</v>
      </c>
      <c r="I268" s="23" t="s">
        <v>2797</v>
      </c>
      <c r="J268" s="24"/>
      <c r="K268" s="24" t="s">
        <v>2798</v>
      </c>
      <c r="L268" s="24"/>
      <c r="M268" s="24"/>
      <c r="N268" s="44" t="s">
        <v>2799</v>
      </c>
      <c r="O268" s="44" t="s">
        <v>2800</v>
      </c>
      <c r="P268" s="93" t="s">
        <v>1337</v>
      </c>
      <c r="Q268" s="44" t="s">
        <v>40</v>
      </c>
      <c r="R268" s="24"/>
      <c r="S268" s="21" t="s">
        <v>58</v>
      </c>
      <c r="T268" s="35" t="e">
        <f ca="1">_xlfn.XLOOKUP(A268,'Unambiguous BCGs'!A:A,'Unambiguous BCGs'!I:I,"N")</f>
        <v>#NAME?</v>
      </c>
      <c r="U268" s="68" t="b">
        <v>1</v>
      </c>
      <c r="V268" s="68" t="b">
        <f t="shared" si="49"/>
        <v>0</v>
      </c>
      <c r="X268" s="25" t="s">
        <v>59</v>
      </c>
      <c r="Y268" t="s">
        <v>59</v>
      </c>
      <c r="Z268" s="19"/>
      <c r="AA268"/>
      <c r="AB268">
        <f t="shared" si="41"/>
        <v>2</v>
      </c>
      <c r="AC268" t="b">
        <f t="shared" si="42"/>
        <v>1</v>
      </c>
      <c r="AD268" s="37" t="s">
        <v>100</v>
      </c>
      <c r="AE268" s="19"/>
      <c r="AF268"/>
      <c r="AG268"/>
      <c r="AH268" s="72">
        <f t="shared" si="48"/>
        <v>1</v>
      </c>
      <c r="AI268" t="b">
        <f t="shared" si="44"/>
        <v>0</v>
      </c>
      <c r="AJ268">
        <v>1</v>
      </c>
    </row>
    <row r="269" spans="1:36" ht="55.5" customHeight="1">
      <c r="A269" s="22" t="s">
        <v>2801</v>
      </c>
      <c r="B269" s="23" t="s">
        <v>2802</v>
      </c>
      <c r="C269" s="23" t="s">
        <v>2803</v>
      </c>
      <c r="D269" s="24" t="s">
        <v>2804</v>
      </c>
      <c r="E269" s="24" t="s">
        <v>2805</v>
      </c>
      <c r="F269" s="24" t="s">
        <v>2806</v>
      </c>
      <c r="G269" s="24" t="s">
        <v>2807</v>
      </c>
      <c r="H269" s="24" t="s">
        <v>2808</v>
      </c>
      <c r="I269" s="23" t="s">
        <v>2809</v>
      </c>
      <c r="J269" s="24"/>
      <c r="K269" s="24" t="s">
        <v>2810</v>
      </c>
      <c r="L269" s="26" t="s">
        <v>2811</v>
      </c>
      <c r="M269" s="24" t="s">
        <v>37</v>
      </c>
      <c r="N269" s="44" t="s">
        <v>38</v>
      </c>
      <c r="P269" s="134" t="s">
        <v>39</v>
      </c>
      <c r="Q269" s="44" t="s">
        <v>40</v>
      </c>
      <c r="R269" s="24" t="s">
        <v>2812</v>
      </c>
      <c r="S269" s="21" t="s">
        <v>58</v>
      </c>
      <c r="T269" s="35" t="e">
        <f ca="1">_xlfn.XLOOKUP(A269,'Unambiguous BCGs'!A:A,'Unambiguous BCGs'!I:I,"N")</f>
        <v>#NAME?</v>
      </c>
      <c r="U269" s="68" t="b">
        <v>1</v>
      </c>
      <c r="V269" s="68" t="b">
        <f t="shared" si="49"/>
        <v>0</v>
      </c>
      <c r="X269" s="25" t="s">
        <v>59</v>
      </c>
      <c r="Y269" t="s">
        <v>59</v>
      </c>
      <c r="Z269" s="19"/>
      <c r="AA269"/>
      <c r="AB269">
        <f t="shared" si="41"/>
        <v>2</v>
      </c>
      <c r="AC269" t="b">
        <f t="shared" si="42"/>
        <v>1</v>
      </c>
      <c r="AD269" s="37" t="s">
        <v>37</v>
      </c>
      <c r="AE269" s="19"/>
      <c r="AF269"/>
      <c r="AG269"/>
      <c r="AH269" s="72">
        <f t="shared" si="48"/>
        <v>1</v>
      </c>
      <c r="AI269" t="b">
        <f t="shared" si="44"/>
        <v>1</v>
      </c>
      <c r="AJ269">
        <v>1</v>
      </c>
    </row>
    <row r="270" spans="1:36" ht="43.5" customHeight="1">
      <c r="A270" s="22" t="s">
        <v>2813</v>
      </c>
      <c r="B270" s="23" t="s">
        <v>2814</v>
      </c>
      <c r="C270" s="23" t="s">
        <v>2815</v>
      </c>
      <c r="D270" s="24" t="s">
        <v>2816</v>
      </c>
      <c r="E270" s="24" t="s">
        <v>2817</v>
      </c>
      <c r="F270" s="24" t="s">
        <v>2818</v>
      </c>
      <c r="G270" s="24" t="s">
        <v>2819</v>
      </c>
      <c r="H270" s="24" t="s">
        <v>2820</v>
      </c>
      <c r="I270" s="23" t="s">
        <v>2821</v>
      </c>
      <c r="J270" s="24"/>
      <c r="K270" s="24" t="s">
        <v>2822</v>
      </c>
      <c r="L270" s="26" t="s">
        <v>2823</v>
      </c>
      <c r="M270" s="24" t="s">
        <v>100</v>
      </c>
      <c r="N270" s="44" t="s">
        <v>38</v>
      </c>
      <c r="P270" s="134" t="s">
        <v>39</v>
      </c>
      <c r="Q270" s="44" t="s">
        <v>40</v>
      </c>
      <c r="R270" s="24" t="s">
        <v>1636</v>
      </c>
      <c r="S270" s="21" t="s">
        <v>58</v>
      </c>
      <c r="T270" s="35" t="e">
        <f ca="1">_xlfn.XLOOKUP(A270,'Unambiguous BCGs'!A:A,'Unambiguous BCGs'!I:I,"N")</f>
        <v>#NAME?</v>
      </c>
      <c r="U270" s="68" t="b">
        <v>1</v>
      </c>
      <c r="V270" s="68" t="b">
        <f t="shared" si="49"/>
        <v>0</v>
      </c>
      <c r="X270" s="25" t="s">
        <v>2824</v>
      </c>
      <c r="Y270"/>
      <c r="Z270" s="19" t="s">
        <v>59</v>
      </c>
      <c r="AA270"/>
      <c r="AB270">
        <f t="shared" si="41"/>
        <v>2</v>
      </c>
      <c r="AC270" t="b">
        <f t="shared" si="42"/>
        <v>0</v>
      </c>
      <c r="AD270" s="37" t="s">
        <v>37</v>
      </c>
      <c r="AE270" s="19"/>
      <c r="AF270"/>
      <c r="AG270"/>
      <c r="AH270" s="72">
        <f t="shared" si="48"/>
        <v>1</v>
      </c>
      <c r="AI270" t="b">
        <f t="shared" si="44"/>
        <v>1</v>
      </c>
      <c r="AJ270">
        <v>1</v>
      </c>
    </row>
    <row r="271" spans="1:36" ht="43.5" customHeight="1">
      <c r="A271" s="22" t="s">
        <v>2825</v>
      </c>
      <c r="B271" s="23" t="s">
        <v>2826</v>
      </c>
      <c r="C271" s="23" t="s">
        <v>2827</v>
      </c>
      <c r="D271" s="24" t="s">
        <v>2828</v>
      </c>
      <c r="E271" s="24" t="s">
        <v>2829</v>
      </c>
      <c r="F271" s="24" t="s">
        <v>2830</v>
      </c>
      <c r="G271" s="24" t="s">
        <v>2831</v>
      </c>
      <c r="H271" s="24" t="s">
        <v>2832</v>
      </c>
      <c r="I271" s="23" t="s">
        <v>2833</v>
      </c>
      <c r="J271" s="24"/>
      <c r="K271" s="24" t="s">
        <v>2834</v>
      </c>
      <c r="L271" s="26" t="s">
        <v>2835</v>
      </c>
      <c r="M271" s="24" t="s">
        <v>37</v>
      </c>
      <c r="N271" s="44" t="s">
        <v>38</v>
      </c>
      <c r="P271" s="134" t="s">
        <v>39</v>
      </c>
      <c r="Q271" s="44" t="s">
        <v>40</v>
      </c>
      <c r="R271" s="24" t="s">
        <v>2663</v>
      </c>
      <c r="S271" s="21" t="s">
        <v>58</v>
      </c>
      <c r="T271" s="35" t="e">
        <f ca="1">_xlfn.XLOOKUP(A271,'Unambiguous BCGs'!A:A,'Unambiguous BCGs'!I:I,"N")</f>
        <v>#NAME?</v>
      </c>
      <c r="U271" s="68" t="b">
        <v>1</v>
      </c>
      <c r="V271" s="68" t="b">
        <f t="shared" si="49"/>
        <v>0</v>
      </c>
      <c r="X271" s="25" t="s">
        <v>59</v>
      </c>
      <c r="Y271" t="s">
        <v>59</v>
      </c>
      <c r="Z271" s="19"/>
      <c r="AA271"/>
      <c r="AB271">
        <f t="shared" si="41"/>
        <v>2</v>
      </c>
      <c r="AC271" t="b">
        <f t="shared" si="42"/>
        <v>1</v>
      </c>
      <c r="AD271" s="37" t="s">
        <v>37</v>
      </c>
      <c r="AE271" s="19"/>
      <c r="AF271"/>
      <c r="AG271"/>
      <c r="AH271" s="72">
        <f t="shared" si="48"/>
        <v>1</v>
      </c>
      <c r="AI271" t="b">
        <f t="shared" si="44"/>
        <v>1</v>
      </c>
      <c r="AJ271">
        <v>1</v>
      </c>
    </row>
    <row r="272" spans="1:36" ht="55.5" customHeight="1">
      <c r="A272" s="22" t="s">
        <v>2836</v>
      </c>
      <c r="B272" s="23" t="s">
        <v>2837</v>
      </c>
      <c r="C272" s="23" t="s">
        <v>2838</v>
      </c>
      <c r="D272" s="24" t="s">
        <v>2839</v>
      </c>
      <c r="E272" s="24" t="s">
        <v>2840</v>
      </c>
      <c r="F272" s="24" t="s">
        <v>2841</v>
      </c>
      <c r="G272" s="24" t="s">
        <v>2842</v>
      </c>
      <c r="H272" s="24" t="s">
        <v>2843</v>
      </c>
      <c r="I272" s="23" t="s">
        <v>2844</v>
      </c>
      <c r="J272" s="24"/>
      <c r="K272" s="24" t="s">
        <v>2845</v>
      </c>
      <c r="L272" s="26" t="s">
        <v>2846</v>
      </c>
      <c r="M272" s="24" t="s">
        <v>37</v>
      </c>
      <c r="N272" s="44" t="s">
        <v>38</v>
      </c>
      <c r="P272" s="134" t="s">
        <v>39</v>
      </c>
      <c r="Q272" s="44" t="s">
        <v>40</v>
      </c>
      <c r="R272" s="24" t="s">
        <v>2847</v>
      </c>
      <c r="S272" s="21" t="s">
        <v>58</v>
      </c>
      <c r="T272" s="35" t="e">
        <f ca="1">_xlfn.XLOOKUP(A272,'Unambiguous BCGs'!A:A,'Unambiguous BCGs'!I:I,"N")</f>
        <v>#NAME?</v>
      </c>
      <c r="U272" s="68" t="b">
        <v>1</v>
      </c>
      <c r="V272" s="68" t="b">
        <f t="shared" si="49"/>
        <v>0</v>
      </c>
      <c r="X272" s="25" t="s">
        <v>59</v>
      </c>
      <c r="Y272" t="s">
        <v>59</v>
      </c>
      <c r="Z272" s="19"/>
      <c r="AA272"/>
      <c r="AB272">
        <f t="shared" si="41"/>
        <v>2</v>
      </c>
      <c r="AC272" t="b">
        <f t="shared" si="42"/>
        <v>1</v>
      </c>
      <c r="AD272" s="37" t="s">
        <v>37</v>
      </c>
      <c r="AE272" s="19"/>
      <c r="AF272"/>
      <c r="AG272"/>
      <c r="AH272" s="72">
        <f t="shared" si="48"/>
        <v>1</v>
      </c>
      <c r="AI272" t="b">
        <f t="shared" si="44"/>
        <v>1</v>
      </c>
      <c r="AJ272">
        <v>1</v>
      </c>
    </row>
    <row r="273" spans="1:36" ht="67.5" customHeight="1">
      <c r="A273" s="22" t="s">
        <v>2848</v>
      </c>
      <c r="B273" s="23" t="s">
        <v>2849</v>
      </c>
      <c r="C273" s="23" t="s">
        <v>2850</v>
      </c>
      <c r="D273" s="24" t="s">
        <v>2851</v>
      </c>
      <c r="E273" s="24" t="s">
        <v>2852</v>
      </c>
      <c r="F273" s="24" t="s">
        <v>2853</v>
      </c>
      <c r="G273" s="24" t="s">
        <v>2854</v>
      </c>
      <c r="H273" s="24" t="s">
        <v>2855</v>
      </c>
      <c r="I273" s="23" t="s">
        <v>2856</v>
      </c>
      <c r="J273" s="24"/>
      <c r="K273" s="24" t="s">
        <v>2857</v>
      </c>
      <c r="L273" s="24"/>
      <c r="M273" s="24"/>
      <c r="N273" s="44" t="s">
        <v>38</v>
      </c>
      <c r="O273" s="44" t="s">
        <v>39</v>
      </c>
      <c r="P273" s="134" t="s">
        <v>39</v>
      </c>
      <c r="Q273" s="44" t="s">
        <v>40</v>
      </c>
      <c r="R273" s="24" t="s">
        <v>155</v>
      </c>
      <c r="S273" s="21" t="s">
        <v>58</v>
      </c>
      <c r="T273" s="35" t="e">
        <f ca="1">_xlfn.XLOOKUP(A273,'Unambiguous BCGs'!A:A,'Unambiguous BCGs'!I:I,"N")</f>
        <v>#NAME?</v>
      </c>
      <c r="U273" s="68" t="b">
        <v>1</v>
      </c>
      <c r="V273" s="68" t="b">
        <f t="shared" si="49"/>
        <v>0</v>
      </c>
      <c r="X273" s="25" t="s">
        <v>59</v>
      </c>
      <c r="Y273" t="s">
        <v>59</v>
      </c>
      <c r="Z273" s="19"/>
      <c r="AA273"/>
      <c r="AB273">
        <f t="shared" si="41"/>
        <v>2</v>
      </c>
      <c r="AC273" t="b">
        <f t="shared" si="42"/>
        <v>1</v>
      </c>
      <c r="AD273" s="37" t="s">
        <v>100</v>
      </c>
      <c r="AE273" s="19"/>
      <c r="AF273"/>
      <c r="AG273"/>
      <c r="AH273" s="72">
        <f t="shared" si="48"/>
        <v>1</v>
      </c>
      <c r="AI273" t="b">
        <f t="shared" si="44"/>
        <v>0</v>
      </c>
      <c r="AJ273">
        <v>1</v>
      </c>
    </row>
    <row r="274" spans="1:36" ht="255">
      <c r="A274" s="22" t="s">
        <v>2858</v>
      </c>
      <c r="B274" s="43" t="s">
        <v>2859</v>
      </c>
      <c r="C274" s="43" t="s">
        <v>2860</v>
      </c>
      <c r="D274" s="45" t="s">
        <v>6166</v>
      </c>
      <c r="E274" s="45" t="s">
        <v>6167</v>
      </c>
      <c r="F274" s="45" t="s">
        <v>6168</v>
      </c>
      <c r="G274" s="45" t="s">
        <v>6169</v>
      </c>
      <c r="H274" s="45" t="s">
        <v>6170</v>
      </c>
      <c r="I274" s="43">
        <v>0.28029999999999999</v>
      </c>
      <c r="J274" s="44"/>
      <c r="K274" s="45" t="s">
        <v>6171</v>
      </c>
      <c r="L274" s="46" t="s">
        <v>6172</v>
      </c>
      <c r="M274" s="45" t="s">
        <v>100</v>
      </c>
      <c r="N274" s="144" t="s">
        <v>6173</v>
      </c>
      <c r="O274" s="44" t="s">
        <v>6174</v>
      </c>
      <c r="P274" s="134" t="s">
        <v>6175</v>
      </c>
      <c r="Q274" s="44" t="s">
        <v>40</v>
      </c>
      <c r="R274" s="44" t="s">
        <v>2861</v>
      </c>
      <c r="S274" s="158" t="s">
        <v>6176</v>
      </c>
      <c r="T274" s="33" t="e">
        <f ca="1">_xlfn.XLOOKUP(A274,'Unambiguous BCGs'!A:A,'Unambiguous BCGs'!I:I,"N")</f>
        <v>#NAME?</v>
      </c>
      <c r="U274" s="68" t="b">
        <v>1</v>
      </c>
      <c r="V274" s="68" t="b">
        <f t="shared" si="49"/>
        <v>0</v>
      </c>
      <c r="W274" s="68" t="s">
        <v>2862</v>
      </c>
      <c r="X274" s="45" t="s">
        <v>2863</v>
      </c>
      <c r="Z274" s="83" t="s">
        <v>43</v>
      </c>
      <c r="AB274">
        <f t="shared" si="41"/>
        <v>2</v>
      </c>
      <c r="AC274" t="b">
        <f t="shared" si="42"/>
        <v>0</v>
      </c>
      <c r="AD274" s="87"/>
      <c r="AH274" s="72">
        <f t="shared" si="48"/>
        <v>0</v>
      </c>
      <c r="AI274" t="b">
        <f t="shared" si="44"/>
        <v>1</v>
      </c>
      <c r="AJ274" s="144">
        <v>1</v>
      </c>
    </row>
    <row r="275" spans="1:36" ht="55.5" customHeight="1">
      <c r="A275" s="22" t="s">
        <v>2864</v>
      </c>
      <c r="B275" s="23" t="s">
        <v>2865</v>
      </c>
      <c r="C275" s="23" t="s">
        <v>2866</v>
      </c>
      <c r="D275" s="24" t="s">
        <v>2867</v>
      </c>
      <c r="E275" s="24" t="s">
        <v>2868</v>
      </c>
      <c r="F275" s="24" t="s">
        <v>2869</v>
      </c>
      <c r="G275" s="24" t="s">
        <v>2870</v>
      </c>
      <c r="H275" s="62" t="s">
        <v>5904</v>
      </c>
      <c r="I275" s="23" t="s">
        <v>2871</v>
      </c>
      <c r="J275" s="24"/>
      <c r="K275" s="24" t="s">
        <v>2872</v>
      </c>
      <c r="L275" s="143" t="s">
        <v>5864</v>
      </c>
      <c r="M275" s="24"/>
      <c r="N275" s="44" t="s">
        <v>1851</v>
      </c>
      <c r="O275" s="44" t="s">
        <v>1832</v>
      </c>
      <c r="P275" s="135" t="s">
        <v>1852</v>
      </c>
      <c r="Q275" s="44" t="s">
        <v>40</v>
      </c>
      <c r="R275" s="24"/>
      <c r="S275" s="21" t="s">
        <v>58</v>
      </c>
      <c r="T275" s="35" t="e">
        <f ca="1">_xlfn.XLOOKUP(A275,'Unambiguous BCGs'!A:A,'Unambiguous BCGs'!I:I,"N")</f>
        <v>#NAME?</v>
      </c>
      <c r="U275" s="68" t="b">
        <v>1</v>
      </c>
      <c r="V275" s="68" t="b">
        <f t="shared" si="49"/>
        <v>0</v>
      </c>
      <c r="X275" s="25" t="s">
        <v>59</v>
      </c>
      <c r="Y275" t="s">
        <v>59</v>
      </c>
      <c r="Z275" s="19"/>
      <c r="AA275"/>
      <c r="AB275">
        <f t="shared" si="41"/>
        <v>2</v>
      </c>
      <c r="AC275" t="b">
        <f t="shared" si="42"/>
        <v>1</v>
      </c>
      <c r="AD275" s="37" t="s">
        <v>429</v>
      </c>
      <c r="AE275" s="19"/>
      <c r="AF275"/>
      <c r="AG275"/>
      <c r="AH275" s="72">
        <f t="shared" si="48"/>
        <v>1</v>
      </c>
      <c r="AI275" t="b">
        <f t="shared" si="44"/>
        <v>0</v>
      </c>
      <c r="AJ275">
        <v>1</v>
      </c>
    </row>
    <row r="276" spans="1:36" ht="31.5" customHeight="1">
      <c r="A276" s="22" t="s">
        <v>2873</v>
      </c>
      <c r="B276" s="23" t="s">
        <v>2874</v>
      </c>
      <c r="C276" s="23" t="s">
        <v>2875</v>
      </c>
      <c r="D276" s="24" t="s">
        <v>2876</v>
      </c>
      <c r="E276" s="24" t="s">
        <v>2877</v>
      </c>
      <c r="F276" s="24" t="s">
        <v>2878</v>
      </c>
      <c r="G276" s="24" t="s">
        <v>2879</v>
      </c>
      <c r="H276" s="24" t="s">
        <v>2880</v>
      </c>
      <c r="I276" s="23" t="s">
        <v>2881</v>
      </c>
      <c r="J276" s="24"/>
      <c r="K276" s="24" t="s">
        <v>2882</v>
      </c>
      <c r="L276" s="24"/>
      <c r="M276" s="24"/>
      <c r="N276" s="44" t="s">
        <v>38</v>
      </c>
      <c r="O276" s="44" t="s">
        <v>39</v>
      </c>
      <c r="P276" s="134" t="s">
        <v>39</v>
      </c>
      <c r="Q276" s="44" t="s">
        <v>40</v>
      </c>
      <c r="R276" s="24" t="s">
        <v>155</v>
      </c>
      <c r="S276" s="21" t="s">
        <v>58</v>
      </c>
      <c r="T276" s="35" t="e">
        <f ca="1">_xlfn.XLOOKUP(A276,'Unambiguous BCGs'!A:A,'Unambiguous BCGs'!I:I,"N")</f>
        <v>#NAME?</v>
      </c>
      <c r="U276" s="68" t="b">
        <v>1</v>
      </c>
      <c r="V276" s="68" t="b">
        <f t="shared" si="49"/>
        <v>0</v>
      </c>
      <c r="X276" s="25" t="s">
        <v>59</v>
      </c>
      <c r="Y276" t="s">
        <v>59</v>
      </c>
      <c r="Z276" s="19"/>
      <c r="AA276"/>
      <c r="AB276">
        <f t="shared" si="41"/>
        <v>2</v>
      </c>
      <c r="AC276" t="b">
        <f t="shared" si="42"/>
        <v>1</v>
      </c>
      <c r="AD276" s="37" t="s">
        <v>100</v>
      </c>
      <c r="AE276" s="19"/>
      <c r="AF276"/>
      <c r="AG276"/>
      <c r="AH276" s="72">
        <f t="shared" si="48"/>
        <v>1</v>
      </c>
      <c r="AI276" t="b">
        <f t="shared" si="44"/>
        <v>0</v>
      </c>
      <c r="AJ276">
        <v>1</v>
      </c>
    </row>
    <row r="277" spans="1:36" ht="79.5" customHeight="1">
      <c r="A277" s="22" t="s">
        <v>2883</v>
      </c>
      <c r="B277" s="23" t="s">
        <v>2884</v>
      </c>
      <c r="C277" s="23" t="s">
        <v>2885</v>
      </c>
      <c r="D277" s="24" t="s">
        <v>2886</v>
      </c>
      <c r="E277" s="24" t="s">
        <v>2887</v>
      </c>
      <c r="F277" s="24" t="s">
        <v>2888</v>
      </c>
      <c r="G277" s="24" t="s">
        <v>2889</v>
      </c>
      <c r="H277" s="24" t="s">
        <v>1632</v>
      </c>
      <c r="I277" s="23" t="s">
        <v>2890</v>
      </c>
      <c r="J277" s="24"/>
      <c r="K277" s="24" t="s">
        <v>2891</v>
      </c>
      <c r="L277" s="24"/>
      <c r="M277" s="24"/>
      <c r="N277" s="44" t="s">
        <v>1335</v>
      </c>
      <c r="O277" s="44" t="s">
        <v>1336</v>
      </c>
      <c r="P277" s="93" t="s">
        <v>1337</v>
      </c>
      <c r="Q277" s="44" t="s">
        <v>40</v>
      </c>
      <c r="R277" s="24" t="s">
        <v>2892</v>
      </c>
      <c r="S277" s="21" t="s">
        <v>58</v>
      </c>
      <c r="T277" s="35" t="e">
        <f ca="1">_xlfn.XLOOKUP(A277,'Unambiguous BCGs'!A:A,'Unambiguous BCGs'!I:I,"N")</f>
        <v>#NAME?</v>
      </c>
      <c r="U277" s="68" t="b">
        <v>1</v>
      </c>
      <c r="V277" s="68" t="b">
        <f t="shared" si="49"/>
        <v>0</v>
      </c>
      <c r="X277" s="25" t="s">
        <v>59</v>
      </c>
      <c r="Y277" t="s">
        <v>59</v>
      </c>
      <c r="Z277" s="19"/>
      <c r="AA277"/>
      <c r="AB277">
        <f t="shared" si="41"/>
        <v>2</v>
      </c>
      <c r="AC277" t="b">
        <f t="shared" si="42"/>
        <v>1</v>
      </c>
      <c r="AD277" s="37" t="s">
        <v>100</v>
      </c>
      <c r="AE277" s="19"/>
      <c r="AF277"/>
      <c r="AG277"/>
      <c r="AH277" s="72">
        <f t="shared" si="48"/>
        <v>1</v>
      </c>
      <c r="AI277" t="b">
        <f t="shared" si="44"/>
        <v>0</v>
      </c>
      <c r="AJ277">
        <v>1</v>
      </c>
    </row>
    <row r="278" spans="1:36" ht="31.5" customHeight="1">
      <c r="A278" s="22" t="s">
        <v>2893</v>
      </c>
      <c r="B278" s="43" t="s">
        <v>2894</v>
      </c>
      <c r="C278" s="43" t="s">
        <v>2895</v>
      </c>
      <c r="D278" s="44" t="s">
        <v>2896</v>
      </c>
      <c r="E278" s="44" t="s">
        <v>2897</v>
      </c>
      <c r="F278" s="44">
        <v>52.774500000000003</v>
      </c>
      <c r="G278" s="44">
        <v>-21.009</v>
      </c>
      <c r="H278" s="44">
        <v>0.19</v>
      </c>
      <c r="I278" s="43">
        <v>0.188</v>
      </c>
      <c r="J278" s="44"/>
      <c r="K278" s="44" t="s">
        <v>2898</v>
      </c>
      <c r="L278" s="44" t="s">
        <v>2899</v>
      </c>
      <c r="M278" s="44" t="s">
        <v>37</v>
      </c>
      <c r="N278" s="44" t="s">
        <v>2900</v>
      </c>
      <c r="O278" s="44" t="s">
        <v>2901</v>
      </c>
      <c r="P278" s="135" t="s">
        <v>166</v>
      </c>
      <c r="Q278" s="44" t="s">
        <v>40</v>
      </c>
      <c r="R278" s="44" t="s">
        <v>2902</v>
      </c>
      <c r="S278" s="44"/>
      <c r="T278" s="33" t="e">
        <f ca="1">_xlfn.XLOOKUP(A278,'Unambiguous BCGs'!A:A,'Unambiguous BCGs'!I:I,"N")</f>
        <v>#NAME?</v>
      </c>
      <c r="U278" s="68" t="b">
        <v>1</v>
      </c>
      <c r="V278" s="68" t="b">
        <f t="shared" si="49"/>
        <v>0</v>
      </c>
      <c r="X278" s="45" t="s">
        <v>59</v>
      </c>
      <c r="Z278" s="83" t="s">
        <v>144</v>
      </c>
      <c r="AB278">
        <f t="shared" si="41"/>
        <v>2</v>
      </c>
      <c r="AC278" t="b">
        <f t="shared" si="42"/>
        <v>1</v>
      </c>
      <c r="AD278" s="87" t="s">
        <v>37</v>
      </c>
      <c r="AH278" s="72">
        <f t="shared" si="48"/>
        <v>1</v>
      </c>
      <c r="AI278" t="b">
        <f t="shared" si="44"/>
        <v>1</v>
      </c>
      <c r="AJ278">
        <v>1</v>
      </c>
    </row>
    <row r="279" spans="1:36" ht="31.5" customHeight="1">
      <c r="A279" s="22" t="s">
        <v>2903</v>
      </c>
      <c r="B279" s="23" t="s">
        <v>2904</v>
      </c>
      <c r="C279" s="23" t="s">
        <v>2905</v>
      </c>
      <c r="D279" s="24" t="s">
        <v>2906</v>
      </c>
      <c r="E279" s="24" t="s">
        <v>2907</v>
      </c>
      <c r="F279" s="24" t="s">
        <v>2908</v>
      </c>
      <c r="G279" s="24" t="s">
        <v>2909</v>
      </c>
      <c r="H279" s="24" t="s">
        <v>2910</v>
      </c>
      <c r="I279" s="23" t="s">
        <v>2911</v>
      </c>
      <c r="J279" s="24"/>
      <c r="K279" s="24" t="s">
        <v>2912</v>
      </c>
      <c r="L279" s="24" t="s">
        <v>2569</v>
      </c>
      <c r="M279" s="24" t="s">
        <v>37</v>
      </c>
      <c r="N279" s="44" t="s">
        <v>2569</v>
      </c>
      <c r="P279" s="134" t="s">
        <v>2572</v>
      </c>
      <c r="Q279" s="44" t="s">
        <v>40</v>
      </c>
      <c r="R279" s="24"/>
      <c r="S279" s="21" t="s">
        <v>58</v>
      </c>
      <c r="T279" s="35" t="e">
        <f ca="1">_xlfn.XLOOKUP(A279,'Unambiguous BCGs'!A:A,'Unambiguous BCGs'!I:I,"N")</f>
        <v>#NAME?</v>
      </c>
      <c r="U279" s="68" t="b">
        <v>1</v>
      </c>
      <c r="V279" s="68" t="b">
        <f t="shared" si="49"/>
        <v>0</v>
      </c>
      <c r="X279" s="25" t="s">
        <v>59</v>
      </c>
      <c r="Y279" t="s">
        <v>59</v>
      </c>
      <c r="Z279" s="19"/>
      <c r="AA279"/>
      <c r="AB279">
        <f t="shared" si="41"/>
        <v>2</v>
      </c>
      <c r="AC279" t="b">
        <f t="shared" si="42"/>
        <v>1</v>
      </c>
      <c r="AD279" s="37" t="s">
        <v>37</v>
      </c>
      <c r="AE279" s="19"/>
      <c r="AF279"/>
      <c r="AG279"/>
      <c r="AH279" s="72">
        <f t="shared" si="48"/>
        <v>1</v>
      </c>
      <c r="AI279" t="b">
        <f t="shared" si="44"/>
        <v>1</v>
      </c>
      <c r="AJ279">
        <v>1</v>
      </c>
    </row>
    <row r="280" spans="1:36" ht="55.5" customHeight="1">
      <c r="A280" s="22" t="s">
        <v>2913</v>
      </c>
      <c r="B280" s="43" t="s">
        <v>2914</v>
      </c>
      <c r="C280" s="43" t="s">
        <v>2915</v>
      </c>
      <c r="D280" s="44" t="s">
        <v>2916</v>
      </c>
      <c r="E280" s="44" t="s">
        <v>2917</v>
      </c>
      <c r="F280" s="51">
        <v>66.463853947000004</v>
      </c>
      <c r="G280" s="51">
        <v>-8.5610886970000006</v>
      </c>
      <c r="H280" s="44">
        <v>2.4E-2</v>
      </c>
      <c r="I280" s="43">
        <v>3.9699999999999999E-2</v>
      </c>
      <c r="J280" s="44"/>
      <c r="K280" s="44" t="s">
        <v>2918</v>
      </c>
      <c r="L280" s="44"/>
      <c r="M280" s="44"/>
      <c r="N280" s="44" t="s">
        <v>38</v>
      </c>
      <c r="O280" s="44" t="s">
        <v>39</v>
      </c>
      <c r="P280" s="134" t="s">
        <v>39</v>
      </c>
      <c r="Q280" s="44" t="s">
        <v>40</v>
      </c>
      <c r="R280" s="44" t="s">
        <v>2919</v>
      </c>
      <c r="S280" s="44"/>
      <c r="T280" s="33" t="e">
        <f ca="1">_xlfn.XLOOKUP(A280,'Unambiguous BCGs'!A:A,'Unambiguous BCGs'!I:I,"N")</f>
        <v>#NAME?</v>
      </c>
      <c r="U280" s="68" t="b">
        <v>1</v>
      </c>
      <c r="V280" s="68" t="b">
        <f t="shared" si="49"/>
        <v>0</v>
      </c>
      <c r="X280" s="45" t="s">
        <v>59</v>
      </c>
      <c r="Z280" s="83" t="s">
        <v>144</v>
      </c>
      <c r="AB280">
        <f t="shared" si="41"/>
        <v>2</v>
      </c>
      <c r="AC280" t="b">
        <f t="shared" ref="AC280:AC312" si="50">COUNTIFS(X280:AA280, "Confirmed")=COUNTIF(X280:AA280, "*")</f>
        <v>1</v>
      </c>
      <c r="AD280" s="87" t="s">
        <v>100</v>
      </c>
      <c r="AH280" s="72">
        <f t="shared" ref="AH280:AH312" si="51">COUNTIF(AD280:AG280, "*")</f>
        <v>1</v>
      </c>
      <c r="AI280" t="b">
        <f t="shared" ref="AI280:AI312" si="52">COUNTIF(AD280:AG280, "y")=AH280</f>
        <v>0</v>
      </c>
      <c r="AJ280">
        <v>1</v>
      </c>
    </row>
    <row r="281" spans="1:36" ht="31.5" customHeight="1">
      <c r="A281" s="22" t="s">
        <v>2920</v>
      </c>
      <c r="B281" s="23" t="s">
        <v>2921</v>
      </c>
      <c r="C281" s="23" t="s">
        <v>2922</v>
      </c>
      <c r="D281" s="24" t="s">
        <v>2923</v>
      </c>
      <c r="E281" s="24" t="s">
        <v>2924</v>
      </c>
      <c r="F281" s="24" t="s">
        <v>2925</v>
      </c>
      <c r="G281" s="24" t="s">
        <v>2926</v>
      </c>
      <c r="H281" s="24" t="s">
        <v>703</v>
      </c>
      <c r="I281" s="23" t="s">
        <v>2927</v>
      </c>
      <c r="J281" s="24"/>
      <c r="K281" s="24" t="s">
        <v>2928</v>
      </c>
      <c r="L281" s="24"/>
      <c r="M281" s="24"/>
      <c r="N281" s="44" t="s">
        <v>38</v>
      </c>
      <c r="O281" s="44" t="s">
        <v>39</v>
      </c>
      <c r="P281" s="134" t="s">
        <v>39</v>
      </c>
      <c r="Q281" s="44" t="s">
        <v>40</v>
      </c>
      <c r="R281" s="24" t="s">
        <v>155</v>
      </c>
      <c r="S281" s="21" t="s">
        <v>58</v>
      </c>
      <c r="T281" s="35" t="e">
        <f ca="1">_xlfn.XLOOKUP(A281,'Unambiguous BCGs'!A:A,'Unambiguous BCGs'!I:I,"N")</f>
        <v>#NAME?</v>
      </c>
      <c r="U281" s="68" t="b">
        <v>1</v>
      </c>
      <c r="V281" s="68" t="b">
        <f t="shared" si="49"/>
        <v>0</v>
      </c>
      <c r="X281" s="25" t="s">
        <v>59</v>
      </c>
      <c r="Y281" t="s">
        <v>59</v>
      </c>
      <c r="Z281" s="19"/>
      <c r="AA281"/>
      <c r="AB281">
        <f t="shared" si="41"/>
        <v>2</v>
      </c>
      <c r="AC281" t="b">
        <f t="shared" si="50"/>
        <v>1</v>
      </c>
      <c r="AD281" s="37" t="s">
        <v>100</v>
      </c>
      <c r="AE281" s="19" t="s">
        <v>100</v>
      </c>
      <c r="AF281"/>
      <c r="AG281"/>
      <c r="AH281" s="72">
        <f t="shared" si="51"/>
        <v>2</v>
      </c>
      <c r="AI281" t="b">
        <f t="shared" si="52"/>
        <v>0</v>
      </c>
      <c r="AJ281">
        <v>1</v>
      </c>
    </row>
    <row r="282" spans="1:36" ht="31.5" customHeight="1">
      <c r="A282" s="22" t="s">
        <v>2929</v>
      </c>
      <c r="B282" s="23" t="s">
        <v>2930</v>
      </c>
      <c r="C282" s="23" t="s">
        <v>2931</v>
      </c>
      <c r="D282" s="24" t="s">
        <v>2932</v>
      </c>
      <c r="E282" s="24" t="s">
        <v>2933</v>
      </c>
      <c r="F282" s="24" t="s">
        <v>2934</v>
      </c>
      <c r="G282" s="24" t="s">
        <v>2935</v>
      </c>
      <c r="H282" s="24" t="s">
        <v>2936</v>
      </c>
      <c r="I282" s="23" t="s">
        <v>2937</v>
      </c>
      <c r="J282" s="24"/>
      <c r="K282" s="24" t="s">
        <v>2938</v>
      </c>
      <c r="L282" s="24" t="s">
        <v>2569</v>
      </c>
      <c r="M282" s="24" t="s">
        <v>37</v>
      </c>
      <c r="N282" s="44" t="s">
        <v>2569</v>
      </c>
      <c r="P282" s="134" t="s">
        <v>2572</v>
      </c>
      <c r="Q282" s="44" t="s">
        <v>40</v>
      </c>
      <c r="R282" s="24"/>
      <c r="S282" s="21" t="s">
        <v>58</v>
      </c>
      <c r="T282" s="35" t="e">
        <f ca="1">_xlfn.XLOOKUP(A282,'Unambiguous BCGs'!A:A,'Unambiguous BCGs'!I:I,"N")</f>
        <v>#NAME?</v>
      </c>
      <c r="U282" s="68" t="b">
        <v>1</v>
      </c>
      <c r="V282" s="68" t="b">
        <f t="shared" si="49"/>
        <v>0</v>
      </c>
      <c r="X282" s="25" t="s">
        <v>59</v>
      </c>
      <c r="Y282" t="s">
        <v>59</v>
      </c>
      <c r="Z282" s="19"/>
      <c r="AA282"/>
      <c r="AB282">
        <f t="shared" si="41"/>
        <v>2</v>
      </c>
      <c r="AC282" t="b">
        <f t="shared" si="50"/>
        <v>1</v>
      </c>
      <c r="AD282" s="37" t="s">
        <v>37</v>
      </c>
      <c r="AE282" s="19"/>
      <c r="AF282"/>
      <c r="AG282"/>
      <c r="AH282" s="72">
        <f t="shared" si="51"/>
        <v>1</v>
      </c>
      <c r="AI282" t="b">
        <f t="shared" si="52"/>
        <v>1</v>
      </c>
      <c r="AJ282">
        <v>1</v>
      </c>
    </row>
    <row r="283" spans="1:36" ht="43.5" customHeight="1">
      <c r="A283" s="22" t="s">
        <v>2939</v>
      </c>
      <c r="B283" s="23" t="s">
        <v>2940</v>
      </c>
      <c r="C283" s="23" t="s">
        <v>2941</v>
      </c>
      <c r="D283" s="24" t="s">
        <v>2942</v>
      </c>
      <c r="E283" s="24" t="s">
        <v>2943</v>
      </c>
      <c r="F283" s="24" t="s">
        <v>2944</v>
      </c>
      <c r="G283" s="24" t="s">
        <v>2945</v>
      </c>
      <c r="H283" s="24" t="s">
        <v>2946</v>
      </c>
      <c r="I283" s="23" t="s">
        <v>1678</v>
      </c>
      <c r="J283" s="24"/>
      <c r="K283" s="24" t="s">
        <v>2947</v>
      </c>
      <c r="L283" s="24"/>
      <c r="M283" s="24"/>
      <c r="N283" s="44" t="s">
        <v>1898</v>
      </c>
      <c r="O283" s="44" t="s">
        <v>1337</v>
      </c>
      <c r="P283" s="93" t="s">
        <v>1337</v>
      </c>
      <c r="Q283" s="44" t="s">
        <v>40</v>
      </c>
      <c r="R283" s="24"/>
      <c r="S283" s="21" t="s">
        <v>58</v>
      </c>
      <c r="T283" s="35" t="e">
        <f ca="1">_xlfn.XLOOKUP(A283,'Unambiguous BCGs'!A:A,'Unambiguous BCGs'!I:I,"N")</f>
        <v>#NAME?</v>
      </c>
      <c r="U283" s="68" t="b">
        <v>1</v>
      </c>
      <c r="V283" s="68" t="b">
        <f t="shared" si="49"/>
        <v>0</v>
      </c>
      <c r="X283" s="25" t="s">
        <v>59</v>
      </c>
      <c r="Y283" t="s">
        <v>59</v>
      </c>
      <c r="Z283" s="19"/>
      <c r="AA283"/>
      <c r="AB283">
        <f t="shared" si="41"/>
        <v>2</v>
      </c>
      <c r="AC283" t="b">
        <f t="shared" si="50"/>
        <v>1</v>
      </c>
      <c r="AD283" s="37" t="s">
        <v>100</v>
      </c>
      <c r="AE283" s="19" t="s">
        <v>100</v>
      </c>
      <c r="AF283"/>
      <c r="AG283"/>
      <c r="AH283" s="72">
        <f t="shared" si="51"/>
        <v>2</v>
      </c>
      <c r="AI283" t="b">
        <f t="shared" si="52"/>
        <v>0</v>
      </c>
      <c r="AJ283">
        <v>1</v>
      </c>
    </row>
    <row r="284" spans="1:36" ht="31.5" customHeight="1">
      <c r="A284" s="22" t="s">
        <v>2948</v>
      </c>
      <c r="B284" s="23" t="s">
        <v>2949</v>
      </c>
      <c r="C284" s="23" t="s">
        <v>2950</v>
      </c>
      <c r="D284" s="24" t="s">
        <v>2951</v>
      </c>
      <c r="E284" s="24" t="s">
        <v>2952</v>
      </c>
      <c r="F284" s="24" t="s">
        <v>2953</v>
      </c>
      <c r="G284" s="24" t="s">
        <v>2954</v>
      </c>
      <c r="H284" s="62" t="s">
        <v>5906</v>
      </c>
      <c r="I284" s="23" t="s">
        <v>2955</v>
      </c>
      <c r="J284" s="24"/>
      <c r="K284" s="24" t="s">
        <v>2956</v>
      </c>
      <c r="L284" s="143" t="s">
        <v>5905</v>
      </c>
      <c r="M284" s="24"/>
      <c r="N284" s="44" t="s">
        <v>1898</v>
      </c>
      <c r="O284" s="44" t="s">
        <v>2124</v>
      </c>
      <c r="P284" s="135" t="s">
        <v>2957</v>
      </c>
      <c r="Q284" s="44" t="s">
        <v>40</v>
      </c>
      <c r="R284" s="24"/>
      <c r="S284" s="21" t="s">
        <v>58</v>
      </c>
      <c r="T284" s="35" t="e">
        <f ca="1">_xlfn.XLOOKUP(A284,'Unambiguous BCGs'!A:A,'Unambiguous BCGs'!I:I,"N")</f>
        <v>#NAME?</v>
      </c>
      <c r="U284" s="68" t="b">
        <v>1</v>
      </c>
      <c r="V284" s="68" t="b">
        <f t="shared" si="49"/>
        <v>0</v>
      </c>
      <c r="X284" s="25" t="s">
        <v>59</v>
      </c>
      <c r="Y284" t="s">
        <v>59</v>
      </c>
      <c r="Z284" s="19"/>
      <c r="AA284"/>
      <c r="AB284">
        <f t="shared" si="41"/>
        <v>2</v>
      </c>
      <c r="AC284" t="b">
        <f t="shared" si="50"/>
        <v>1</v>
      </c>
      <c r="AD284" s="37" t="s">
        <v>429</v>
      </c>
      <c r="AE284" s="19"/>
      <c r="AF284"/>
      <c r="AG284"/>
      <c r="AH284" s="72">
        <f t="shared" si="51"/>
        <v>1</v>
      </c>
      <c r="AI284" t="b">
        <f t="shared" si="52"/>
        <v>0</v>
      </c>
      <c r="AJ284">
        <v>1</v>
      </c>
    </row>
    <row r="285" spans="1:36" ht="55.5" customHeight="1">
      <c r="A285" s="22" t="s">
        <v>2958</v>
      </c>
      <c r="B285" s="23" t="s">
        <v>2959</v>
      </c>
      <c r="C285" s="23" t="s">
        <v>2960</v>
      </c>
      <c r="D285" s="24" t="s">
        <v>2961</v>
      </c>
      <c r="E285" s="24" t="s">
        <v>2962</v>
      </c>
      <c r="F285" s="24" t="s">
        <v>2963</v>
      </c>
      <c r="G285" s="24" t="s">
        <v>2964</v>
      </c>
      <c r="H285" s="24" t="s">
        <v>2965</v>
      </c>
      <c r="I285" s="23" t="s">
        <v>2966</v>
      </c>
      <c r="J285" s="24"/>
      <c r="K285" s="24" t="s">
        <v>2967</v>
      </c>
      <c r="L285" s="24"/>
      <c r="M285" s="24"/>
      <c r="N285" s="44" t="s">
        <v>1335</v>
      </c>
      <c r="O285" s="44" t="s">
        <v>1336</v>
      </c>
      <c r="P285" s="93" t="s">
        <v>1337</v>
      </c>
      <c r="Q285" s="44" t="s">
        <v>40</v>
      </c>
      <c r="R285" s="24"/>
      <c r="S285" s="21" t="s">
        <v>630</v>
      </c>
      <c r="T285" s="35" t="e">
        <f ca="1">_xlfn.XLOOKUP(A285,'Unambiguous BCGs'!A:A,'Unambiguous BCGs'!I:I,"N")</f>
        <v>#NAME?</v>
      </c>
      <c r="U285" s="68" t="b">
        <v>1</v>
      </c>
      <c r="V285" s="68" t="b">
        <f t="shared" si="49"/>
        <v>0</v>
      </c>
      <c r="X285" s="25" t="s">
        <v>59</v>
      </c>
      <c r="Y285" t="s">
        <v>59</v>
      </c>
      <c r="Z285" s="19"/>
      <c r="AA285"/>
      <c r="AB285">
        <f t="shared" si="41"/>
        <v>2</v>
      </c>
      <c r="AC285" t="b">
        <f t="shared" si="50"/>
        <v>1</v>
      </c>
      <c r="AD285" s="37" t="s">
        <v>100</v>
      </c>
      <c r="AE285" s="19" t="s">
        <v>100</v>
      </c>
      <c r="AF285"/>
      <c r="AG285"/>
      <c r="AH285" s="72">
        <f t="shared" si="51"/>
        <v>2</v>
      </c>
      <c r="AI285" t="b">
        <f t="shared" si="52"/>
        <v>0</v>
      </c>
      <c r="AJ285">
        <v>1</v>
      </c>
    </row>
    <row r="286" spans="1:36" ht="43.5" customHeight="1">
      <c r="A286" s="22" t="s">
        <v>2968</v>
      </c>
      <c r="B286" s="43" t="s">
        <v>2969</v>
      </c>
      <c r="C286" s="43" t="s">
        <v>2970</v>
      </c>
      <c r="D286" s="44" t="s">
        <v>2971</v>
      </c>
      <c r="E286" s="44" t="s">
        <v>2972</v>
      </c>
      <c r="F286" s="44">
        <v>77.699448000000004</v>
      </c>
      <c r="G286" s="44">
        <v>-8.0291449999999998</v>
      </c>
      <c r="H286" s="44">
        <v>0.217</v>
      </c>
      <c r="I286" s="43">
        <v>0.2195</v>
      </c>
      <c r="J286" s="44"/>
      <c r="K286" s="44" t="s">
        <v>2973</v>
      </c>
      <c r="L286" s="46" t="s">
        <v>2974</v>
      </c>
      <c r="M286" s="44"/>
      <c r="N286" s="44" t="s">
        <v>2975</v>
      </c>
      <c r="O286" s="44" t="s">
        <v>1906</v>
      </c>
      <c r="P286" s="135" t="s">
        <v>2976</v>
      </c>
      <c r="Q286" s="44" t="s">
        <v>40</v>
      </c>
      <c r="R286" s="44" t="s">
        <v>2977</v>
      </c>
      <c r="S286" s="45"/>
      <c r="T286" s="33" t="e">
        <f ca="1">_xlfn.XLOOKUP(A286,'Unambiguous BCGs'!A:A,'Unambiguous BCGs'!I:I,"N")</f>
        <v>#NAME?</v>
      </c>
      <c r="U286" s="68" t="b">
        <v>1</v>
      </c>
      <c r="V286" s="68" t="b">
        <f t="shared" si="49"/>
        <v>0</v>
      </c>
      <c r="W286" s="68" t="s">
        <v>59</v>
      </c>
      <c r="X286" s="45" t="s">
        <v>2978</v>
      </c>
      <c r="Z286" s="83" t="s">
        <v>43</v>
      </c>
      <c r="AB286">
        <f t="shared" si="41"/>
        <v>2</v>
      </c>
      <c r="AC286" t="b">
        <f t="shared" si="50"/>
        <v>0</v>
      </c>
      <c r="AD286" s="86"/>
      <c r="AH286" s="72">
        <f t="shared" si="51"/>
        <v>0</v>
      </c>
      <c r="AI286" t="b">
        <f t="shared" si="52"/>
        <v>1</v>
      </c>
      <c r="AJ286">
        <v>1</v>
      </c>
    </row>
    <row r="287" spans="1:36" ht="67.5" customHeight="1">
      <c r="A287" s="22" t="s">
        <v>2979</v>
      </c>
      <c r="B287" s="43" t="s">
        <v>2980</v>
      </c>
      <c r="C287" s="43" t="s">
        <v>2981</v>
      </c>
      <c r="D287" s="44" t="s">
        <v>2982</v>
      </c>
      <c r="E287" s="44" t="s">
        <v>2983</v>
      </c>
      <c r="F287" s="44">
        <v>80.175231999999994</v>
      </c>
      <c r="G287" s="44">
        <v>-13.479927999999999</v>
      </c>
      <c r="H287" s="42" t="s">
        <v>5907</v>
      </c>
      <c r="I287" s="43">
        <v>0.34</v>
      </c>
      <c r="J287" s="44"/>
      <c r="K287" s="44" t="s">
        <v>2984</v>
      </c>
      <c r="L287" s="46"/>
      <c r="M287" s="44"/>
      <c r="N287" s="44" t="s">
        <v>5954</v>
      </c>
      <c r="O287" s="44" t="s">
        <v>2985</v>
      </c>
      <c r="P287" s="135" t="s">
        <v>117</v>
      </c>
      <c r="Q287" s="44" t="s">
        <v>142</v>
      </c>
      <c r="R287" s="44" t="s">
        <v>2986</v>
      </c>
      <c r="S287" s="45"/>
      <c r="T287" s="33" t="e">
        <f ca="1">_xlfn.XLOOKUP(A287,'Unambiguous BCGs'!A:A,'Unambiguous BCGs'!I:I,"N")</f>
        <v>#NAME?</v>
      </c>
      <c r="U287" s="68" t="b">
        <v>1</v>
      </c>
      <c r="V287" s="68" t="b">
        <f t="shared" si="49"/>
        <v>0</v>
      </c>
      <c r="X287" s="45" t="s">
        <v>59</v>
      </c>
      <c r="Z287" s="83" t="s">
        <v>144</v>
      </c>
      <c r="AB287">
        <f t="shared" si="41"/>
        <v>2</v>
      </c>
      <c r="AC287" t="b">
        <f t="shared" si="50"/>
        <v>1</v>
      </c>
      <c r="AD287" s="87" t="s">
        <v>536</v>
      </c>
      <c r="AH287" s="72">
        <f t="shared" si="51"/>
        <v>1</v>
      </c>
      <c r="AI287" t="b">
        <f t="shared" si="52"/>
        <v>0</v>
      </c>
      <c r="AJ287">
        <v>2</v>
      </c>
    </row>
    <row r="288" spans="1:36" ht="27" customHeight="1">
      <c r="A288" s="22" t="s">
        <v>2987</v>
      </c>
      <c r="B288" s="23" t="s">
        <v>2988</v>
      </c>
      <c r="C288" s="23" t="s">
        <v>2989</v>
      </c>
      <c r="D288" s="24" t="s">
        <v>2990</v>
      </c>
      <c r="E288" s="24" t="s">
        <v>2991</v>
      </c>
      <c r="F288" s="24" t="s">
        <v>2992</v>
      </c>
      <c r="G288" s="24" t="s">
        <v>2993</v>
      </c>
      <c r="H288" s="24" t="s">
        <v>2994</v>
      </c>
      <c r="I288" s="23" t="s">
        <v>787</v>
      </c>
      <c r="J288" s="24"/>
      <c r="K288" s="24" t="s">
        <v>2995</v>
      </c>
      <c r="L288" s="26" t="s">
        <v>2996</v>
      </c>
      <c r="M288" s="24" t="s">
        <v>100</v>
      </c>
      <c r="N288" s="44" t="s">
        <v>1919</v>
      </c>
      <c r="P288" s="134" t="s">
        <v>166</v>
      </c>
      <c r="Q288" s="44" t="s">
        <v>40</v>
      </c>
      <c r="R288" s="24"/>
      <c r="S288" s="21" t="s">
        <v>58</v>
      </c>
      <c r="T288" s="35" t="e">
        <f ca="1">_xlfn.XLOOKUP(A288,'Unambiguous BCGs'!A:A,'Unambiguous BCGs'!I:I,"N")</f>
        <v>#NAME?</v>
      </c>
      <c r="U288" s="68" t="b">
        <v>1</v>
      </c>
      <c r="V288" s="68" t="b">
        <f t="shared" si="49"/>
        <v>0</v>
      </c>
      <c r="X288" s="25" t="s">
        <v>59</v>
      </c>
      <c r="Y288" t="s">
        <v>59</v>
      </c>
      <c r="Z288" s="19"/>
      <c r="AA288"/>
      <c r="AB288">
        <f t="shared" si="41"/>
        <v>2</v>
      </c>
      <c r="AC288" t="b">
        <f t="shared" si="50"/>
        <v>1</v>
      </c>
      <c r="AD288" s="37" t="s">
        <v>37</v>
      </c>
      <c r="AE288" s="19"/>
      <c r="AF288"/>
      <c r="AG288"/>
      <c r="AH288" s="72">
        <f t="shared" si="51"/>
        <v>1</v>
      </c>
      <c r="AI288" t="b">
        <f t="shared" si="52"/>
        <v>1</v>
      </c>
      <c r="AJ288">
        <v>1</v>
      </c>
    </row>
    <row r="289" spans="1:36" ht="59.25" customHeight="1">
      <c r="A289" s="22" t="s">
        <v>2997</v>
      </c>
      <c r="B289" s="43" t="s">
        <v>2998</v>
      </c>
      <c r="C289" s="43" t="s">
        <v>2999</v>
      </c>
      <c r="D289" s="42" t="s">
        <v>5908</v>
      </c>
      <c r="E289" s="42" t="s">
        <v>5909</v>
      </c>
      <c r="F289" s="42">
        <v>83.231920000000002</v>
      </c>
      <c r="G289" s="42">
        <v>-37.026690000000002</v>
      </c>
      <c r="H289" s="42">
        <v>0.27988299999999999</v>
      </c>
      <c r="I289" s="43">
        <v>0.2747</v>
      </c>
      <c r="J289" s="44"/>
      <c r="K289" s="45" t="s">
        <v>5910</v>
      </c>
      <c r="L289" s="42"/>
      <c r="M289" s="44"/>
      <c r="N289" s="44" t="s">
        <v>5911</v>
      </c>
      <c r="O289" s="44" t="s">
        <v>3000</v>
      </c>
      <c r="P289" t="s">
        <v>1852</v>
      </c>
      <c r="Q289" s="44" t="s">
        <v>40</v>
      </c>
      <c r="R289" s="44"/>
      <c r="S289" s="45"/>
      <c r="T289" s="33" t="e">
        <f ca="1">_xlfn.XLOOKUP(A289,'Unambiguous BCGs'!A:A,'Unambiguous BCGs'!I:I,"N")</f>
        <v>#NAME?</v>
      </c>
      <c r="U289" s="68" t="b">
        <v>1</v>
      </c>
      <c r="V289" s="68" t="b">
        <f t="shared" si="49"/>
        <v>0</v>
      </c>
      <c r="W289" s="68" t="s">
        <v>3001</v>
      </c>
      <c r="X289" s="45" t="s">
        <v>1382</v>
      </c>
      <c r="Z289" s="83" t="s">
        <v>43</v>
      </c>
      <c r="AB289">
        <f t="shared" si="41"/>
        <v>2</v>
      </c>
      <c r="AC289" t="b">
        <f t="shared" si="50"/>
        <v>0</v>
      </c>
      <c r="AD289" s="87" t="s">
        <v>100</v>
      </c>
      <c r="AH289" s="72">
        <f t="shared" si="51"/>
        <v>1</v>
      </c>
      <c r="AI289" t="b">
        <f t="shared" si="52"/>
        <v>0</v>
      </c>
      <c r="AJ289">
        <v>1</v>
      </c>
    </row>
    <row r="290" spans="1:36" ht="55.5" customHeight="1">
      <c r="A290" s="22" t="s">
        <v>3002</v>
      </c>
      <c r="B290" s="43" t="s">
        <v>3003</v>
      </c>
      <c r="C290" s="43" t="s">
        <v>3004</v>
      </c>
      <c r="D290" s="149">
        <v>0.24098969907407408</v>
      </c>
      <c r="E290" s="42" t="s">
        <v>5912</v>
      </c>
      <c r="F290" s="55">
        <v>86.756292000000002</v>
      </c>
      <c r="G290" s="55">
        <v>-39.073943999999997</v>
      </c>
      <c r="H290" s="42" t="s">
        <v>5926</v>
      </c>
      <c r="I290" s="43">
        <v>0.21</v>
      </c>
      <c r="J290" s="44"/>
      <c r="K290" s="42" t="s">
        <v>5913</v>
      </c>
      <c r="L290" s="44"/>
      <c r="M290" s="44"/>
      <c r="N290" s="44" t="s">
        <v>5914</v>
      </c>
      <c r="P290" s="44" t="s">
        <v>3005</v>
      </c>
      <c r="Q290" s="44" t="s">
        <v>142</v>
      </c>
      <c r="R290" s="44"/>
      <c r="S290" s="45"/>
      <c r="T290" s="33" t="e">
        <f ca="1">_xlfn.XLOOKUP(A290,'Unambiguous BCGs'!A:A,'Unambiguous BCGs'!I:I,"N")</f>
        <v>#NAME?</v>
      </c>
      <c r="U290" s="68" t="b">
        <v>1</v>
      </c>
      <c r="V290" s="68" t="b">
        <f t="shared" si="49"/>
        <v>0</v>
      </c>
      <c r="W290" s="68" t="s">
        <v>3001</v>
      </c>
      <c r="X290" s="45" t="s">
        <v>1382</v>
      </c>
      <c r="Z290" s="83" t="s">
        <v>43</v>
      </c>
      <c r="AB290">
        <f t="shared" si="41"/>
        <v>2</v>
      </c>
      <c r="AC290" t="b">
        <f t="shared" si="50"/>
        <v>0</v>
      </c>
      <c r="AD290" s="87" t="s">
        <v>100</v>
      </c>
      <c r="AH290" s="72">
        <f t="shared" si="51"/>
        <v>1</v>
      </c>
      <c r="AI290" t="b">
        <f t="shared" si="52"/>
        <v>0</v>
      </c>
      <c r="AJ290">
        <v>2</v>
      </c>
    </row>
    <row r="291" spans="1:36" ht="55.5" customHeight="1">
      <c r="A291" s="22" t="s">
        <v>3006</v>
      </c>
      <c r="B291" s="43" t="s">
        <v>3007</v>
      </c>
      <c r="C291" s="43" t="s">
        <v>3008</v>
      </c>
      <c r="D291" s="149">
        <v>0.34682743055555559</v>
      </c>
      <c r="E291" s="42" t="s">
        <v>5915</v>
      </c>
      <c r="F291" s="42">
        <v>124.85787500000001</v>
      </c>
      <c r="G291" s="42">
        <v>63.623832999999998</v>
      </c>
      <c r="H291" s="42">
        <v>0.11831</v>
      </c>
      <c r="I291" s="43">
        <v>0.11899999999999999</v>
      </c>
      <c r="J291" s="44"/>
      <c r="K291" s="42" t="s">
        <v>5916</v>
      </c>
      <c r="L291" s="42" t="s">
        <v>5917</v>
      </c>
      <c r="M291" s="44"/>
      <c r="N291" s="44" t="s">
        <v>5918</v>
      </c>
      <c r="O291" s="44" t="s">
        <v>3009</v>
      </c>
      <c r="P291" s="135" t="s">
        <v>1184</v>
      </c>
      <c r="Q291" s="44" t="s">
        <v>40</v>
      </c>
      <c r="R291" s="44"/>
      <c r="S291" s="45"/>
      <c r="T291" s="33" t="e">
        <f ca="1">_xlfn.XLOOKUP(A291,'Unambiguous BCGs'!A:A,'Unambiguous BCGs'!I:I,"N")</f>
        <v>#NAME?</v>
      </c>
      <c r="U291" s="68" t="b">
        <v>1</v>
      </c>
      <c r="V291" s="68" t="b">
        <f t="shared" si="49"/>
        <v>0</v>
      </c>
      <c r="W291" s="68" t="s">
        <v>3001</v>
      </c>
      <c r="X291" s="45" t="s">
        <v>1382</v>
      </c>
      <c r="Z291" s="83" t="s">
        <v>43</v>
      </c>
      <c r="AB291">
        <f t="shared" si="41"/>
        <v>2</v>
      </c>
      <c r="AC291" t="b">
        <f t="shared" si="50"/>
        <v>0</v>
      </c>
      <c r="AD291" s="87" t="s">
        <v>37</v>
      </c>
      <c r="AH291" s="72">
        <f t="shared" si="51"/>
        <v>1</v>
      </c>
      <c r="AI291" t="b">
        <f t="shared" si="52"/>
        <v>1</v>
      </c>
      <c r="AJ291">
        <v>1</v>
      </c>
    </row>
    <row r="292" spans="1:36" ht="40.5" customHeight="1">
      <c r="A292" s="22" t="s">
        <v>3010</v>
      </c>
      <c r="B292" s="23" t="s">
        <v>3011</v>
      </c>
      <c r="C292" s="23" t="s">
        <v>3012</v>
      </c>
      <c r="D292" s="24" t="s">
        <v>3013</v>
      </c>
      <c r="E292" s="24" t="s">
        <v>3014</v>
      </c>
      <c r="F292" s="24" t="s">
        <v>3015</v>
      </c>
      <c r="G292" s="24" t="s">
        <v>3016</v>
      </c>
      <c r="H292" s="24" t="s">
        <v>111</v>
      </c>
      <c r="I292" s="23" t="s">
        <v>571</v>
      </c>
      <c r="J292" s="24"/>
      <c r="K292" s="24" t="s">
        <v>3017</v>
      </c>
      <c r="L292" s="26" t="s">
        <v>3018</v>
      </c>
      <c r="M292" s="24" t="s">
        <v>37</v>
      </c>
      <c r="N292" s="44" t="s">
        <v>3019</v>
      </c>
      <c r="O292" s="44" t="s">
        <v>3020</v>
      </c>
      <c r="P292" s="135" t="s">
        <v>39</v>
      </c>
      <c r="Q292" s="44" t="s">
        <v>40</v>
      </c>
      <c r="R292" s="24"/>
      <c r="S292" s="21" t="s">
        <v>58</v>
      </c>
      <c r="T292" s="35" t="e">
        <f ca="1">_xlfn.XLOOKUP(A292,'Unambiguous BCGs'!A:A,'Unambiguous BCGs'!I:I,"N")</f>
        <v>#NAME?</v>
      </c>
      <c r="U292" s="68" t="b">
        <v>1</v>
      </c>
      <c r="V292" s="68" t="b">
        <f t="shared" si="49"/>
        <v>0</v>
      </c>
      <c r="X292" s="25" t="s">
        <v>59</v>
      </c>
      <c r="Y292" t="s">
        <v>59</v>
      </c>
      <c r="Z292" s="19"/>
      <c r="AA292"/>
      <c r="AB292">
        <f t="shared" si="41"/>
        <v>2</v>
      </c>
      <c r="AC292" t="b">
        <f t="shared" si="50"/>
        <v>1</v>
      </c>
      <c r="AD292" s="37" t="s">
        <v>37</v>
      </c>
      <c r="AE292" s="19"/>
      <c r="AF292"/>
      <c r="AG292"/>
      <c r="AH292" s="72">
        <f t="shared" si="51"/>
        <v>1</v>
      </c>
      <c r="AI292" t="b">
        <f t="shared" si="52"/>
        <v>1</v>
      </c>
      <c r="AJ292">
        <v>1</v>
      </c>
    </row>
    <row r="293" spans="1:36" ht="69" customHeight="1">
      <c r="A293" s="22" t="s">
        <v>3021</v>
      </c>
      <c r="B293" s="43" t="s">
        <v>3022</v>
      </c>
      <c r="C293" s="43" t="s">
        <v>3023</v>
      </c>
      <c r="D293" s="149">
        <v>0.42398533564814816</v>
      </c>
      <c r="E293" s="42" t="s">
        <v>5919</v>
      </c>
      <c r="F293" s="42">
        <v>152.63471999999999</v>
      </c>
      <c r="G293" s="42">
        <v>-12.664580000000001</v>
      </c>
      <c r="H293" s="42">
        <v>0.30590000000000001</v>
      </c>
      <c r="I293" s="43">
        <v>0.30099999999999999</v>
      </c>
      <c r="J293" s="44"/>
      <c r="K293" s="42" t="s">
        <v>5920</v>
      </c>
      <c r="L293" s="42" t="s">
        <v>5921</v>
      </c>
      <c r="M293" s="44"/>
      <c r="N293" s="44" t="s">
        <v>5918</v>
      </c>
      <c r="O293" s="44" t="s">
        <v>3020</v>
      </c>
      <c r="P293" s="135" t="s">
        <v>3024</v>
      </c>
      <c r="Q293" s="44" t="s">
        <v>40</v>
      </c>
      <c r="R293" s="44"/>
      <c r="S293" s="44"/>
      <c r="T293" s="33" t="e">
        <f ca="1">_xlfn.XLOOKUP(A293,'Unambiguous BCGs'!A:A,'Unambiguous BCGs'!I:I,"N")</f>
        <v>#NAME?</v>
      </c>
      <c r="U293" s="68" t="b">
        <v>1</v>
      </c>
      <c r="V293" s="68" t="b">
        <f t="shared" si="49"/>
        <v>0</v>
      </c>
      <c r="W293" s="68" t="s">
        <v>3001</v>
      </c>
      <c r="X293" s="45" t="s">
        <v>1382</v>
      </c>
      <c r="Z293" s="83" t="s">
        <v>43</v>
      </c>
      <c r="AB293">
        <f t="shared" si="41"/>
        <v>2</v>
      </c>
      <c r="AC293" t="b">
        <f t="shared" si="50"/>
        <v>0</v>
      </c>
      <c r="AD293" s="87" t="s">
        <v>37</v>
      </c>
      <c r="AH293" s="72">
        <f t="shared" si="51"/>
        <v>1</v>
      </c>
      <c r="AI293" t="b">
        <f t="shared" si="52"/>
        <v>1</v>
      </c>
      <c r="AJ293">
        <v>1</v>
      </c>
    </row>
    <row r="294" spans="1:36" ht="55.5" customHeight="1">
      <c r="A294" s="22" t="s">
        <v>3025</v>
      </c>
      <c r="B294" s="23" t="s">
        <v>3026</v>
      </c>
      <c r="C294" s="23" t="s">
        <v>3027</v>
      </c>
      <c r="D294" s="24" t="s">
        <v>3028</v>
      </c>
      <c r="E294" s="24" t="s">
        <v>3029</v>
      </c>
      <c r="F294" s="24" t="s">
        <v>3030</v>
      </c>
      <c r="G294" s="24" t="s">
        <v>3031</v>
      </c>
      <c r="H294" s="24" t="s">
        <v>3032</v>
      </c>
      <c r="I294" s="23" t="s">
        <v>661</v>
      </c>
      <c r="J294" s="24"/>
      <c r="K294" s="24" t="s">
        <v>3033</v>
      </c>
      <c r="L294" s="26" t="s">
        <v>3034</v>
      </c>
      <c r="M294" s="24" t="s">
        <v>100</v>
      </c>
      <c r="N294" s="44" t="s">
        <v>38</v>
      </c>
      <c r="P294" s="134" t="s">
        <v>39</v>
      </c>
      <c r="Q294" s="44" t="s">
        <v>40</v>
      </c>
      <c r="R294" s="24"/>
      <c r="S294" s="21" t="s">
        <v>58</v>
      </c>
      <c r="T294" s="35" t="e">
        <f ca="1">_xlfn.XLOOKUP(A294,'Unambiguous BCGs'!A:A,'Unambiguous BCGs'!I:I,"N")</f>
        <v>#NAME?</v>
      </c>
      <c r="U294" s="68" t="b">
        <v>1</v>
      </c>
      <c r="V294" s="68" t="b">
        <f t="shared" si="49"/>
        <v>0</v>
      </c>
      <c r="X294" s="25" t="s">
        <v>59</v>
      </c>
      <c r="Y294" t="s">
        <v>59</v>
      </c>
      <c r="Z294" s="19"/>
      <c r="AA294"/>
      <c r="AB294">
        <f t="shared" ref="AB294:AB327" si="53">COUNTIF(X294:AA294, "*")</f>
        <v>2</v>
      </c>
      <c r="AC294" t="b">
        <f t="shared" si="50"/>
        <v>1</v>
      </c>
      <c r="AD294" s="37" t="s">
        <v>37</v>
      </c>
      <c r="AE294" s="19"/>
      <c r="AF294"/>
      <c r="AG294"/>
      <c r="AH294" s="72">
        <f t="shared" si="51"/>
        <v>1</v>
      </c>
      <c r="AI294" t="b">
        <f t="shared" si="52"/>
        <v>1</v>
      </c>
      <c r="AJ294">
        <v>1</v>
      </c>
    </row>
    <row r="295" spans="1:36" ht="68.25" customHeight="1">
      <c r="A295" s="22" t="s">
        <v>3035</v>
      </c>
      <c r="B295" s="23" t="s">
        <v>3036</v>
      </c>
      <c r="C295" s="23" t="s">
        <v>3037</v>
      </c>
      <c r="D295" s="24" t="s">
        <v>3038</v>
      </c>
      <c r="E295" s="24" t="s">
        <v>3039</v>
      </c>
      <c r="F295" s="24" t="s">
        <v>3040</v>
      </c>
      <c r="G295" s="24" t="s">
        <v>3041</v>
      </c>
      <c r="H295" s="24" t="s">
        <v>1002</v>
      </c>
      <c r="I295" s="23" t="s">
        <v>3042</v>
      </c>
      <c r="J295" s="24"/>
      <c r="K295" s="24" t="s">
        <v>3043</v>
      </c>
      <c r="L295" s="26" t="s">
        <v>3044</v>
      </c>
      <c r="M295" s="24" t="s">
        <v>100</v>
      </c>
      <c r="N295" s="44" t="s">
        <v>3019</v>
      </c>
      <c r="O295" s="44" t="s">
        <v>3020</v>
      </c>
      <c r="P295" s="135" t="s">
        <v>39</v>
      </c>
      <c r="Q295" s="44" t="s">
        <v>40</v>
      </c>
      <c r="R295" s="24"/>
      <c r="S295" s="21" t="s">
        <v>58</v>
      </c>
      <c r="T295" s="35" t="e">
        <f ca="1">_xlfn.XLOOKUP(A295,'Unambiguous BCGs'!A:A,'Unambiguous BCGs'!I:I,"N")</f>
        <v>#NAME?</v>
      </c>
      <c r="U295" s="68" t="b">
        <v>1</v>
      </c>
      <c r="V295" s="68" t="b">
        <f t="shared" si="49"/>
        <v>0</v>
      </c>
      <c r="X295" s="25" t="s">
        <v>59</v>
      </c>
      <c r="Y295" t="s">
        <v>59</v>
      </c>
      <c r="Z295" s="19"/>
      <c r="AA295"/>
      <c r="AB295">
        <f t="shared" si="53"/>
        <v>2</v>
      </c>
      <c r="AC295" t="b">
        <f t="shared" si="50"/>
        <v>1</v>
      </c>
      <c r="AD295" s="37" t="s">
        <v>37</v>
      </c>
      <c r="AE295" s="19"/>
      <c r="AF295"/>
      <c r="AG295"/>
      <c r="AH295" s="72">
        <f t="shared" si="51"/>
        <v>1</v>
      </c>
      <c r="AI295" t="b">
        <f t="shared" si="52"/>
        <v>1</v>
      </c>
      <c r="AJ295">
        <v>1</v>
      </c>
    </row>
    <row r="296" spans="1:36" ht="74.25" customHeight="1">
      <c r="A296" s="22" t="s">
        <v>3045</v>
      </c>
      <c r="B296" s="43" t="s">
        <v>3046</v>
      </c>
      <c r="C296" s="43" t="s">
        <v>3047</v>
      </c>
      <c r="D296" s="44" t="s">
        <v>3048</v>
      </c>
      <c r="E296" s="44" t="s">
        <v>3049</v>
      </c>
      <c r="F296" s="44">
        <v>183.86407500000001</v>
      </c>
      <c r="G296" s="44">
        <v>-39.032387</v>
      </c>
      <c r="H296" s="44">
        <v>0.1168</v>
      </c>
      <c r="I296" s="43">
        <v>0.11899999999999999</v>
      </c>
      <c r="J296" s="44"/>
      <c r="K296" s="44" t="s">
        <v>3050</v>
      </c>
      <c r="L296" s="46" t="s">
        <v>3051</v>
      </c>
      <c r="M296" s="44" t="s">
        <v>100</v>
      </c>
      <c r="N296" s="44" t="s">
        <v>3052</v>
      </c>
      <c r="O296" s="44" t="s">
        <v>3053</v>
      </c>
      <c r="P296" s="135" t="s">
        <v>166</v>
      </c>
      <c r="Q296" s="44" t="s">
        <v>40</v>
      </c>
      <c r="R296" s="44" t="s">
        <v>3054</v>
      </c>
      <c r="S296" s="45"/>
      <c r="T296" s="33" t="e">
        <f ca="1">_xlfn.XLOOKUP(A296,'Unambiguous BCGs'!A:A,'Unambiguous BCGs'!I:I,"N")</f>
        <v>#NAME?</v>
      </c>
      <c r="U296" s="68" t="b">
        <v>1</v>
      </c>
      <c r="V296" s="68" t="b">
        <f t="shared" si="49"/>
        <v>0</v>
      </c>
      <c r="X296" s="45" t="s">
        <v>59</v>
      </c>
      <c r="Z296" s="83" t="s">
        <v>144</v>
      </c>
      <c r="AB296">
        <f t="shared" si="53"/>
        <v>2</v>
      </c>
      <c r="AC296" t="b">
        <f t="shared" si="50"/>
        <v>1</v>
      </c>
      <c r="AD296" s="87" t="s">
        <v>37</v>
      </c>
      <c r="AH296" s="72">
        <f t="shared" si="51"/>
        <v>1</v>
      </c>
      <c r="AI296" t="b">
        <f t="shared" si="52"/>
        <v>1</v>
      </c>
      <c r="AJ296">
        <v>1</v>
      </c>
    </row>
    <row r="297" spans="1:36" ht="81" customHeight="1">
      <c r="A297" s="22" t="s">
        <v>3055</v>
      </c>
      <c r="B297" s="23" t="s">
        <v>3056</v>
      </c>
      <c r="C297" s="23" t="s">
        <v>3057</v>
      </c>
      <c r="D297" s="24" t="s">
        <v>3058</v>
      </c>
      <c r="E297" s="24" t="s">
        <v>3059</v>
      </c>
      <c r="F297" s="24" t="s">
        <v>3060</v>
      </c>
      <c r="G297" s="24" t="s">
        <v>3061</v>
      </c>
      <c r="H297" s="24" t="s">
        <v>3062</v>
      </c>
      <c r="I297" s="23" t="s">
        <v>3063</v>
      </c>
      <c r="J297" s="24"/>
      <c r="K297" s="24" t="s">
        <v>3064</v>
      </c>
      <c r="L297" s="77" t="s">
        <v>3065</v>
      </c>
      <c r="M297" s="24" t="s">
        <v>100</v>
      </c>
      <c r="N297" s="44" t="s">
        <v>1878</v>
      </c>
      <c r="O297" s="44" t="s">
        <v>1337</v>
      </c>
      <c r="P297" s="135" t="s">
        <v>166</v>
      </c>
      <c r="Q297" s="44" t="s">
        <v>40</v>
      </c>
      <c r="R297" s="24"/>
      <c r="S297" s="21" t="s">
        <v>58</v>
      </c>
      <c r="T297" s="35" t="e">
        <f ca="1">_xlfn.XLOOKUP(A297,'Unambiguous BCGs'!A:A,'Unambiguous BCGs'!I:I,"N")</f>
        <v>#NAME?</v>
      </c>
      <c r="U297" s="68" t="b">
        <v>1</v>
      </c>
      <c r="V297" s="68" t="b">
        <f t="shared" si="49"/>
        <v>0</v>
      </c>
      <c r="X297" s="25" t="s">
        <v>59</v>
      </c>
      <c r="Y297" t="s">
        <v>59</v>
      </c>
      <c r="Z297" s="19"/>
      <c r="AA297"/>
      <c r="AB297">
        <f t="shared" si="53"/>
        <v>2</v>
      </c>
      <c r="AC297" t="b">
        <f t="shared" si="50"/>
        <v>1</v>
      </c>
      <c r="AD297" s="37" t="s">
        <v>37</v>
      </c>
      <c r="AE297" s="19"/>
      <c r="AF297"/>
      <c r="AG297"/>
      <c r="AH297" s="72">
        <f t="shared" si="51"/>
        <v>1</v>
      </c>
      <c r="AI297" t="b">
        <f t="shared" si="52"/>
        <v>1</v>
      </c>
      <c r="AJ297">
        <v>1</v>
      </c>
    </row>
    <row r="298" spans="1:36" ht="101.25" customHeight="1">
      <c r="A298" s="145" t="s">
        <v>3066</v>
      </c>
      <c r="B298" s="43" t="s">
        <v>3067</v>
      </c>
      <c r="C298" s="43" t="s">
        <v>3068</v>
      </c>
      <c r="D298" s="42" t="s">
        <v>6085</v>
      </c>
      <c r="E298" s="42" t="s">
        <v>6086</v>
      </c>
      <c r="F298" s="42" t="s">
        <v>6092</v>
      </c>
      <c r="G298" s="42" t="s">
        <v>6093</v>
      </c>
      <c r="H298" s="42" t="s">
        <v>6087</v>
      </c>
      <c r="I298" s="43">
        <v>0.22259999999999999</v>
      </c>
      <c r="K298" s="42" t="s">
        <v>6089</v>
      </c>
      <c r="L298" s="46"/>
      <c r="M298" s="44"/>
      <c r="O298" s="42" t="s">
        <v>3000</v>
      </c>
      <c r="P298" s="152" t="s">
        <v>1852</v>
      </c>
      <c r="Q298" s="45" t="s">
        <v>40</v>
      </c>
      <c r="R298" s="44" t="s">
        <v>3069</v>
      </c>
      <c r="S298" s="45" t="s">
        <v>3070</v>
      </c>
      <c r="T298" s="33" t="e">
        <f ca="1">_xlfn.XLOOKUP(A298,'Unambiguous BCGs'!A:A,'Unambiguous BCGs'!I:I,"N")</f>
        <v>#NAME?</v>
      </c>
      <c r="U298" s="68" t="b">
        <v>1</v>
      </c>
      <c r="V298" s="68" t="b">
        <f t="shared" si="49"/>
        <v>0</v>
      </c>
      <c r="W298" s="89" t="s">
        <v>6097</v>
      </c>
      <c r="X298" s="45" t="s">
        <v>3071</v>
      </c>
      <c r="Z298" s="83" t="s">
        <v>169</v>
      </c>
      <c r="AB298">
        <f t="shared" ref="AB298" si="54">COUNTIF(X298:AA298, "*")</f>
        <v>2</v>
      </c>
      <c r="AC298" t="b">
        <f t="shared" ref="AC298" si="55">COUNTIFS(X298:AA298, "Confirmed")=COUNTIF(X298:AA298, "*")</f>
        <v>0</v>
      </c>
      <c r="AD298" s="87" t="s">
        <v>100</v>
      </c>
      <c r="AH298" s="72">
        <f t="shared" ref="AH298" si="56">COUNTIF(AD298:AG298, "*")</f>
        <v>1</v>
      </c>
      <c r="AI298" t="b">
        <f t="shared" ref="AI298" si="57">COUNTIF(AD298:AG298, "y")=AH298</f>
        <v>0</v>
      </c>
      <c r="AJ298" s="144" t="s">
        <v>5417</v>
      </c>
    </row>
    <row r="299" spans="1:36" ht="101.25" customHeight="1">
      <c r="A299" s="145" t="s">
        <v>3066</v>
      </c>
      <c r="B299" s="43" t="s">
        <v>3067</v>
      </c>
      <c r="C299" s="43" t="s">
        <v>3068</v>
      </c>
      <c r="D299" s="42" t="s">
        <v>6094</v>
      </c>
      <c r="E299" s="42" t="s">
        <v>6091</v>
      </c>
      <c r="F299" s="42" t="s">
        <v>6095</v>
      </c>
      <c r="G299" s="42" t="s">
        <v>6096</v>
      </c>
      <c r="H299" s="42" t="s">
        <v>6088</v>
      </c>
      <c r="I299" s="43">
        <v>0.22259999999999999</v>
      </c>
      <c r="K299" s="42" t="s">
        <v>6090</v>
      </c>
      <c r="L299" s="46"/>
      <c r="M299" s="44"/>
      <c r="O299" s="42" t="s">
        <v>3000</v>
      </c>
      <c r="P299" s="152" t="s">
        <v>1852</v>
      </c>
      <c r="Q299" s="45" t="s">
        <v>40</v>
      </c>
      <c r="R299" s="44" t="s">
        <v>3069</v>
      </c>
      <c r="S299" s="45" t="s">
        <v>3070</v>
      </c>
      <c r="T299" s="33" t="e">
        <f ca="1">_xlfn.XLOOKUP(A299,'Unambiguous BCGs'!A:A,'Unambiguous BCGs'!I:I,"N")</f>
        <v>#NAME?</v>
      </c>
      <c r="U299" s="68" t="b">
        <v>1</v>
      </c>
      <c r="V299" s="68" t="b">
        <f t="shared" si="49"/>
        <v>1</v>
      </c>
      <c r="W299" s="89" t="s">
        <v>6097</v>
      </c>
      <c r="X299" s="45" t="s">
        <v>3071</v>
      </c>
      <c r="Z299" s="83" t="s">
        <v>169</v>
      </c>
      <c r="AB299">
        <f t="shared" si="53"/>
        <v>2</v>
      </c>
      <c r="AC299" t="b">
        <f t="shared" si="50"/>
        <v>0</v>
      </c>
      <c r="AD299" s="87" t="s">
        <v>100</v>
      </c>
      <c r="AH299" s="72">
        <f t="shared" si="51"/>
        <v>1</v>
      </c>
      <c r="AI299" t="b">
        <f t="shared" si="52"/>
        <v>0</v>
      </c>
      <c r="AJ299" s="144" t="s">
        <v>5417</v>
      </c>
    </row>
    <row r="300" spans="1:36" ht="79.5" customHeight="1">
      <c r="A300" s="22" t="s">
        <v>3072</v>
      </c>
      <c r="B300" s="23" t="s">
        <v>3073</v>
      </c>
      <c r="C300" s="23" t="s">
        <v>3074</v>
      </c>
      <c r="D300" s="24" t="s">
        <v>3075</v>
      </c>
      <c r="E300" s="24" t="s">
        <v>3076</v>
      </c>
      <c r="F300" s="24" t="s">
        <v>3077</v>
      </c>
      <c r="G300" s="24" t="s">
        <v>3078</v>
      </c>
      <c r="H300" s="24" t="s">
        <v>3079</v>
      </c>
      <c r="I300" s="23" t="s">
        <v>3080</v>
      </c>
      <c r="J300" s="24"/>
      <c r="K300" s="24" t="s">
        <v>3081</v>
      </c>
      <c r="L300" s="26" t="s">
        <v>3082</v>
      </c>
      <c r="M300" s="24" t="s">
        <v>37</v>
      </c>
      <c r="N300" s="44" t="s">
        <v>2365</v>
      </c>
      <c r="O300" s="44" t="s">
        <v>1337</v>
      </c>
      <c r="P300" s="135" t="s">
        <v>166</v>
      </c>
      <c r="Q300" s="44" t="s">
        <v>40</v>
      </c>
      <c r="R300" s="24"/>
      <c r="S300" s="21" t="s">
        <v>58</v>
      </c>
      <c r="T300" s="35" t="e">
        <f ca="1">_xlfn.XLOOKUP(A300,'Unambiguous BCGs'!A:A,'Unambiguous BCGs'!I:I,"N")</f>
        <v>#NAME?</v>
      </c>
      <c r="U300" s="68" t="b">
        <v>1</v>
      </c>
      <c r="V300" s="68" t="b">
        <f t="shared" si="49"/>
        <v>0</v>
      </c>
      <c r="X300" s="25" t="s">
        <v>59</v>
      </c>
      <c r="Y300" t="s">
        <v>59</v>
      </c>
      <c r="Z300" s="19"/>
      <c r="AA300"/>
      <c r="AB300">
        <f t="shared" si="53"/>
        <v>2</v>
      </c>
      <c r="AC300" t="b">
        <f t="shared" si="50"/>
        <v>1</v>
      </c>
      <c r="AD300" s="37" t="s">
        <v>37</v>
      </c>
      <c r="AE300" s="19"/>
      <c r="AF300"/>
      <c r="AG300"/>
      <c r="AH300" s="72">
        <f t="shared" si="51"/>
        <v>1</v>
      </c>
      <c r="AI300" t="b">
        <f t="shared" si="52"/>
        <v>1</v>
      </c>
      <c r="AJ300">
        <v>1</v>
      </c>
    </row>
    <row r="301" spans="1:36" ht="58.5" customHeight="1">
      <c r="A301" s="22" t="s">
        <v>3083</v>
      </c>
      <c r="B301" s="23" t="s">
        <v>3084</v>
      </c>
      <c r="C301" s="23" t="s">
        <v>3085</v>
      </c>
      <c r="D301" s="24" t="s">
        <v>3086</v>
      </c>
      <c r="E301" s="24" t="s">
        <v>3087</v>
      </c>
      <c r="F301" s="24" t="s">
        <v>3088</v>
      </c>
      <c r="G301" s="24" t="s">
        <v>3089</v>
      </c>
      <c r="H301" s="24" t="s">
        <v>3090</v>
      </c>
      <c r="I301" s="23" t="s">
        <v>3091</v>
      </c>
      <c r="J301" s="24"/>
      <c r="K301" s="24" t="s">
        <v>3092</v>
      </c>
      <c r="L301" s="26" t="s">
        <v>3093</v>
      </c>
      <c r="M301" s="24" t="s">
        <v>37</v>
      </c>
      <c r="N301" s="44" t="s">
        <v>3094</v>
      </c>
      <c r="O301" s="44" t="s">
        <v>3095</v>
      </c>
      <c r="P301" s="135" t="s">
        <v>166</v>
      </c>
      <c r="Q301" s="44" t="s">
        <v>40</v>
      </c>
      <c r="R301" s="24" t="s">
        <v>3096</v>
      </c>
      <c r="S301" s="21" t="s">
        <v>58</v>
      </c>
      <c r="T301" s="35" t="e">
        <f ca="1">_xlfn.XLOOKUP(A301,'Unambiguous BCGs'!A:A,'Unambiguous BCGs'!I:I,"N")</f>
        <v>#NAME?</v>
      </c>
      <c r="U301" s="68" t="b">
        <v>1</v>
      </c>
      <c r="V301" s="68" t="b">
        <f t="shared" si="49"/>
        <v>0</v>
      </c>
      <c r="X301" s="25" t="s">
        <v>59</v>
      </c>
      <c r="Y301" t="s">
        <v>59</v>
      </c>
      <c r="Z301" s="19"/>
      <c r="AA301"/>
      <c r="AB301">
        <f t="shared" si="53"/>
        <v>2</v>
      </c>
      <c r="AC301" t="b">
        <f t="shared" si="50"/>
        <v>1</v>
      </c>
      <c r="AD301" s="37" t="s">
        <v>37</v>
      </c>
      <c r="AE301" s="19"/>
      <c r="AF301"/>
      <c r="AG301"/>
      <c r="AH301" s="72">
        <f t="shared" si="51"/>
        <v>1</v>
      </c>
      <c r="AI301" t="b">
        <f t="shared" si="52"/>
        <v>1</v>
      </c>
      <c r="AJ301">
        <v>1</v>
      </c>
    </row>
    <row r="302" spans="1:36" ht="31.5" customHeight="1">
      <c r="A302" s="22" t="s">
        <v>3097</v>
      </c>
      <c r="B302" s="23" t="s">
        <v>3098</v>
      </c>
      <c r="C302" s="23" t="s">
        <v>3099</v>
      </c>
      <c r="D302" s="24" t="s">
        <v>3100</v>
      </c>
      <c r="E302" s="24" t="s">
        <v>3101</v>
      </c>
      <c r="F302" s="24" t="s">
        <v>3102</v>
      </c>
      <c r="G302" s="24" t="s">
        <v>3103</v>
      </c>
      <c r="H302" s="24" t="s">
        <v>3104</v>
      </c>
      <c r="I302" s="23" t="s">
        <v>3105</v>
      </c>
      <c r="J302" s="24"/>
      <c r="K302" s="24" t="s">
        <v>3106</v>
      </c>
      <c r="L302" s="26" t="s">
        <v>3107</v>
      </c>
      <c r="M302" s="24" t="s">
        <v>100</v>
      </c>
      <c r="N302" s="44" t="s">
        <v>38</v>
      </c>
      <c r="P302" s="134" t="s">
        <v>39</v>
      </c>
      <c r="Q302" s="44" t="s">
        <v>40</v>
      </c>
      <c r="R302" s="24" t="s">
        <v>3108</v>
      </c>
      <c r="S302" s="21" t="s">
        <v>58</v>
      </c>
      <c r="T302" s="35" t="e">
        <f ca="1">_xlfn.XLOOKUP(A302,'Unambiguous BCGs'!A:A,'Unambiguous BCGs'!I:I,"N")</f>
        <v>#NAME?</v>
      </c>
      <c r="U302" s="68" t="b">
        <v>1</v>
      </c>
      <c r="V302" s="68" t="b">
        <f t="shared" si="49"/>
        <v>0</v>
      </c>
      <c r="X302" s="25" t="s">
        <v>59</v>
      </c>
      <c r="Y302" t="s">
        <v>59</v>
      </c>
      <c r="Z302" s="19"/>
      <c r="AA302"/>
      <c r="AB302">
        <f t="shared" si="53"/>
        <v>2</v>
      </c>
      <c r="AC302" t="b">
        <f t="shared" si="50"/>
        <v>1</v>
      </c>
      <c r="AD302" s="37" t="s">
        <v>37</v>
      </c>
      <c r="AE302" s="19"/>
      <c r="AF302"/>
      <c r="AG302"/>
      <c r="AH302" s="72">
        <f t="shared" si="51"/>
        <v>1</v>
      </c>
      <c r="AI302" t="b">
        <f t="shared" si="52"/>
        <v>1</v>
      </c>
      <c r="AJ302">
        <v>1</v>
      </c>
    </row>
    <row r="303" spans="1:36" ht="43.5" customHeight="1">
      <c r="A303" s="22" t="s">
        <v>3109</v>
      </c>
      <c r="B303" s="23" t="s">
        <v>3110</v>
      </c>
      <c r="C303" s="23" t="s">
        <v>3111</v>
      </c>
      <c r="D303" s="24" t="s">
        <v>3112</v>
      </c>
      <c r="E303" s="24" t="s">
        <v>3113</v>
      </c>
      <c r="F303" s="24" t="s">
        <v>3114</v>
      </c>
      <c r="G303" s="24" t="s">
        <v>3115</v>
      </c>
      <c r="H303" s="24" t="s">
        <v>3116</v>
      </c>
      <c r="I303" s="23" t="s">
        <v>3117</v>
      </c>
      <c r="J303" s="24"/>
      <c r="K303" s="24" t="s">
        <v>3118</v>
      </c>
      <c r="L303" s="24"/>
      <c r="M303" s="24"/>
      <c r="N303" s="44" t="s">
        <v>38</v>
      </c>
      <c r="O303" s="44" t="s">
        <v>39</v>
      </c>
      <c r="P303" s="134" t="s">
        <v>39</v>
      </c>
      <c r="Q303" s="44" t="s">
        <v>40</v>
      </c>
      <c r="R303" s="24" t="s">
        <v>155</v>
      </c>
      <c r="S303" s="21" t="s">
        <v>3119</v>
      </c>
      <c r="T303" s="35" t="e">
        <f ca="1">_xlfn.XLOOKUP(A303,'Unambiguous BCGs'!A:A,'Unambiguous BCGs'!I:I,"N")</f>
        <v>#NAME?</v>
      </c>
      <c r="U303" s="68" t="b">
        <v>1</v>
      </c>
      <c r="V303" s="68" t="b">
        <f t="shared" si="49"/>
        <v>0</v>
      </c>
      <c r="X303" s="25" t="s">
        <v>59</v>
      </c>
      <c r="Y303" t="s">
        <v>59</v>
      </c>
      <c r="Z303" s="19"/>
      <c r="AA303"/>
      <c r="AB303">
        <f t="shared" si="53"/>
        <v>2</v>
      </c>
      <c r="AC303" t="b">
        <f t="shared" si="50"/>
        <v>1</v>
      </c>
      <c r="AD303" s="37" t="s">
        <v>100</v>
      </c>
      <c r="AE303" s="19" t="s">
        <v>100</v>
      </c>
      <c r="AF303"/>
      <c r="AG303"/>
      <c r="AH303" s="72">
        <f t="shared" si="51"/>
        <v>2</v>
      </c>
      <c r="AI303" t="b">
        <f t="shared" si="52"/>
        <v>0</v>
      </c>
      <c r="AJ303">
        <v>1</v>
      </c>
    </row>
    <row r="304" spans="1:36" ht="55.5" customHeight="1">
      <c r="A304" s="22" t="s">
        <v>3120</v>
      </c>
      <c r="B304" s="23" t="s">
        <v>3121</v>
      </c>
      <c r="C304" s="23" t="s">
        <v>3122</v>
      </c>
      <c r="D304" s="24" t="s">
        <v>3123</v>
      </c>
      <c r="E304" s="24" t="s">
        <v>3124</v>
      </c>
      <c r="F304" s="24" t="s">
        <v>3125</v>
      </c>
      <c r="G304" s="24" t="s">
        <v>3126</v>
      </c>
      <c r="H304" s="24" t="s">
        <v>3127</v>
      </c>
      <c r="I304" s="23" t="s">
        <v>264</v>
      </c>
      <c r="J304" s="24"/>
      <c r="K304" s="24" t="s">
        <v>3128</v>
      </c>
      <c r="L304" s="24"/>
      <c r="M304" s="24"/>
      <c r="N304" s="44" t="s">
        <v>3129</v>
      </c>
      <c r="O304" s="44" t="s">
        <v>3130</v>
      </c>
      <c r="P304" s="93" t="s">
        <v>1337</v>
      </c>
      <c r="Q304" s="44" t="s">
        <v>40</v>
      </c>
      <c r="R304" s="24"/>
      <c r="S304" s="21" t="s">
        <v>58</v>
      </c>
      <c r="T304" s="35" t="e">
        <f ca="1">_xlfn.XLOOKUP(A304,'Unambiguous BCGs'!A:A,'Unambiguous BCGs'!I:I,"N")</f>
        <v>#NAME?</v>
      </c>
      <c r="U304" s="68" t="b">
        <v>1</v>
      </c>
      <c r="V304" s="68" t="b">
        <f t="shared" si="49"/>
        <v>0</v>
      </c>
      <c r="X304" s="25" t="s">
        <v>59</v>
      </c>
      <c r="Y304" t="s">
        <v>59</v>
      </c>
      <c r="Z304" s="19"/>
      <c r="AA304"/>
      <c r="AB304">
        <f t="shared" si="53"/>
        <v>2</v>
      </c>
      <c r="AC304" t="b">
        <f t="shared" si="50"/>
        <v>1</v>
      </c>
      <c r="AD304" s="37" t="s">
        <v>100</v>
      </c>
      <c r="AE304" s="19"/>
      <c r="AF304"/>
      <c r="AG304"/>
      <c r="AH304" s="72">
        <f t="shared" si="51"/>
        <v>1</v>
      </c>
      <c r="AI304" t="b">
        <f t="shared" si="52"/>
        <v>0</v>
      </c>
      <c r="AJ304">
        <v>1</v>
      </c>
    </row>
    <row r="305" spans="1:36" ht="43.5" customHeight="1">
      <c r="A305" s="22" t="s">
        <v>3131</v>
      </c>
      <c r="B305" s="23" t="s">
        <v>3132</v>
      </c>
      <c r="C305" s="23" t="s">
        <v>3133</v>
      </c>
      <c r="D305" s="24" t="s">
        <v>3134</v>
      </c>
      <c r="E305" s="24" t="s">
        <v>3135</v>
      </c>
      <c r="F305" s="24" t="s">
        <v>3136</v>
      </c>
      <c r="G305" s="24" t="s">
        <v>3137</v>
      </c>
      <c r="H305" s="24" t="s">
        <v>3138</v>
      </c>
      <c r="I305" s="23" t="s">
        <v>3138</v>
      </c>
      <c r="J305" s="24"/>
      <c r="K305" s="24" t="s">
        <v>3139</v>
      </c>
      <c r="L305" s="24"/>
      <c r="M305" s="24"/>
      <c r="N305" s="44" t="s">
        <v>3129</v>
      </c>
      <c r="O305" s="44" t="s">
        <v>3130</v>
      </c>
      <c r="P305" s="93" t="s">
        <v>1337</v>
      </c>
      <c r="Q305" s="44" t="s">
        <v>40</v>
      </c>
      <c r="R305" s="24"/>
      <c r="S305" s="21" t="s">
        <v>58</v>
      </c>
      <c r="T305" s="35" t="e">
        <f ca="1">_xlfn.XLOOKUP(A305,'Unambiguous BCGs'!A:A,'Unambiguous BCGs'!I:I,"N")</f>
        <v>#NAME?</v>
      </c>
      <c r="U305" s="68" t="b">
        <v>1</v>
      </c>
      <c r="V305" s="68" t="b">
        <f t="shared" si="49"/>
        <v>0</v>
      </c>
      <c r="X305" s="25" t="s">
        <v>59</v>
      </c>
      <c r="Y305" t="s">
        <v>59</v>
      </c>
      <c r="Z305" s="19"/>
      <c r="AA305"/>
      <c r="AB305">
        <f t="shared" si="53"/>
        <v>2</v>
      </c>
      <c r="AC305" t="b">
        <f t="shared" si="50"/>
        <v>1</v>
      </c>
      <c r="AD305" s="37" t="s">
        <v>100</v>
      </c>
      <c r="AE305" s="19" t="s">
        <v>100</v>
      </c>
      <c r="AF305"/>
      <c r="AG305"/>
      <c r="AH305" s="72">
        <f t="shared" si="51"/>
        <v>2</v>
      </c>
      <c r="AI305" t="b">
        <f t="shared" si="52"/>
        <v>0</v>
      </c>
      <c r="AJ305">
        <v>1</v>
      </c>
    </row>
    <row r="306" spans="1:36" ht="67.5" customHeight="1">
      <c r="A306" s="22" t="s">
        <v>3140</v>
      </c>
      <c r="B306" s="43" t="s">
        <v>3141</v>
      </c>
      <c r="C306" s="43" t="s">
        <v>3142</v>
      </c>
      <c r="D306" s="44" t="s">
        <v>3143</v>
      </c>
      <c r="E306" s="44" t="s">
        <v>3144</v>
      </c>
      <c r="F306" s="44">
        <v>283.526093</v>
      </c>
      <c r="G306" s="44">
        <v>68.382362000000001</v>
      </c>
      <c r="H306" s="44">
        <v>9.5000000000000001E-2</v>
      </c>
      <c r="I306" s="43">
        <v>9.2799999999999994E-2</v>
      </c>
      <c r="J306" s="44"/>
      <c r="K306" s="44" t="s">
        <v>3145</v>
      </c>
      <c r="L306" s="46" t="s">
        <v>2273</v>
      </c>
      <c r="M306" s="44" t="s">
        <v>37</v>
      </c>
      <c r="N306" s="44" t="s">
        <v>3146</v>
      </c>
      <c r="P306" s="134" t="s">
        <v>1184</v>
      </c>
      <c r="Q306" s="44" t="s">
        <v>40</v>
      </c>
      <c r="R306" s="44" t="s">
        <v>3147</v>
      </c>
      <c r="S306" s="44"/>
      <c r="T306" s="33" t="e">
        <f ca="1">_xlfn.XLOOKUP(A306,'Unambiguous BCGs'!A:A,'Unambiguous BCGs'!I:I,"N")</f>
        <v>#NAME?</v>
      </c>
      <c r="U306" s="68" t="b">
        <v>1</v>
      </c>
      <c r="V306" s="68" t="b">
        <f t="shared" si="49"/>
        <v>0</v>
      </c>
      <c r="W306" s="68" t="s">
        <v>59</v>
      </c>
      <c r="X306" s="45" t="s">
        <v>59</v>
      </c>
      <c r="Z306" s="83" t="s">
        <v>43</v>
      </c>
      <c r="AB306">
        <f t="shared" si="53"/>
        <v>2</v>
      </c>
      <c r="AC306" t="b">
        <f t="shared" si="50"/>
        <v>0</v>
      </c>
      <c r="AD306" s="87" t="s">
        <v>37</v>
      </c>
      <c r="AH306" s="72">
        <f t="shared" si="51"/>
        <v>1</v>
      </c>
      <c r="AI306" t="b">
        <f t="shared" si="52"/>
        <v>1</v>
      </c>
      <c r="AJ306">
        <v>1</v>
      </c>
    </row>
    <row r="307" spans="1:36" ht="67.5" customHeight="1">
      <c r="A307" s="22" t="s">
        <v>3148</v>
      </c>
      <c r="B307" s="23" t="s">
        <v>3149</v>
      </c>
      <c r="C307" s="23" t="s">
        <v>3150</v>
      </c>
      <c r="D307" s="24" t="s">
        <v>3151</v>
      </c>
      <c r="E307" s="24" t="s">
        <v>3152</v>
      </c>
      <c r="F307" s="24" t="s">
        <v>3153</v>
      </c>
      <c r="G307" s="24" t="s">
        <v>3154</v>
      </c>
      <c r="H307" s="24" t="s">
        <v>3155</v>
      </c>
      <c r="I307" s="23" t="s">
        <v>704</v>
      </c>
      <c r="J307" s="24"/>
      <c r="K307" s="24" t="s">
        <v>3156</v>
      </c>
      <c r="L307" s="26" t="s">
        <v>3157</v>
      </c>
      <c r="M307" s="24" t="s">
        <v>100</v>
      </c>
      <c r="N307" s="44" t="s">
        <v>1878</v>
      </c>
      <c r="O307" s="44" t="s">
        <v>1337</v>
      </c>
      <c r="P307" s="135" t="s">
        <v>166</v>
      </c>
      <c r="Q307" s="44" t="s">
        <v>40</v>
      </c>
      <c r="R307" s="24"/>
      <c r="S307" s="21" t="s">
        <v>58</v>
      </c>
      <c r="T307" s="35" t="e">
        <f ca="1">_xlfn.XLOOKUP(A307,'Unambiguous BCGs'!A:A,'Unambiguous BCGs'!I:I,"N")</f>
        <v>#NAME?</v>
      </c>
      <c r="U307" s="68" t="b">
        <v>1</v>
      </c>
      <c r="V307" s="68" t="b">
        <f t="shared" si="49"/>
        <v>0</v>
      </c>
      <c r="X307" s="25" t="s">
        <v>59</v>
      </c>
      <c r="Y307" t="s">
        <v>59</v>
      </c>
      <c r="Z307" s="19"/>
      <c r="AA307"/>
      <c r="AB307">
        <f t="shared" si="53"/>
        <v>2</v>
      </c>
      <c r="AC307" t="b">
        <f t="shared" si="50"/>
        <v>1</v>
      </c>
      <c r="AD307" s="37" t="s">
        <v>37</v>
      </c>
      <c r="AE307" s="19"/>
      <c r="AF307"/>
      <c r="AG307"/>
      <c r="AH307" s="72">
        <f t="shared" si="51"/>
        <v>1</v>
      </c>
      <c r="AI307" t="b">
        <f t="shared" si="52"/>
        <v>1</v>
      </c>
      <c r="AJ307">
        <v>1</v>
      </c>
    </row>
    <row r="308" spans="1:36" ht="57.75" customHeight="1">
      <c r="A308" s="22" t="s">
        <v>3158</v>
      </c>
      <c r="B308" s="23" t="s">
        <v>3159</v>
      </c>
      <c r="C308" s="23" t="s">
        <v>3160</v>
      </c>
      <c r="D308" s="24" t="s">
        <v>3161</v>
      </c>
      <c r="E308" s="24" t="s">
        <v>3162</v>
      </c>
      <c r="F308" s="24" t="s">
        <v>3163</v>
      </c>
      <c r="G308" s="24" t="s">
        <v>3164</v>
      </c>
      <c r="H308" s="24" t="s">
        <v>3165</v>
      </c>
      <c r="I308" s="23" t="s">
        <v>3166</v>
      </c>
      <c r="J308" s="24"/>
      <c r="K308" s="24" t="s">
        <v>3167</v>
      </c>
      <c r="L308" s="26" t="s">
        <v>3168</v>
      </c>
      <c r="M308" s="24" t="s">
        <v>100</v>
      </c>
      <c r="N308" s="44" t="s">
        <v>1878</v>
      </c>
      <c r="O308" s="44" t="s">
        <v>1337</v>
      </c>
      <c r="P308" s="135" t="s">
        <v>166</v>
      </c>
      <c r="Q308" s="44" t="s">
        <v>40</v>
      </c>
      <c r="R308" s="24"/>
      <c r="S308" s="21" t="s">
        <v>58</v>
      </c>
      <c r="T308" s="35" t="e">
        <f ca="1">_xlfn.XLOOKUP(A308,'Unambiguous BCGs'!A:A,'Unambiguous BCGs'!I:I,"N")</f>
        <v>#NAME?</v>
      </c>
      <c r="U308" s="68" t="b">
        <v>1</v>
      </c>
      <c r="V308" s="68" t="b">
        <f t="shared" si="49"/>
        <v>0</v>
      </c>
      <c r="X308" s="25" t="s">
        <v>59</v>
      </c>
      <c r="Y308" t="s">
        <v>59</v>
      </c>
      <c r="Z308" s="19"/>
      <c r="AA308"/>
      <c r="AB308">
        <f t="shared" si="53"/>
        <v>2</v>
      </c>
      <c r="AC308" t="b">
        <f t="shared" si="50"/>
        <v>1</v>
      </c>
      <c r="AD308" s="37" t="s">
        <v>37</v>
      </c>
      <c r="AE308" s="19"/>
      <c r="AF308"/>
      <c r="AG308"/>
      <c r="AH308" s="72">
        <f t="shared" si="51"/>
        <v>1</v>
      </c>
      <c r="AI308" t="b">
        <f t="shared" si="52"/>
        <v>1</v>
      </c>
      <c r="AJ308">
        <v>1</v>
      </c>
    </row>
    <row r="309" spans="1:36" ht="41.25" customHeight="1">
      <c r="A309" s="22" t="s">
        <v>3169</v>
      </c>
      <c r="B309" s="43" t="s">
        <v>3170</v>
      </c>
      <c r="C309" s="43" t="s">
        <v>3171</v>
      </c>
      <c r="D309" s="149">
        <v>0.83576446759259249</v>
      </c>
      <c r="E309" s="42" t="s">
        <v>5922</v>
      </c>
      <c r="F309" s="42">
        <v>300.87520799999999</v>
      </c>
      <c r="G309" s="42">
        <v>-23.384889000000001</v>
      </c>
      <c r="H309" s="42">
        <v>0.31398999999999999</v>
      </c>
      <c r="I309" s="43">
        <v>0.31709999999999999</v>
      </c>
      <c r="J309" s="44"/>
      <c r="K309" s="45" t="s">
        <v>5923</v>
      </c>
      <c r="L309" s="46"/>
      <c r="M309" s="44"/>
      <c r="N309" s="44" t="s">
        <v>5864</v>
      </c>
      <c r="O309" s="44" t="s">
        <v>1852</v>
      </c>
      <c r="P309" s="134" t="s">
        <v>1852</v>
      </c>
      <c r="Q309" s="44" t="s">
        <v>40</v>
      </c>
      <c r="R309" s="44"/>
      <c r="S309" s="45"/>
      <c r="T309" s="33" t="e">
        <f ca="1">_xlfn.XLOOKUP(A309,'Unambiguous BCGs'!A:A,'Unambiguous BCGs'!I:I,"N")</f>
        <v>#NAME?</v>
      </c>
      <c r="U309" s="68" t="b">
        <v>1</v>
      </c>
      <c r="V309" s="68" t="b">
        <f t="shared" si="49"/>
        <v>0</v>
      </c>
      <c r="W309" s="68" t="s">
        <v>3001</v>
      </c>
      <c r="X309" s="45" t="s">
        <v>1382</v>
      </c>
      <c r="Z309" s="83" t="s">
        <v>43</v>
      </c>
      <c r="AB309">
        <f t="shared" si="53"/>
        <v>2</v>
      </c>
      <c r="AC309" t="b">
        <f t="shared" si="50"/>
        <v>0</v>
      </c>
      <c r="AD309" s="87" t="s">
        <v>100</v>
      </c>
      <c r="AH309" s="72">
        <f t="shared" si="51"/>
        <v>1</v>
      </c>
      <c r="AI309" t="b">
        <f t="shared" si="52"/>
        <v>0</v>
      </c>
      <c r="AJ309">
        <v>1</v>
      </c>
    </row>
    <row r="310" spans="1:36" ht="79.5" customHeight="1">
      <c r="A310" s="22" t="s">
        <v>3172</v>
      </c>
      <c r="B310" s="23" t="s">
        <v>3173</v>
      </c>
      <c r="C310" s="23" t="s">
        <v>3174</v>
      </c>
      <c r="D310" s="24" t="s">
        <v>3175</v>
      </c>
      <c r="E310" s="24" t="s">
        <v>3176</v>
      </c>
      <c r="F310" s="24" t="s">
        <v>3177</v>
      </c>
      <c r="G310" s="24" t="s">
        <v>3178</v>
      </c>
      <c r="H310" s="62" t="s">
        <v>5925</v>
      </c>
      <c r="I310" s="23" t="s">
        <v>3179</v>
      </c>
      <c r="J310" s="24"/>
      <c r="K310" s="24" t="s">
        <v>3180</v>
      </c>
      <c r="L310" s="62" t="s">
        <v>5924</v>
      </c>
      <c r="M310" s="24"/>
      <c r="N310" s="44" t="s">
        <v>3181</v>
      </c>
      <c r="O310" s="44" t="s">
        <v>3182</v>
      </c>
      <c r="P310" s="134" t="s">
        <v>3183</v>
      </c>
      <c r="Q310" s="44" t="s">
        <v>40</v>
      </c>
      <c r="R310" s="24"/>
      <c r="S310" s="21" t="s">
        <v>58</v>
      </c>
      <c r="T310" s="35" t="e">
        <f ca="1">_xlfn.XLOOKUP(A310,'Unambiguous BCGs'!A:A,'Unambiguous BCGs'!I:I,"N")</f>
        <v>#NAME?</v>
      </c>
      <c r="U310" s="68" t="b">
        <v>1</v>
      </c>
      <c r="V310" s="68" t="b">
        <f t="shared" si="49"/>
        <v>0</v>
      </c>
      <c r="X310" s="25" t="s">
        <v>59</v>
      </c>
      <c r="Y310" t="s">
        <v>59</v>
      </c>
      <c r="Z310" s="19"/>
      <c r="AA310"/>
      <c r="AB310">
        <f t="shared" si="53"/>
        <v>2</v>
      </c>
      <c r="AC310" t="b">
        <f t="shared" si="50"/>
        <v>1</v>
      </c>
      <c r="AD310" s="37" t="s">
        <v>429</v>
      </c>
      <c r="AE310" s="19"/>
      <c r="AF310"/>
      <c r="AG310"/>
      <c r="AH310" s="72">
        <f t="shared" si="51"/>
        <v>1</v>
      </c>
      <c r="AI310" t="b">
        <f t="shared" si="52"/>
        <v>0</v>
      </c>
      <c r="AJ310">
        <v>1</v>
      </c>
    </row>
    <row r="311" spans="1:36" ht="44.25" customHeight="1">
      <c r="A311" s="22" t="s">
        <v>3184</v>
      </c>
      <c r="B311" s="23" t="s">
        <v>3185</v>
      </c>
      <c r="C311" s="23" t="s">
        <v>3186</v>
      </c>
      <c r="D311" s="24" t="s">
        <v>3187</v>
      </c>
      <c r="E311" s="24" t="s">
        <v>3188</v>
      </c>
      <c r="F311" s="24" t="s">
        <v>3189</v>
      </c>
      <c r="G311" s="24" t="s">
        <v>3190</v>
      </c>
      <c r="H311" s="24" t="s">
        <v>3191</v>
      </c>
      <c r="I311" s="23" t="s">
        <v>3192</v>
      </c>
      <c r="J311" s="24"/>
      <c r="K311" s="24" t="s">
        <v>3193</v>
      </c>
      <c r="L311" s="26" t="s">
        <v>3194</v>
      </c>
      <c r="M311" s="24" t="s">
        <v>37</v>
      </c>
      <c r="N311" s="44" t="s">
        <v>1878</v>
      </c>
      <c r="O311" s="44" t="s">
        <v>1337</v>
      </c>
      <c r="P311" s="135" t="s">
        <v>166</v>
      </c>
      <c r="Q311" s="44" t="s">
        <v>40</v>
      </c>
      <c r="R311" s="24"/>
      <c r="S311" s="21" t="s">
        <v>58</v>
      </c>
      <c r="T311" s="35" t="e">
        <f ca="1">_xlfn.XLOOKUP(A311,'Unambiguous BCGs'!A:A,'Unambiguous BCGs'!I:I,"N")</f>
        <v>#NAME?</v>
      </c>
      <c r="U311" s="68" t="b">
        <v>1</v>
      </c>
      <c r="V311" s="68" t="b">
        <f t="shared" si="49"/>
        <v>0</v>
      </c>
      <c r="X311" s="25" t="s">
        <v>59</v>
      </c>
      <c r="Y311" t="s">
        <v>59</v>
      </c>
      <c r="Z311" s="19"/>
      <c r="AA311"/>
      <c r="AB311">
        <f t="shared" si="53"/>
        <v>2</v>
      </c>
      <c r="AC311" t="b">
        <f t="shared" si="50"/>
        <v>1</v>
      </c>
      <c r="AD311" s="37" t="s">
        <v>37</v>
      </c>
      <c r="AE311" s="19"/>
      <c r="AF311"/>
      <c r="AG311"/>
      <c r="AH311" s="72">
        <f t="shared" si="51"/>
        <v>1</v>
      </c>
      <c r="AI311" t="b">
        <f t="shared" si="52"/>
        <v>1</v>
      </c>
      <c r="AJ311">
        <v>1</v>
      </c>
    </row>
    <row r="312" spans="1:36" ht="91.5" customHeight="1">
      <c r="A312" s="22" t="s">
        <v>3195</v>
      </c>
      <c r="B312" s="43" t="s">
        <v>3196</v>
      </c>
      <c r="C312" s="43" t="s">
        <v>3197</v>
      </c>
      <c r="D312" s="42" t="s">
        <v>6032</v>
      </c>
      <c r="E312" s="42" t="s">
        <v>6033</v>
      </c>
      <c r="F312" s="42" t="s">
        <v>6034</v>
      </c>
      <c r="G312" s="42" t="s">
        <v>6035</v>
      </c>
      <c r="H312" s="42" t="s">
        <v>6030</v>
      </c>
      <c r="I312" s="43">
        <v>0.34160000000000001</v>
      </c>
      <c r="J312" s="44"/>
      <c r="K312" s="42" t="s">
        <v>6029</v>
      </c>
      <c r="L312" s="46"/>
      <c r="M312" s="44"/>
      <c r="N312" s="143" t="s">
        <v>5864</v>
      </c>
      <c r="O312" s="44" t="s">
        <v>1852</v>
      </c>
      <c r="P312" s="42" t="s">
        <v>6031</v>
      </c>
      <c r="Q312" s="42" t="s">
        <v>40</v>
      </c>
      <c r="R312" s="44"/>
      <c r="S312" s="45"/>
      <c r="T312" s="33" t="e">
        <f ca="1">_xlfn.XLOOKUP(A312,'Unambiguous BCGs'!A:A,'Unambiguous BCGs'!I:I,"N")</f>
        <v>#NAME?</v>
      </c>
      <c r="U312" s="68" t="b">
        <v>1</v>
      </c>
      <c r="V312" s="68" t="b">
        <f t="shared" si="49"/>
        <v>0</v>
      </c>
      <c r="W312" s="89" t="s">
        <v>6036</v>
      </c>
      <c r="X312" s="45" t="s">
        <v>1382</v>
      </c>
      <c r="Z312" s="83" t="s">
        <v>43</v>
      </c>
      <c r="AB312">
        <f t="shared" si="53"/>
        <v>2</v>
      </c>
      <c r="AC312" t="b">
        <f t="shared" si="50"/>
        <v>0</v>
      </c>
      <c r="AD312" s="87" t="s">
        <v>100</v>
      </c>
      <c r="AH312" s="72">
        <f t="shared" si="51"/>
        <v>1</v>
      </c>
      <c r="AI312" t="b">
        <f t="shared" si="52"/>
        <v>0</v>
      </c>
      <c r="AJ312">
        <v>1</v>
      </c>
    </row>
    <row r="313" spans="1:36" ht="67.5" customHeight="1">
      <c r="A313" s="22" t="s">
        <v>3198</v>
      </c>
      <c r="B313" s="23" t="s">
        <v>3199</v>
      </c>
      <c r="C313" s="23" t="s">
        <v>3200</v>
      </c>
      <c r="D313" s="24" t="s">
        <v>3201</v>
      </c>
      <c r="E313" s="24" t="s">
        <v>3202</v>
      </c>
      <c r="F313" s="24" t="s">
        <v>3203</v>
      </c>
      <c r="G313" s="24" t="s">
        <v>3204</v>
      </c>
      <c r="H313" s="24" t="s">
        <v>3205</v>
      </c>
      <c r="I313" s="23" t="s">
        <v>3206</v>
      </c>
      <c r="J313" s="24"/>
      <c r="K313" s="24" t="s">
        <v>3207</v>
      </c>
      <c r="L313" s="24"/>
      <c r="M313" s="24"/>
      <c r="N313" s="44" t="s">
        <v>38</v>
      </c>
      <c r="O313" s="44" t="s">
        <v>39</v>
      </c>
      <c r="P313" s="134" t="s">
        <v>39</v>
      </c>
      <c r="Q313" s="44" t="s">
        <v>40</v>
      </c>
      <c r="R313" s="24" t="s">
        <v>155</v>
      </c>
      <c r="S313" s="21" t="s">
        <v>3208</v>
      </c>
      <c r="T313" s="35" t="e">
        <f ca="1">_xlfn.XLOOKUP(A313,'Unambiguous BCGs'!A:A,'Unambiguous BCGs'!I:I,"N")</f>
        <v>#NAME?</v>
      </c>
      <c r="U313" s="68" t="b">
        <v>1</v>
      </c>
      <c r="V313" s="68" t="b">
        <f t="shared" si="49"/>
        <v>0</v>
      </c>
      <c r="X313" s="25" t="s">
        <v>59</v>
      </c>
      <c r="Y313" t="s">
        <v>59</v>
      </c>
      <c r="Z313" s="19"/>
      <c r="AA313"/>
      <c r="AB313">
        <f t="shared" si="53"/>
        <v>2</v>
      </c>
      <c r="AC313" t="b">
        <f t="shared" ref="AC313:AC327" si="58">COUNTIFS(X313:AA313, "Confirmed")=COUNTIF(X313:AA313, "*")</f>
        <v>1</v>
      </c>
      <c r="AD313" s="37" t="s">
        <v>100</v>
      </c>
      <c r="AE313" s="19"/>
      <c r="AF313"/>
      <c r="AG313"/>
      <c r="AH313" s="72">
        <f t="shared" ref="AH313:AH327" si="59">COUNTIF(AD313:AG313, "*")</f>
        <v>1</v>
      </c>
      <c r="AI313" t="b">
        <f t="shared" ref="AI313:AI327" si="60">COUNTIF(AD313:AG313, "y")=AH313</f>
        <v>0</v>
      </c>
      <c r="AJ313">
        <v>1</v>
      </c>
    </row>
    <row r="314" spans="1:36" ht="55.5" customHeight="1">
      <c r="A314" s="22" t="s">
        <v>3209</v>
      </c>
      <c r="B314" s="23" t="s">
        <v>3210</v>
      </c>
      <c r="C314" s="23" t="s">
        <v>3211</v>
      </c>
      <c r="D314" s="24" t="s">
        <v>3212</v>
      </c>
      <c r="E314" s="24" t="s">
        <v>3213</v>
      </c>
      <c r="F314" s="24" t="s">
        <v>3214</v>
      </c>
      <c r="G314" s="24" t="s">
        <v>3215</v>
      </c>
      <c r="H314" s="24" t="s">
        <v>3216</v>
      </c>
      <c r="I314" s="23" t="s">
        <v>3217</v>
      </c>
      <c r="J314" s="24"/>
      <c r="K314" s="24" t="s">
        <v>3218</v>
      </c>
      <c r="L314" s="24" t="s">
        <v>3219</v>
      </c>
      <c r="M314" s="24" t="s">
        <v>100</v>
      </c>
      <c r="N314" s="44" t="s">
        <v>1878</v>
      </c>
      <c r="O314" s="44" t="s">
        <v>1337</v>
      </c>
      <c r="P314" s="135" t="s">
        <v>166</v>
      </c>
      <c r="Q314" s="44" t="s">
        <v>40</v>
      </c>
      <c r="R314" s="24"/>
      <c r="S314" s="21" t="s">
        <v>58</v>
      </c>
      <c r="T314" s="35" t="e">
        <f ca="1">_xlfn.XLOOKUP(A314,'Unambiguous BCGs'!A:A,'Unambiguous BCGs'!I:I,"N")</f>
        <v>#NAME?</v>
      </c>
      <c r="U314" s="68" t="b">
        <v>1</v>
      </c>
      <c r="V314" s="68" t="b">
        <f t="shared" si="49"/>
        <v>0</v>
      </c>
      <c r="X314" s="25" t="s">
        <v>59</v>
      </c>
      <c r="Y314" t="s">
        <v>59</v>
      </c>
      <c r="Z314" s="19"/>
      <c r="AA314"/>
      <c r="AB314">
        <f t="shared" si="53"/>
        <v>2</v>
      </c>
      <c r="AC314" t="b">
        <f t="shared" si="58"/>
        <v>1</v>
      </c>
      <c r="AD314" s="37" t="s">
        <v>37</v>
      </c>
      <c r="AE314" s="19"/>
      <c r="AF314"/>
      <c r="AG314"/>
      <c r="AH314" s="72">
        <f t="shared" si="59"/>
        <v>1</v>
      </c>
      <c r="AI314" t="b">
        <f t="shared" si="60"/>
        <v>1</v>
      </c>
      <c r="AJ314">
        <v>1</v>
      </c>
    </row>
    <row r="315" spans="1:36" ht="56.25" customHeight="1">
      <c r="A315" s="22" t="s">
        <v>3220</v>
      </c>
      <c r="B315" s="23" t="s">
        <v>3221</v>
      </c>
      <c r="C315" s="23" t="s">
        <v>3222</v>
      </c>
      <c r="D315" s="24" t="s">
        <v>3223</v>
      </c>
      <c r="E315" s="24" t="s">
        <v>3224</v>
      </c>
      <c r="F315" s="24" t="s">
        <v>3225</v>
      </c>
      <c r="G315" s="24" t="s">
        <v>3226</v>
      </c>
      <c r="H315" s="24" t="s">
        <v>3227</v>
      </c>
      <c r="I315" s="23" t="s">
        <v>3228</v>
      </c>
      <c r="J315" s="24"/>
      <c r="K315" s="24" t="s">
        <v>3229</v>
      </c>
      <c r="L315" s="26" t="s">
        <v>3230</v>
      </c>
      <c r="M315" s="24" t="s">
        <v>37</v>
      </c>
      <c r="N315" s="44" t="s">
        <v>38</v>
      </c>
      <c r="P315" s="134" t="s">
        <v>39</v>
      </c>
      <c r="Q315" s="44" t="s">
        <v>40</v>
      </c>
      <c r="R315" s="24" t="s">
        <v>3231</v>
      </c>
      <c r="S315" s="21" t="s">
        <v>442</v>
      </c>
      <c r="T315" s="35" t="e">
        <f ca="1">_xlfn.XLOOKUP(A315,'Unambiguous BCGs'!A:A,'Unambiguous BCGs'!I:I,"N")</f>
        <v>#NAME?</v>
      </c>
      <c r="U315" s="68" t="b">
        <v>1</v>
      </c>
      <c r="V315" s="68" t="b">
        <f t="shared" si="49"/>
        <v>0</v>
      </c>
      <c r="X315" s="25" t="s">
        <v>59</v>
      </c>
      <c r="Y315" t="s">
        <v>59</v>
      </c>
      <c r="Z315" s="19"/>
      <c r="AA315"/>
      <c r="AB315">
        <f t="shared" si="53"/>
        <v>2</v>
      </c>
      <c r="AC315" t="b">
        <f t="shared" si="58"/>
        <v>1</v>
      </c>
      <c r="AD315" s="37" t="s">
        <v>37</v>
      </c>
      <c r="AE315" s="19"/>
      <c r="AF315"/>
      <c r="AG315"/>
      <c r="AH315" s="72">
        <f t="shared" si="59"/>
        <v>1</v>
      </c>
      <c r="AI315" t="b">
        <f t="shared" si="60"/>
        <v>1</v>
      </c>
      <c r="AJ315">
        <v>1</v>
      </c>
    </row>
    <row r="316" spans="1:36" ht="57" customHeight="1">
      <c r="A316" s="22" t="s">
        <v>3232</v>
      </c>
      <c r="B316" s="23" t="s">
        <v>3233</v>
      </c>
      <c r="C316" s="23" t="s">
        <v>3234</v>
      </c>
      <c r="D316" s="24" t="s">
        <v>3235</v>
      </c>
      <c r="E316" s="24" t="s">
        <v>3236</v>
      </c>
      <c r="F316" s="24" t="s">
        <v>3237</v>
      </c>
      <c r="G316" s="24" t="s">
        <v>3238</v>
      </c>
      <c r="H316" s="24" t="s">
        <v>3239</v>
      </c>
      <c r="I316" s="23" t="s">
        <v>3240</v>
      </c>
      <c r="J316" s="24"/>
      <c r="K316" s="24" t="s">
        <v>3241</v>
      </c>
      <c r="L316" s="26" t="s">
        <v>3242</v>
      </c>
      <c r="M316" s="24" t="s">
        <v>37</v>
      </c>
      <c r="N316" s="44" t="s">
        <v>38</v>
      </c>
      <c r="P316" s="134" t="s">
        <v>39</v>
      </c>
      <c r="Q316" s="44" t="s">
        <v>40</v>
      </c>
      <c r="R316" s="24" t="s">
        <v>3243</v>
      </c>
      <c r="S316" s="21" t="s">
        <v>58</v>
      </c>
      <c r="T316" s="35" t="e">
        <f ca="1">_xlfn.XLOOKUP(A316,'Unambiguous BCGs'!A:A,'Unambiguous BCGs'!I:I,"N")</f>
        <v>#NAME?</v>
      </c>
      <c r="U316" s="68" t="b">
        <v>1</v>
      </c>
      <c r="V316" s="68" t="b">
        <f t="shared" si="49"/>
        <v>0</v>
      </c>
      <c r="X316" s="25" t="s">
        <v>59</v>
      </c>
      <c r="Y316" t="s">
        <v>59</v>
      </c>
      <c r="Z316" s="19"/>
      <c r="AA316"/>
      <c r="AB316">
        <f t="shared" si="53"/>
        <v>2</v>
      </c>
      <c r="AC316" t="b">
        <f t="shared" si="58"/>
        <v>1</v>
      </c>
      <c r="AD316" s="37" t="s">
        <v>37</v>
      </c>
      <c r="AE316" s="19"/>
      <c r="AF316"/>
      <c r="AG316"/>
      <c r="AH316" s="72">
        <f t="shared" si="59"/>
        <v>1</v>
      </c>
      <c r="AI316" t="b">
        <f t="shared" si="60"/>
        <v>1</v>
      </c>
      <c r="AJ316">
        <v>1</v>
      </c>
    </row>
    <row r="317" spans="1:36" ht="45" customHeight="1">
      <c r="A317" s="22" t="s">
        <v>3244</v>
      </c>
      <c r="B317" s="43" t="s">
        <v>3245</v>
      </c>
      <c r="C317" s="43" t="s">
        <v>3246</v>
      </c>
      <c r="D317" s="44" t="s">
        <v>3247</v>
      </c>
      <c r="E317" s="44" t="s">
        <v>3248</v>
      </c>
      <c r="F317" s="51">
        <v>356.07588181099999</v>
      </c>
      <c r="G317" s="51">
        <v>-4.3802967349999999</v>
      </c>
      <c r="H317" s="44">
        <v>5.7000000000000002E-2</v>
      </c>
      <c r="I317" s="43">
        <v>7.8600000000000003E-2</v>
      </c>
      <c r="J317" s="44"/>
      <c r="K317" s="44" t="s">
        <v>3249</v>
      </c>
      <c r="L317" s="44" t="s">
        <v>2364</v>
      </c>
      <c r="M317" s="44"/>
      <c r="N317" s="44" t="s">
        <v>38</v>
      </c>
      <c r="O317" s="44" t="s">
        <v>39</v>
      </c>
      <c r="P317" s="134" t="s">
        <v>39</v>
      </c>
      <c r="Q317" s="44" t="s">
        <v>40</v>
      </c>
      <c r="R317" s="44" t="s">
        <v>2475</v>
      </c>
      <c r="S317" s="45"/>
      <c r="T317" s="33" t="e">
        <f ca="1">_xlfn.XLOOKUP(A317,'Unambiguous BCGs'!A:A,'Unambiguous BCGs'!I:I,"N")</f>
        <v>#NAME?</v>
      </c>
      <c r="U317" s="68" t="b">
        <v>1</v>
      </c>
      <c r="V317" s="68" t="b">
        <f t="shared" si="49"/>
        <v>0</v>
      </c>
      <c r="X317" s="45" t="s">
        <v>59</v>
      </c>
      <c r="Z317" s="83" t="s">
        <v>144</v>
      </c>
      <c r="AB317">
        <f t="shared" si="53"/>
        <v>2</v>
      </c>
      <c r="AC317" t="b">
        <f t="shared" si="58"/>
        <v>1</v>
      </c>
      <c r="AD317" s="87" t="s">
        <v>37</v>
      </c>
      <c r="AH317" s="72">
        <f t="shared" si="59"/>
        <v>1</v>
      </c>
      <c r="AI317" t="b">
        <f t="shared" si="60"/>
        <v>1</v>
      </c>
      <c r="AJ317">
        <v>1</v>
      </c>
    </row>
    <row r="318" spans="1:36" ht="55.5" customHeight="1">
      <c r="A318" s="22" t="s">
        <v>3250</v>
      </c>
      <c r="B318" s="23" t="s">
        <v>3251</v>
      </c>
      <c r="C318" s="23" t="s">
        <v>3252</v>
      </c>
      <c r="D318" s="24" t="s">
        <v>3253</v>
      </c>
      <c r="E318" s="24" t="s">
        <v>3254</v>
      </c>
      <c r="F318" s="24" t="s">
        <v>3255</v>
      </c>
      <c r="G318" s="24" t="s">
        <v>3256</v>
      </c>
      <c r="H318" s="24" t="s">
        <v>3257</v>
      </c>
      <c r="I318" s="23" t="s">
        <v>3258</v>
      </c>
      <c r="J318" s="24"/>
      <c r="K318" s="24" t="s">
        <v>3259</v>
      </c>
      <c r="L318" s="26" t="s">
        <v>3260</v>
      </c>
      <c r="M318" s="24" t="s">
        <v>37</v>
      </c>
      <c r="N318" s="44" t="s">
        <v>38</v>
      </c>
      <c r="P318" s="134" t="s">
        <v>39</v>
      </c>
      <c r="Q318" s="44" t="s">
        <v>40</v>
      </c>
      <c r="R318" s="24"/>
      <c r="S318" s="21" t="s">
        <v>58</v>
      </c>
      <c r="T318" s="35" t="e">
        <f ca="1">_xlfn.XLOOKUP(A318,'Unambiguous BCGs'!A:A,'Unambiguous BCGs'!I:I,"N")</f>
        <v>#NAME?</v>
      </c>
      <c r="U318" s="68" t="b">
        <v>1</v>
      </c>
      <c r="V318" s="68" t="b">
        <f t="shared" si="49"/>
        <v>0</v>
      </c>
      <c r="X318" s="25" t="s">
        <v>59</v>
      </c>
      <c r="Y318" t="s">
        <v>59</v>
      </c>
      <c r="Z318" s="19"/>
      <c r="AA318"/>
      <c r="AB318">
        <f t="shared" si="53"/>
        <v>2</v>
      </c>
      <c r="AC318" t="b">
        <f t="shared" si="58"/>
        <v>1</v>
      </c>
      <c r="AD318" s="37" t="s">
        <v>37</v>
      </c>
      <c r="AE318" s="19"/>
      <c r="AF318"/>
      <c r="AG318"/>
      <c r="AH318" s="72">
        <f t="shared" si="59"/>
        <v>1</v>
      </c>
      <c r="AI318" t="b">
        <f t="shared" si="60"/>
        <v>1</v>
      </c>
      <c r="AJ318">
        <v>1</v>
      </c>
    </row>
    <row r="319" spans="1:36" ht="103.5" customHeight="1">
      <c r="A319" s="22" t="s">
        <v>3261</v>
      </c>
      <c r="B319" s="23" t="s">
        <v>3262</v>
      </c>
      <c r="C319" s="23" t="s">
        <v>3263</v>
      </c>
      <c r="D319" s="24" t="s">
        <v>3264</v>
      </c>
      <c r="E319" s="24" t="s">
        <v>3265</v>
      </c>
      <c r="F319" s="24" t="s">
        <v>3266</v>
      </c>
      <c r="G319" s="24" t="s">
        <v>3267</v>
      </c>
      <c r="H319" s="23" t="s">
        <v>3268</v>
      </c>
      <c r="I319" s="23" t="s">
        <v>3268</v>
      </c>
      <c r="J319" s="24"/>
      <c r="K319" s="24" t="s">
        <v>3269</v>
      </c>
      <c r="L319" s="67" t="s">
        <v>3270</v>
      </c>
      <c r="M319" s="24" t="s">
        <v>100</v>
      </c>
      <c r="N319" s="44" t="s">
        <v>3271</v>
      </c>
      <c r="O319" s="44" t="s">
        <v>3272</v>
      </c>
      <c r="P319" s="135" t="s">
        <v>166</v>
      </c>
      <c r="Q319" s="44" t="s">
        <v>40</v>
      </c>
      <c r="R319" s="24"/>
      <c r="S319" s="21" t="s">
        <v>58</v>
      </c>
      <c r="T319" s="35" t="e">
        <f ca="1">_xlfn.XLOOKUP(A319,'Unambiguous BCGs'!A:A,'Unambiguous BCGs'!I:I,"N")</f>
        <v>#NAME?</v>
      </c>
      <c r="U319" s="68" t="b">
        <v>1</v>
      </c>
      <c r="V319" s="68" t="b">
        <f t="shared" si="49"/>
        <v>0</v>
      </c>
      <c r="X319" s="25" t="s">
        <v>59</v>
      </c>
      <c r="Y319" t="s">
        <v>59</v>
      </c>
      <c r="Z319" s="19"/>
      <c r="AA319"/>
      <c r="AB319">
        <f t="shared" si="53"/>
        <v>2</v>
      </c>
      <c r="AC319" t="b">
        <f t="shared" si="58"/>
        <v>1</v>
      </c>
      <c r="AD319" s="37" t="s">
        <v>37</v>
      </c>
      <c r="AE319" s="19"/>
      <c r="AF319"/>
      <c r="AG319"/>
      <c r="AH319" s="72">
        <f t="shared" si="59"/>
        <v>1</v>
      </c>
      <c r="AI319" t="b">
        <f t="shared" si="60"/>
        <v>1</v>
      </c>
      <c r="AJ319">
        <v>1</v>
      </c>
    </row>
    <row r="320" spans="1:36" ht="43.5" customHeight="1">
      <c r="A320" s="22" t="s">
        <v>3273</v>
      </c>
      <c r="B320" s="23" t="s">
        <v>3274</v>
      </c>
      <c r="C320" s="23" t="s">
        <v>3275</v>
      </c>
      <c r="D320" s="24" t="s">
        <v>3276</v>
      </c>
      <c r="E320" s="24" t="s">
        <v>3277</v>
      </c>
      <c r="F320" s="24" t="s">
        <v>3278</v>
      </c>
      <c r="G320" s="24" t="s">
        <v>3279</v>
      </c>
      <c r="H320" s="24" t="s">
        <v>3280</v>
      </c>
      <c r="I320" s="23" t="s">
        <v>3281</v>
      </c>
      <c r="J320" s="24"/>
      <c r="K320" s="24" t="s">
        <v>3282</v>
      </c>
      <c r="L320" s="26" t="s">
        <v>3283</v>
      </c>
      <c r="M320" s="24" t="s">
        <v>100</v>
      </c>
      <c r="N320" s="44" t="s">
        <v>2365</v>
      </c>
      <c r="O320" s="44" t="s">
        <v>1906</v>
      </c>
      <c r="P320" s="135" t="s">
        <v>166</v>
      </c>
      <c r="Q320" s="44" t="s">
        <v>40</v>
      </c>
      <c r="R320" s="24"/>
      <c r="S320" s="21" t="s">
        <v>58</v>
      </c>
      <c r="T320" s="35" t="e">
        <f ca="1">_xlfn.XLOOKUP(A320,'Unambiguous BCGs'!A:A,'Unambiguous BCGs'!I:I,"N")</f>
        <v>#NAME?</v>
      </c>
      <c r="U320" s="68" t="b">
        <v>1</v>
      </c>
      <c r="V320" s="68" t="b">
        <f t="shared" si="49"/>
        <v>0</v>
      </c>
      <c r="X320" s="25" t="s">
        <v>59</v>
      </c>
      <c r="Y320" t="s">
        <v>59</v>
      </c>
      <c r="Z320" s="19"/>
      <c r="AA320"/>
      <c r="AB320">
        <f t="shared" si="53"/>
        <v>2</v>
      </c>
      <c r="AC320" t="b">
        <f t="shared" si="58"/>
        <v>1</v>
      </c>
      <c r="AD320" s="37" t="s">
        <v>37</v>
      </c>
      <c r="AE320" s="19"/>
      <c r="AF320"/>
      <c r="AG320"/>
      <c r="AH320" s="72">
        <f t="shared" si="59"/>
        <v>1</v>
      </c>
      <c r="AI320" t="b">
        <f t="shared" si="60"/>
        <v>1</v>
      </c>
      <c r="AJ320">
        <v>1</v>
      </c>
    </row>
    <row r="321" spans="1:36" ht="79.5" customHeight="1">
      <c r="A321" s="22" t="s">
        <v>3284</v>
      </c>
      <c r="B321" s="23" t="s">
        <v>3285</v>
      </c>
      <c r="C321" s="23" t="s">
        <v>3286</v>
      </c>
      <c r="D321" s="24" t="s">
        <v>3287</v>
      </c>
      <c r="E321" s="24" t="s">
        <v>3288</v>
      </c>
      <c r="F321" s="24" t="s">
        <v>3289</v>
      </c>
      <c r="G321" s="24" t="s">
        <v>3290</v>
      </c>
      <c r="H321" s="24" t="s">
        <v>3291</v>
      </c>
      <c r="I321" s="23" t="s">
        <v>3292</v>
      </c>
      <c r="J321" s="24"/>
      <c r="K321" s="24" t="s">
        <v>3293</v>
      </c>
      <c r="L321" s="26" t="s">
        <v>3294</v>
      </c>
      <c r="M321" s="24" t="s">
        <v>100</v>
      </c>
      <c r="N321" s="44" t="s">
        <v>38</v>
      </c>
      <c r="P321" s="134" t="s">
        <v>39</v>
      </c>
      <c r="Q321" s="44" t="s">
        <v>40</v>
      </c>
      <c r="R321" s="24"/>
      <c r="S321" s="21" t="s">
        <v>58</v>
      </c>
      <c r="T321" s="35" t="e">
        <f ca="1">_xlfn.XLOOKUP(A321,'Unambiguous BCGs'!A:A,'Unambiguous BCGs'!I:I,"N")</f>
        <v>#NAME?</v>
      </c>
      <c r="U321" s="68" t="b">
        <v>1</v>
      </c>
      <c r="V321" s="68" t="b">
        <f t="shared" si="49"/>
        <v>0</v>
      </c>
      <c r="X321" s="25" t="s">
        <v>59</v>
      </c>
      <c r="Y321" t="s">
        <v>59</v>
      </c>
      <c r="Z321" s="19"/>
      <c r="AA321"/>
      <c r="AB321">
        <f t="shared" si="53"/>
        <v>2</v>
      </c>
      <c r="AC321" t="b">
        <f t="shared" si="58"/>
        <v>1</v>
      </c>
      <c r="AD321" s="37" t="s">
        <v>37</v>
      </c>
      <c r="AE321" s="19"/>
      <c r="AF321"/>
      <c r="AG321"/>
      <c r="AH321" s="72">
        <f t="shared" si="59"/>
        <v>1</v>
      </c>
      <c r="AI321" t="b">
        <f t="shared" si="60"/>
        <v>1</v>
      </c>
      <c r="AJ321">
        <v>1</v>
      </c>
    </row>
    <row r="322" spans="1:36" ht="43.5" customHeight="1">
      <c r="A322" s="22" t="s">
        <v>3295</v>
      </c>
      <c r="B322" s="23" t="s">
        <v>3296</v>
      </c>
      <c r="C322" s="23" t="s">
        <v>3297</v>
      </c>
      <c r="D322" s="24" t="s">
        <v>3298</v>
      </c>
      <c r="E322" s="24" t="s">
        <v>3299</v>
      </c>
      <c r="F322" s="24" t="s">
        <v>3300</v>
      </c>
      <c r="G322" s="24" t="s">
        <v>3301</v>
      </c>
      <c r="H322" s="24" t="s">
        <v>3302</v>
      </c>
      <c r="I322" s="23" t="s">
        <v>3303</v>
      </c>
      <c r="J322" s="24"/>
      <c r="K322" s="24" t="s">
        <v>3304</v>
      </c>
      <c r="L322" s="26" t="s">
        <v>3305</v>
      </c>
      <c r="M322" s="24" t="s">
        <v>37</v>
      </c>
      <c r="N322" s="44" t="s">
        <v>38</v>
      </c>
      <c r="P322" s="134" t="s">
        <v>39</v>
      </c>
      <c r="Q322" s="44" t="s">
        <v>40</v>
      </c>
      <c r="R322" s="24"/>
      <c r="S322" s="21" t="s">
        <v>58</v>
      </c>
      <c r="T322" s="35" t="e">
        <f ca="1">_xlfn.XLOOKUP(A322,'Unambiguous BCGs'!A:A,'Unambiguous BCGs'!I:I,"N")</f>
        <v>#NAME?</v>
      </c>
      <c r="U322" s="68" t="b">
        <v>1</v>
      </c>
      <c r="V322" s="68" t="b">
        <f t="shared" si="49"/>
        <v>0</v>
      </c>
      <c r="X322" s="25" t="s">
        <v>59</v>
      </c>
      <c r="Y322" t="s">
        <v>59</v>
      </c>
      <c r="Z322" s="19"/>
      <c r="AA322"/>
      <c r="AB322">
        <f t="shared" si="53"/>
        <v>2</v>
      </c>
      <c r="AC322" t="b">
        <f t="shared" si="58"/>
        <v>1</v>
      </c>
      <c r="AD322" s="37" t="s">
        <v>37</v>
      </c>
      <c r="AE322" s="19"/>
      <c r="AF322"/>
      <c r="AG322"/>
      <c r="AH322" s="72">
        <f t="shared" si="59"/>
        <v>1</v>
      </c>
      <c r="AI322" t="b">
        <f t="shared" si="60"/>
        <v>1</v>
      </c>
      <c r="AJ322">
        <v>1</v>
      </c>
    </row>
    <row r="323" spans="1:36" ht="43.5" customHeight="1">
      <c r="A323" s="22" t="s">
        <v>3306</v>
      </c>
      <c r="B323" s="23" t="s">
        <v>3307</v>
      </c>
      <c r="C323" s="23" t="s">
        <v>3308</v>
      </c>
      <c r="D323" s="24" t="s">
        <v>3309</v>
      </c>
      <c r="E323" s="24" t="s">
        <v>3310</v>
      </c>
      <c r="F323" s="24" t="s">
        <v>3311</v>
      </c>
      <c r="G323" s="24" t="s">
        <v>3312</v>
      </c>
      <c r="H323" s="24" t="s">
        <v>2464</v>
      </c>
      <c r="I323" s="23" t="s">
        <v>3313</v>
      </c>
      <c r="J323" s="24"/>
      <c r="K323" s="24" t="s">
        <v>3314</v>
      </c>
      <c r="L323" s="26" t="s">
        <v>3315</v>
      </c>
      <c r="M323" s="24" t="s">
        <v>37</v>
      </c>
      <c r="N323" s="44" t="s">
        <v>38</v>
      </c>
      <c r="P323" s="134" t="s">
        <v>39</v>
      </c>
      <c r="Q323" s="44" t="s">
        <v>40</v>
      </c>
      <c r="R323" s="24"/>
      <c r="S323" s="21" t="s">
        <v>58</v>
      </c>
      <c r="T323" s="35" t="e">
        <f ca="1">_xlfn.XLOOKUP(A323,'Unambiguous BCGs'!A:A,'Unambiguous BCGs'!I:I,"N")</f>
        <v>#NAME?</v>
      </c>
      <c r="U323" s="68" t="b">
        <v>1</v>
      </c>
      <c r="V323" s="68" t="b">
        <f t="shared" si="49"/>
        <v>0</v>
      </c>
      <c r="X323" s="25" t="s">
        <v>59</v>
      </c>
      <c r="Y323" t="s">
        <v>59</v>
      </c>
      <c r="Z323" s="19"/>
      <c r="AA323"/>
      <c r="AB323">
        <f t="shared" si="53"/>
        <v>2</v>
      </c>
      <c r="AC323" t="b">
        <f t="shared" si="58"/>
        <v>1</v>
      </c>
      <c r="AD323" s="37" t="s">
        <v>37</v>
      </c>
      <c r="AE323" s="19"/>
      <c r="AF323"/>
      <c r="AG323"/>
      <c r="AH323" s="72">
        <f t="shared" si="59"/>
        <v>1</v>
      </c>
      <c r="AI323" t="b">
        <f t="shared" si="60"/>
        <v>1</v>
      </c>
      <c r="AJ323">
        <v>1</v>
      </c>
    </row>
    <row r="324" spans="1:36" ht="43.5" customHeight="1">
      <c r="A324" s="22" t="s">
        <v>3316</v>
      </c>
      <c r="B324" s="23" t="s">
        <v>3317</v>
      </c>
      <c r="C324" s="23" t="s">
        <v>3318</v>
      </c>
      <c r="D324" s="24" t="s">
        <v>3319</v>
      </c>
      <c r="E324" s="24" t="s">
        <v>3320</v>
      </c>
      <c r="F324" s="24" t="s">
        <v>3321</v>
      </c>
      <c r="G324" s="24" t="s">
        <v>3322</v>
      </c>
      <c r="H324" s="24" t="s">
        <v>3323</v>
      </c>
      <c r="I324" s="23" t="s">
        <v>3324</v>
      </c>
      <c r="J324" s="24"/>
      <c r="K324" s="24" t="s">
        <v>3325</v>
      </c>
      <c r="L324" s="24" t="s">
        <v>3326</v>
      </c>
      <c r="M324" s="24" t="s">
        <v>37</v>
      </c>
      <c r="N324" s="44" t="s">
        <v>3327</v>
      </c>
      <c r="O324" s="44" t="s">
        <v>3328</v>
      </c>
      <c r="P324" s="135" t="s">
        <v>3329</v>
      </c>
      <c r="Q324" s="44" t="s">
        <v>40</v>
      </c>
      <c r="R324" s="24" t="s">
        <v>3330</v>
      </c>
      <c r="S324" s="21" t="s">
        <v>58</v>
      </c>
      <c r="T324" s="35" t="e">
        <f ca="1">_xlfn.XLOOKUP(A324,'Unambiguous BCGs'!A:A,'Unambiguous BCGs'!I:I,"N")</f>
        <v>#NAME?</v>
      </c>
      <c r="U324" s="68" t="b">
        <v>1</v>
      </c>
      <c r="V324" s="68" t="b">
        <f t="shared" ref="V324:V387" si="61">A324=A323</f>
        <v>0</v>
      </c>
      <c r="X324" s="25" t="s">
        <v>59</v>
      </c>
      <c r="Y324" t="s">
        <v>59</v>
      </c>
      <c r="Z324" s="19"/>
      <c r="AA324"/>
      <c r="AB324">
        <f t="shared" si="53"/>
        <v>2</v>
      </c>
      <c r="AC324" t="b">
        <f t="shared" si="58"/>
        <v>1</v>
      </c>
      <c r="AD324" s="37" t="s">
        <v>37</v>
      </c>
      <c r="AE324" s="19"/>
      <c r="AF324"/>
      <c r="AG324"/>
      <c r="AH324" s="72">
        <f t="shared" si="59"/>
        <v>1</v>
      </c>
      <c r="AI324" t="b">
        <f t="shared" si="60"/>
        <v>1</v>
      </c>
      <c r="AJ324">
        <v>1</v>
      </c>
    </row>
    <row r="325" spans="1:36" ht="43.5" customHeight="1">
      <c r="A325" s="22" t="s">
        <v>3331</v>
      </c>
      <c r="B325" s="23" t="s">
        <v>3332</v>
      </c>
      <c r="C325" s="23" t="s">
        <v>3333</v>
      </c>
      <c r="D325" s="24" t="s">
        <v>3334</v>
      </c>
      <c r="E325" s="24" t="s">
        <v>3335</v>
      </c>
      <c r="F325" s="24" t="s">
        <v>3336</v>
      </c>
      <c r="G325" s="24" t="s">
        <v>3337</v>
      </c>
      <c r="H325" s="24" t="s">
        <v>3338</v>
      </c>
      <c r="I325" s="23" t="s">
        <v>1281</v>
      </c>
      <c r="J325" s="24"/>
      <c r="K325" s="24" t="s">
        <v>3339</v>
      </c>
      <c r="L325" s="26" t="s">
        <v>3340</v>
      </c>
      <c r="M325" s="24" t="s">
        <v>37</v>
      </c>
      <c r="N325" s="44" t="s">
        <v>38</v>
      </c>
      <c r="P325" s="134" t="s">
        <v>39</v>
      </c>
      <c r="Q325" s="44" t="s">
        <v>40</v>
      </c>
      <c r="R325" s="24"/>
      <c r="S325" s="21" t="s">
        <v>58</v>
      </c>
      <c r="T325" s="35" t="e">
        <f ca="1">_xlfn.XLOOKUP(A325,'Unambiguous BCGs'!A:A,'Unambiguous BCGs'!I:I,"N")</f>
        <v>#NAME?</v>
      </c>
      <c r="U325" s="68" t="b">
        <v>1</v>
      </c>
      <c r="V325" s="68" t="b">
        <f t="shared" si="61"/>
        <v>0</v>
      </c>
      <c r="X325" s="25" t="s">
        <v>59</v>
      </c>
      <c r="Y325" t="s">
        <v>59</v>
      </c>
      <c r="Z325" s="19"/>
      <c r="AA325"/>
      <c r="AB325">
        <f t="shared" si="53"/>
        <v>2</v>
      </c>
      <c r="AC325" t="b">
        <f t="shared" si="58"/>
        <v>1</v>
      </c>
      <c r="AD325" s="37" t="s">
        <v>37</v>
      </c>
      <c r="AE325" s="19"/>
      <c r="AF325"/>
      <c r="AG325"/>
      <c r="AH325" s="72">
        <f t="shared" si="59"/>
        <v>1</v>
      </c>
      <c r="AI325" t="b">
        <f t="shared" si="60"/>
        <v>1</v>
      </c>
      <c r="AJ325">
        <v>1</v>
      </c>
    </row>
    <row r="326" spans="1:36" ht="43.5" customHeight="1">
      <c r="A326" s="22" t="s">
        <v>3341</v>
      </c>
      <c r="B326" s="23" t="s">
        <v>3342</v>
      </c>
      <c r="C326" s="23" t="s">
        <v>3343</v>
      </c>
      <c r="D326" s="24" t="s">
        <v>3344</v>
      </c>
      <c r="E326" s="24" t="s">
        <v>3345</v>
      </c>
      <c r="F326" s="24" t="s">
        <v>3346</v>
      </c>
      <c r="G326" s="24" t="s">
        <v>3347</v>
      </c>
      <c r="H326" s="24" t="s">
        <v>3348</v>
      </c>
      <c r="I326" s="23" t="s">
        <v>3348</v>
      </c>
      <c r="J326" s="24"/>
      <c r="K326" s="24" t="s">
        <v>3349</v>
      </c>
      <c r="L326" s="24"/>
      <c r="M326" s="24"/>
      <c r="N326" s="44" t="s">
        <v>3350</v>
      </c>
      <c r="O326" s="44" t="s">
        <v>3351</v>
      </c>
      <c r="P326" s="93" t="s">
        <v>39</v>
      </c>
      <c r="Q326" s="44" t="s">
        <v>40</v>
      </c>
      <c r="R326" s="24"/>
      <c r="S326" s="21" t="s">
        <v>58</v>
      </c>
      <c r="T326" s="35" t="e">
        <f ca="1">_xlfn.XLOOKUP(A326,'Unambiguous BCGs'!A:A,'Unambiguous BCGs'!I:I,"N")</f>
        <v>#NAME?</v>
      </c>
      <c r="U326" s="68" t="b">
        <v>1</v>
      </c>
      <c r="V326" s="68" t="b">
        <f t="shared" si="61"/>
        <v>0</v>
      </c>
      <c r="X326" s="25" t="s">
        <v>59</v>
      </c>
      <c r="Y326" t="s">
        <v>59</v>
      </c>
      <c r="Z326" s="19"/>
      <c r="AA326"/>
      <c r="AB326">
        <f t="shared" si="53"/>
        <v>2</v>
      </c>
      <c r="AC326" t="b">
        <f t="shared" si="58"/>
        <v>1</v>
      </c>
      <c r="AD326" s="37" t="s">
        <v>37</v>
      </c>
      <c r="AE326" s="19"/>
      <c r="AF326"/>
      <c r="AG326"/>
      <c r="AH326" s="72">
        <f t="shared" si="59"/>
        <v>1</v>
      </c>
      <c r="AI326" t="b">
        <f t="shared" si="60"/>
        <v>1</v>
      </c>
      <c r="AJ326">
        <v>1</v>
      </c>
    </row>
    <row r="327" spans="1:36" ht="43.5" customHeight="1">
      <c r="A327" s="22" t="s">
        <v>3352</v>
      </c>
      <c r="B327" s="23" t="s">
        <v>3353</v>
      </c>
      <c r="C327" s="23" t="s">
        <v>3354</v>
      </c>
      <c r="D327" s="24" t="s">
        <v>3355</v>
      </c>
      <c r="E327" s="24" t="s">
        <v>3356</v>
      </c>
      <c r="F327" s="24" t="s">
        <v>3357</v>
      </c>
      <c r="G327" s="24" t="s">
        <v>3358</v>
      </c>
      <c r="H327" s="24" t="s">
        <v>3359</v>
      </c>
      <c r="I327" s="23" t="s">
        <v>3360</v>
      </c>
      <c r="J327" s="24"/>
      <c r="K327" s="24" t="s">
        <v>3361</v>
      </c>
      <c r="L327" s="26" t="s">
        <v>3362</v>
      </c>
      <c r="M327" s="24" t="s">
        <v>37</v>
      </c>
      <c r="N327" s="44" t="s">
        <v>38</v>
      </c>
      <c r="P327" s="134" t="s">
        <v>39</v>
      </c>
      <c r="Q327" s="44" t="s">
        <v>40</v>
      </c>
      <c r="R327" s="24"/>
      <c r="S327" s="21" t="s">
        <v>58</v>
      </c>
      <c r="T327" s="35" t="e">
        <f ca="1">_xlfn.XLOOKUP(A327,'Unambiguous BCGs'!A:A,'Unambiguous BCGs'!I:I,"N")</f>
        <v>#NAME?</v>
      </c>
      <c r="U327" s="68" t="b">
        <v>1</v>
      </c>
      <c r="V327" s="68" t="b">
        <f t="shared" si="61"/>
        <v>0</v>
      </c>
      <c r="X327" s="25" t="s">
        <v>59</v>
      </c>
      <c r="Y327" t="s">
        <v>59</v>
      </c>
      <c r="Z327" s="19"/>
      <c r="AA327"/>
      <c r="AB327">
        <f t="shared" si="53"/>
        <v>2</v>
      </c>
      <c r="AC327" t="b">
        <f t="shared" si="58"/>
        <v>1</v>
      </c>
      <c r="AD327" s="37" t="s">
        <v>37</v>
      </c>
      <c r="AE327" s="19"/>
      <c r="AF327"/>
      <c r="AG327"/>
      <c r="AH327" s="72">
        <f t="shared" si="59"/>
        <v>1</v>
      </c>
      <c r="AI327" t="b">
        <f t="shared" si="60"/>
        <v>1</v>
      </c>
      <c r="AJ327">
        <v>1</v>
      </c>
    </row>
    <row r="328" spans="1:36" ht="55.5" customHeight="1">
      <c r="A328" s="22" t="s">
        <v>3363</v>
      </c>
      <c r="B328" s="23" t="s">
        <v>3364</v>
      </c>
      <c r="C328" s="23" t="s">
        <v>3365</v>
      </c>
      <c r="D328" s="24" t="s">
        <v>3366</v>
      </c>
      <c r="E328" s="24" t="s">
        <v>3367</v>
      </c>
      <c r="F328" s="24" t="s">
        <v>3368</v>
      </c>
      <c r="G328" s="24" t="s">
        <v>3369</v>
      </c>
      <c r="H328" s="24" t="s">
        <v>3370</v>
      </c>
      <c r="I328" s="23" t="s">
        <v>3371</v>
      </c>
      <c r="J328" s="24"/>
      <c r="K328" s="24" t="s">
        <v>3372</v>
      </c>
      <c r="L328" s="26" t="s">
        <v>3373</v>
      </c>
      <c r="M328" s="24" t="s">
        <v>37</v>
      </c>
      <c r="N328" s="44" t="s">
        <v>38</v>
      </c>
      <c r="P328" s="134" t="s">
        <v>39</v>
      </c>
      <c r="Q328" s="44" t="s">
        <v>40</v>
      </c>
      <c r="R328" s="24" t="s">
        <v>2663</v>
      </c>
      <c r="S328" s="21" t="s">
        <v>58</v>
      </c>
      <c r="T328" s="35" t="e">
        <f ca="1">_xlfn.XLOOKUP(A328,'Unambiguous BCGs'!A:A,'Unambiguous BCGs'!I:I,"N")</f>
        <v>#NAME?</v>
      </c>
      <c r="U328" s="68" t="b">
        <v>1</v>
      </c>
      <c r="V328" s="68" t="b">
        <f t="shared" si="61"/>
        <v>0</v>
      </c>
      <c r="X328" s="25" t="s">
        <v>59</v>
      </c>
      <c r="Y328"/>
      <c r="Z328" s="19" t="s">
        <v>59</v>
      </c>
      <c r="AA328"/>
      <c r="AB328">
        <f t="shared" ref="AB328:AB367" si="62">COUNTIF(X328:AA328, "*")</f>
        <v>2</v>
      </c>
      <c r="AC328" t="b">
        <f t="shared" ref="AC328:AC359" si="63">COUNTIFS(X328:AA328, "Confirmed")=COUNTIF(X328:AA328, "*")</f>
        <v>1</v>
      </c>
      <c r="AD328" s="37" t="s">
        <v>37</v>
      </c>
      <c r="AE328" s="19"/>
      <c r="AF328"/>
      <c r="AG328"/>
      <c r="AH328" s="72">
        <f t="shared" ref="AH328:AH359" si="64">COUNTIF(AD328:AG328, "*")</f>
        <v>1</v>
      </c>
      <c r="AI328" t="b">
        <f t="shared" ref="AI328:AI359" si="65">COUNTIF(AD328:AG328, "y")=AH328</f>
        <v>1</v>
      </c>
      <c r="AJ328">
        <v>1</v>
      </c>
    </row>
    <row r="329" spans="1:36" ht="55.5" customHeight="1">
      <c r="A329" s="22" t="s">
        <v>3374</v>
      </c>
      <c r="B329" s="23" t="s">
        <v>3375</v>
      </c>
      <c r="C329" s="23" t="s">
        <v>3376</v>
      </c>
      <c r="D329" s="24" t="s">
        <v>3377</v>
      </c>
      <c r="E329" s="24" t="s">
        <v>3378</v>
      </c>
      <c r="F329" s="24" t="s">
        <v>3379</v>
      </c>
      <c r="G329" s="24" t="s">
        <v>3380</v>
      </c>
      <c r="H329" s="24" t="s">
        <v>3381</v>
      </c>
      <c r="I329" s="23" t="s">
        <v>3382</v>
      </c>
      <c r="J329" s="24"/>
      <c r="K329" s="24" t="s">
        <v>3383</v>
      </c>
      <c r="L329" s="26" t="s">
        <v>3384</v>
      </c>
      <c r="M329" s="24" t="s">
        <v>100</v>
      </c>
      <c r="N329" s="44" t="s">
        <v>38</v>
      </c>
      <c r="P329" s="134" t="s">
        <v>39</v>
      </c>
      <c r="Q329" s="44" t="s">
        <v>40</v>
      </c>
      <c r="R329" s="24"/>
      <c r="S329" s="21" t="s">
        <v>58</v>
      </c>
      <c r="T329" s="35" t="e">
        <f ca="1">_xlfn.XLOOKUP(A329,'Unambiguous BCGs'!A:A,'Unambiguous BCGs'!I:I,"N")</f>
        <v>#NAME?</v>
      </c>
      <c r="U329" s="68" t="b">
        <v>1</v>
      </c>
      <c r="V329" s="68" t="b">
        <f t="shared" si="61"/>
        <v>0</v>
      </c>
      <c r="X329" s="25" t="s">
        <v>59</v>
      </c>
      <c r="Y329"/>
      <c r="Z329" s="19" t="s">
        <v>59</v>
      </c>
      <c r="AA329"/>
      <c r="AB329">
        <f t="shared" si="62"/>
        <v>2</v>
      </c>
      <c r="AC329" t="b">
        <f t="shared" si="63"/>
        <v>1</v>
      </c>
      <c r="AD329" s="37" t="s">
        <v>37</v>
      </c>
      <c r="AE329" s="19"/>
      <c r="AF329"/>
      <c r="AG329"/>
      <c r="AH329" s="72">
        <f t="shared" si="64"/>
        <v>1</v>
      </c>
      <c r="AI329" t="b">
        <f t="shared" si="65"/>
        <v>1</v>
      </c>
      <c r="AJ329">
        <v>1</v>
      </c>
    </row>
    <row r="330" spans="1:36" ht="43.5" customHeight="1">
      <c r="A330" s="22" t="s">
        <v>3385</v>
      </c>
      <c r="B330" s="23" t="s">
        <v>3386</v>
      </c>
      <c r="C330" s="23" t="s">
        <v>3387</v>
      </c>
      <c r="D330" s="24" t="s">
        <v>3388</v>
      </c>
      <c r="E330" s="24" t="s">
        <v>3389</v>
      </c>
      <c r="F330" s="24" t="s">
        <v>3390</v>
      </c>
      <c r="G330" s="24" t="s">
        <v>3391</v>
      </c>
      <c r="H330" s="24" t="s">
        <v>3392</v>
      </c>
      <c r="I330" s="23" t="s">
        <v>3393</v>
      </c>
      <c r="J330" s="24"/>
      <c r="K330" s="24" t="s">
        <v>3394</v>
      </c>
      <c r="L330" s="26" t="s">
        <v>3395</v>
      </c>
      <c r="M330" s="24" t="s">
        <v>100</v>
      </c>
      <c r="N330" s="44" t="s">
        <v>38</v>
      </c>
      <c r="P330" s="134" t="s">
        <v>39</v>
      </c>
      <c r="Q330" s="44" t="s">
        <v>40</v>
      </c>
      <c r="R330" s="24"/>
      <c r="S330" s="21" t="s">
        <v>58</v>
      </c>
      <c r="T330" s="35" t="e">
        <f ca="1">_xlfn.XLOOKUP(A330,'Unambiguous BCGs'!A:A,'Unambiguous BCGs'!I:I,"N")</f>
        <v>#NAME?</v>
      </c>
      <c r="U330" s="68" t="b">
        <v>1</v>
      </c>
      <c r="V330" s="68" t="b">
        <f t="shared" si="61"/>
        <v>0</v>
      </c>
      <c r="X330" s="25" t="s">
        <v>59</v>
      </c>
      <c r="Y330"/>
      <c r="Z330" s="19" t="s">
        <v>59</v>
      </c>
      <c r="AA330"/>
      <c r="AB330">
        <f t="shared" si="62"/>
        <v>2</v>
      </c>
      <c r="AC330" t="b">
        <f t="shared" si="63"/>
        <v>1</v>
      </c>
      <c r="AD330" s="37" t="s">
        <v>37</v>
      </c>
      <c r="AE330" s="19"/>
      <c r="AF330"/>
      <c r="AG330"/>
      <c r="AH330" s="72">
        <f t="shared" si="64"/>
        <v>1</v>
      </c>
      <c r="AI330" t="b">
        <f t="shared" si="65"/>
        <v>1</v>
      </c>
      <c r="AJ330">
        <v>1</v>
      </c>
    </row>
    <row r="331" spans="1:36" ht="44.25" customHeight="1">
      <c r="A331" s="22" t="s">
        <v>3396</v>
      </c>
      <c r="B331" s="23" t="s">
        <v>3397</v>
      </c>
      <c r="C331" s="23" t="s">
        <v>3398</v>
      </c>
      <c r="D331" s="24" t="s">
        <v>3399</v>
      </c>
      <c r="E331" s="24" t="s">
        <v>3400</v>
      </c>
      <c r="F331" s="24" t="s">
        <v>3401</v>
      </c>
      <c r="G331" s="24" t="s">
        <v>3402</v>
      </c>
      <c r="H331" s="24" t="s">
        <v>3403</v>
      </c>
      <c r="I331" s="23" t="s">
        <v>3404</v>
      </c>
      <c r="J331" s="24"/>
      <c r="K331" s="24" t="s">
        <v>3405</v>
      </c>
      <c r="L331" s="26" t="s">
        <v>3406</v>
      </c>
      <c r="M331" s="24" t="s">
        <v>100</v>
      </c>
      <c r="N331" s="44" t="s">
        <v>38</v>
      </c>
      <c r="P331" s="134" t="s">
        <v>39</v>
      </c>
      <c r="Q331" s="44" t="s">
        <v>40</v>
      </c>
      <c r="R331" s="24"/>
      <c r="S331" s="21" t="s">
        <v>58</v>
      </c>
      <c r="T331" s="35" t="e">
        <f ca="1">_xlfn.XLOOKUP(A331,'Unambiguous BCGs'!A:A,'Unambiguous BCGs'!I:I,"N")</f>
        <v>#NAME?</v>
      </c>
      <c r="U331" s="68" t="b">
        <v>1</v>
      </c>
      <c r="V331" s="68" t="b">
        <f t="shared" si="61"/>
        <v>0</v>
      </c>
      <c r="X331" s="25" t="s">
        <v>59</v>
      </c>
      <c r="Y331"/>
      <c r="Z331" s="19" t="s">
        <v>59</v>
      </c>
      <c r="AA331"/>
      <c r="AB331">
        <f t="shared" si="62"/>
        <v>2</v>
      </c>
      <c r="AC331" t="b">
        <f t="shared" si="63"/>
        <v>1</v>
      </c>
      <c r="AD331" s="37" t="s">
        <v>37</v>
      </c>
      <c r="AE331" s="19"/>
      <c r="AF331"/>
      <c r="AG331"/>
      <c r="AH331" s="72">
        <f t="shared" si="64"/>
        <v>1</v>
      </c>
      <c r="AI331" t="b">
        <f t="shared" si="65"/>
        <v>1</v>
      </c>
      <c r="AJ331">
        <v>1</v>
      </c>
    </row>
    <row r="332" spans="1:36" ht="45" customHeight="1">
      <c r="A332" s="22" t="s">
        <v>3407</v>
      </c>
      <c r="B332" s="43" t="s">
        <v>3408</v>
      </c>
      <c r="C332" s="43" t="s">
        <v>3409</v>
      </c>
      <c r="D332" s="44" t="s">
        <v>3410</v>
      </c>
      <c r="E332" s="44" t="s">
        <v>3411</v>
      </c>
      <c r="F332" s="44">
        <v>266.80840922599998</v>
      </c>
      <c r="G332" s="44">
        <v>45.195255541000002</v>
      </c>
      <c r="H332" s="44">
        <v>0.15794</v>
      </c>
      <c r="I332" s="43">
        <v>0.1565</v>
      </c>
      <c r="J332" s="44"/>
      <c r="K332" s="44" t="s">
        <v>3412</v>
      </c>
      <c r="L332" s="44"/>
      <c r="M332" s="44"/>
      <c r="N332" s="44" t="s">
        <v>38</v>
      </c>
      <c r="O332" s="44" t="s">
        <v>39</v>
      </c>
      <c r="P332" s="134" t="s">
        <v>39</v>
      </c>
      <c r="Q332" s="44" t="s">
        <v>40</v>
      </c>
      <c r="R332" s="44" t="s">
        <v>2475</v>
      </c>
      <c r="S332" s="45" t="s">
        <v>3413</v>
      </c>
      <c r="T332" s="33" t="e">
        <f ca="1">_xlfn.XLOOKUP(A332,'Unambiguous BCGs'!A:A,'Unambiguous BCGs'!I:I,"N")</f>
        <v>#NAME?</v>
      </c>
      <c r="U332" s="68" t="b">
        <v>1</v>
      </c>
      <c r="V332" s="68" t="b">
        <f t="shared" si="61"/>
        <v>0</v>
      </c>
      <c r="X332" s="45" t="s">
        <v>59</v>
      </c>
      <c r="Z332" s="83" t="s">
        <v>144</v>
      </c>
      <c r="AB332">
        <f t="shared" si="62"/>
        <v>2</v>
      </c>
      <c r="AC332" t="b">
        <f t="shared" si="63"/>
        <v>1</v>
      </c>
      <c r="AD332" s="87" t="s">
        <v>100</v>
      </c>
      <c r="AH332" s="72">
        <f t="shared" si="64"/>
        <v>1</v>
      </c>
      <c r="AI332" t="b">
        <f t="shared" si="65"/>
        <v>0</v>
      </c>
      <c r="AJ332">
        <v>1</v>
      </c>
    </row>
    <row r="333" spans="1:36" ht="45" customHeight="1">
      <c r="A333" s="22" t="s">
        <v>3414</v>
      </c>
      <c r="B333" s="23" t="s">
        <v>3415</v>
      </c>
      <c r="C333" s="23" t="s">
        <v>3416</v>
      </c>
      <c r="D333" s="24" t="s">
        <v>3417</v>
      </c>
      <c r="E333" s="24" t="s">
        <v>3418</v>
      </c>
      <c r="F333" s="24" t="s">
        <v>3419</v>
      </c>
      <c r="G333" s="24" t="s">
        <v>3420</v>
      </c>
      <c r="H333" s="24" t="s">
        <v>3421</v>
      </c>
      <c r="I333" s="23" t="s">
        <v>1929</v>
      </c>
      <c r="J333" s="24"/>
      <c r="K333" s="24" t="s">
        <v>3422</v>
      </c>
      <c r="L333" s="24"/>
      <c r="M333" s="24"/>
      <c r="N333" s="44" t="s">
        <v>3423</v>
      </c>
      <c r="O333" s="44" t="s">
        <v>3424</v>
      </c>
      <c r="P333" s="134" t="s">
        <v>3424</v>
      </c>
      <c r="Q333" s="44" t="s">
        <v>40</v>
      </c>
      <c r="R333" s="24"/>
      <c r="S333" s="21" t="s">
        <v>58</v>
      </c>
      <c r="T333" s="35" t="e">
        <f ca="1">_xlfn.XLOOKUP(A333,'Unambiguous BCGs'!A:A,'Unambiguous BCGs'!I:I,"N")</f>
        <v>#NAME?</v>
      </c>
      <c r="U333" s="68" t="b">
        <v>1</v>
      </c>
      <c r="V333" s="68" t="b">
        <f t="shared" si="61"/>
        <v>0</v>
      </c>
      <c r="X333" s="25" t="s">
        <v>59</v>
      </c>
      <c r="Y333"/>
      <c r="Z333" s="19" t="s">
        <v>59</v>
      </c>
      <c r="AA333"/>
      <c r="AB333">
        <f t="shared" si="62"/>
        <v>2</v>
      </c>
      <c r="AC333" t="b">
        <f t="shared" si="63"/>
        <v>1</v>
      </c>
      <c r="AD333" s="37" t="s">
        <v>100</v>
      </c>
      <c r="AE333" s="19"/>
      <c r="AF333"/>
      <c r="AG333"/>
      <c r="AH333" s="72">
        <f t="shared" si="64"/>
        <v>1</v>
      </c>
      <c r="AI333" t="b">
        <f t="shared" si="65"/>
        <v>0</v>
      </c>
      <c r="AJ333">
        <v>1</v>
      </c>
    </row>
    <row r="334" spans="1:36" ht="45" customHeight="1">
      <c r="A334" s="22" t="s">
        <v>3425</v>
      </c>
      <c r="B334" s="43" t="s">
        <v>3426</v>
      </c>
      <c r="C334" s="43" t="s">
        <v>3427</v>
      </c>
      <c r="D334" s="44" t="s">
        <v>3428</v>
      </c>
      <c r="E334" s="44" t="s">
        <v>3429</v>
      </c>
      <c r="F334" s="44">
        <v>18.739974118999999</v>
      </c>
      <c r="G334" s="44">
        <v>0.43080677899999997</v>
      </c>
      <c r="H334" s="44">
        <v>4.4769999999999997E-2</v>
      </c>
      <c r="I334" s="43">
        <v>4.48E-2</v>
      </c>
      <c r="J334" s="44"/>
      <c r="K334" s="44" t="s">
        <v>3430</v>
      </c>
      <c r="L334" s="44" t="s">
        <v>3431</v>
      </c>
      <c r="M334" s="44" t="s">
        <v>100</v>
      </c>
      <c r="N334" s="44" t="s">
        <v>38</v>
      </c>
      <c r="P334" s="134" t="s">
        <v>39</v>
      </c>
      <c r="Q334" s="44" t="s">
        <v>40</v>
      </c>
      <c r="R334" s="44" t="s">
        <v>3432</v>
      </c>
      <c r="S334" s="44"/>
      <c r="T334" s="33" t="e">
        <f ca="1">_xlfn.XLOOKUP(A334,'Unambiguous BCGs'!A:A,'Unambiguous BCGs'!I:I,"N")</f>
        <v>#NAME?</v>
      </c>
      <c r="U334" s="68" t="b">
        <v>1</v>
      </c>
      <c r="V334" s="68" t="b">
        <f t="shared" si="61"/>
        <v>0</v>
      </c>
      <c r="X334" s="45" t="s">
        <v>59</v>
      </c>
      <c r="Z334" s="83" t="s">
        <v>144</v>
      </c>
      <c r="AB334">
        <f t="shared" si="62"/>
        <v>2</v>
      </c>
      <c r="AC334" t="b">
        <f t="shared" si="63"/>
        <v>1</v>
      </c>
      <c r="AD334" s="87" t="s">
        <v>37</v>
      </c>
      <c r="AH334" s="72">
        <f t="shared" si="64"/>
        <v>1</v>
      </c>
      <c r="AI334" t="b">
        <f t="shared" si="65"/>
        <v>1</v>
      </c>
      <c r="AJ334">
        <v>1</v>
      </c>
    </row>
    <row r="335" spans="1:36" ht="45" customHeight="1">
      <c r="A335" s="22" t="s">
        <v>3433</v>
      </c>
      <c r="B335" s="43" t="s">
        <v>3434</v>
      </c>
      <c r="C335" s="43" t="s">
        <v>3435</v>
      </c>
      <c r="D335" s="44" t="s">
        <v>3436</v>
      </c>
      <c r="E335" s="44" t="s">
        <v>3437</v>
      </c>
      <c r="F335" s="44">
        <v>186.712971866</v>
      </c>
      <c r="G335" s="44">
        <v>21.83120306</v>
      </c>
      <c r="H335" s="44">
        <v>0.438</v>
      </c>
      <c r="I335" s="43">
        <v>0.37</v>
      </c>
      <c r="J335" s="44"/>
      <c r="K335" s="44" t="s">
        <v>3438</v>
      </c>
      <c r="L335" s="46" t="s">
        <v>3439</v>
      </c>
      <c r="M335" s="44" t="s">
        <v>37</v>
      </c>
      <c r="N335" s="44" t="s">
        <v>38</v>
      </c>
      <c r="P335" s="134" t="s">
        <v>39</v>
      </c>
      <c r="Q335" s="44" t="s">
        <v>40</v>
      </c>
      <c r="R335" s="44" t="s">
        <v>3440</v>
      </c>
      <c r="S335" s="45"/>
      <c r="T335" s="33" t="e">
        <f ca="1">_xlfn.XLOOKUP(A335,'Unambiguous BCGs'!A:A,'Unambiguous BCGs'!I:I,"N")</f>
        <v>#NAME?</v>
      </c>
      <c r="U335" s="68" t="b">
        <v>1</v>
      </c>
      <c r="V335" s="68" t="b">
        <f t="shared" si="61"/>
        <v>0</v>
      </c>
      <c r="X335" s="45" t="s">
        <v>59</v>
      </c>
      <c r="Z335" s="83" t="s">
        <v>144</v>
      </c>
      <c r="AB335">
        <f t="shared" si="62"/>
        <v>2</v>
      </c>
      <c r="AC335" t="b">
        <f t="shared" si="63"/>
        <v>1</v>
      </c>
      <c r="AD335" s="87" t="s">
        <v>37</v>
      </c>
      <c r="AH335" s="72">
        <f t="shared" si="64"/>
        <v>1</v>
      </c>
      <c r="AI335" t="b">
        <f t="shared" si="65"/>
        <v>1</v>
      </c>
      <c r="AJ335">
        <v>1</v>
      </c>
    </row>
    <row r="336" spans="1:36" ht="45" customHeight="1">
      <c r="A336" s="22" t="s">
        <v>3441</v>
      </c>
      <c r="B336" s="43" t="s">
        <v>3442</v>
      </c>
      <c r="C336" s="43" t="s">
        <v>3443</v>
      </c>
      <c r="D336" s="44" t="s">
        <v>3444</v>
      </c>
      <c r="E336" s="44" t="s">
        <v>3445</v>
      </c>
      <c r="F336" s="44">
        <v>207.59220341899999</v>
      </c>
      <c r="G336" s="44">
        <v>9.6696308369999997</v>
      </c>
      <c r="H336" s="44">
        <v>0.13300000000000001</v>
      </c>
      <c r="I336" s="43">
        <v>0.09</v>
      </c>
      <c r="J336" s="44"/>
      <c r="K336" s="44" t="s">
        <v>3446</v>
      </c>
      <c r="L336" s="44" t="s">
        <v>3447</v>
      </c>
      <c r="M336" s="44" t="s">
        <v>37</v>
      </c>
      <c r="N336" s="44" t="s">
        <v>38</v>
      </c>
      <c r="P336" s="134" t="s">
        <v>39</v>
      </c>
      <c r="Q336" s="44" t="s">
        <v>40</v>
      </c>
      <c r="R336" s="44" t="s">
        <v>3448</v>
      </c>
      <c r="S336" s="45"/>
      <c r="T336" s="33" t="e">
        <f ca="1">_xlfn.XLOOKUP(A336,'Unambiguous BCGs'!A:A,'Unambiguous BCGs'!I:I,"N")</f>
        <v>#NAME?</v>
      </c>
      <c r="U336" s="68" t="b">
        <v>1</v>
      </c>
      <c r="V336" s="68" t="b">
        <f t="shared" si="61"/>
        <v>0</v>
      </c>
      <c r="X336" s="45" t="s">
        <v>59</v>
      </c>
      <c r="Z336" s="83" t="s">
        <v>144</v>
      </c>
      <c r="AB336">
        <f t="shared" si="62"/>
        <v>2</v>
      </c>
      <c r="AC336" t="b">
        <f t="shared" si="63"/>
        <v>1</v>
      </c>
      <c r="AD336" s="87" t="s">
        <v>37</v>
      </c>
      <c r="AH336" s="72">
        <f t="shared" si="64"/>
        <v>1</v>
      </c>
      <c r="AI336" t="b">
        <f t="shared" si="65"/>
        <v>1</v>
      </c>
      <c r="AJ336">
        <v>1</v>
      </c>
    </row>
    <row r="337" spans="1:36" ht="56.25" customHeight="1">
      <c r="A337" s="22" t="s">
        <v>3449</v>
      </c>
      <c r="B337" s="23" t="s">
        <v>3450</v>
      </c>
      <c r="C337" s="23" t="s">
        <v>3451</v>
      </c>
      <c r="D337" s="24" t="s">
        <v>3452</v>
      </c>
      <c r="E337" s="24" t="s">
        <v>3453</v>
      </c>
      <c r="F337" s="24" t="s">
        <v>3454</v>
      </c>
      <c r="G337" s="24" t="s">
        <v>3455</v>
      </c>
      <c r="H337" s="24" t="s">
        <v>3456</v>
      </c>
      <c r="I337" s="23" t="s">
        <v>3382</v>
      </c>
      <c r="J337" s="24"/>
      <c r="K337" s="24" t="s">
        <v>3457</v>
      </c>
      <c r="L337" s="26" t="s">
        <v>3458</v>
      </c>
      <c r="M337" s="24" t="s">
        <v>37</v>
      </c>
      <c r="N337" s="44" t="s">
        <v>38</v>
      </c>
      <c r="P337" s="134" t="s">
        <v>39</v>
      </c>
      <c r="Q337" s="44" t="s">
        <v>40</v>
      </c>
      <c r="R337" s="24" t="s">
        <v>2663</v>
      </c>
      <c r="S337" s="21" t="s">
        <v>58</v>
      </c>
      <c r="T337" s="35" t="e">
        <f ca="1">_xlfn.XLOOKUP(A337,'Unambiguous BCGs'!A:A,'Unambiguous BCGs'!I:I,"N")</f>
        <v>#NAME?</v>
      </c>
      <c r="U337" s="68" t="b">
        <v>1</v>
      </c>
      <c r="V337" s="68" t="b">
        <f t="shared" si="61"/>
        <v>0</v>
      </c>
      <c r="X337" s="25" t="s">
        <v>59</v>
      </c>
      <c r="Y337"/>
      <c r="Z337" s="19" t="s">
        <v>59</v>
      </c>
      <c r="AA337"/>
      <c r="AB337">
        <f t="shared" si="62"/>
        <v>2</v>
      </c>
      <c r="AC337" t="b">
        <f t="shared" si="63"/>
        <v>1</v>
      </c>
      <c r="AD337" s="37" t="s">
        <v>37</v>
      </c>
      <c r="AE337" s="19"/>
      <c r="AF337"/>
      <c r="AG337"/>
      <c r="AH337" s="72">
        <f t="shared" si="64"/>
        <v>1</v>
      </c>
      <c r="AI337" t="b">
        <f t="shared" si="65"/>
        <v>1</v>
      </c>
      <c r="AJ337">
        <v>1</v>
      </c>
    </row>
    <row r="338" spans="1:36" ht="55.5" customHeight="1">
      <c r="A338" s="22" t="s">
        <v>3459</v>
      </c>
      <c r="B338" s="23" t="s">
        <v>3460</v>
      </c>
      <c r="C338" s="23" t="s">
        <v>3461</v>
      </c>
      <c r="D338" s="24" t="s">
        <v>3462</v>
      </c>
      <c r="E338" s="24" t="s">
        <v>3463</v>
      </c>
      <c r="F338" s="24" t="s">
        <v>3464</v>
      </c>
      <c r="G338" s="24" t="s">
        <v>3465</v>
      </c>
      <c r="H338" s="24" t="s">
        <v>3466</v>
      </c>
      <c r="I338" s="23" t="s">
        <v>3467</v>
      </c>
      <c r="J338" s="24"/>
      <c r="K338" s="24" t="s">
        <v>3468</v>
      </c>
      <c r="L338" s="26" t="s">
        <v>3469</v>
      </c>
      <c r="M338" s="24" t="s">
        <v>100</v>
      </c>
      <c r="N338" s="44" t="s">
        <v>3470</v>
      </c>
      <c r="O338" s="44" t="s">
        <v>755</v>
      </c>
      <c r="P338" s="135" t="s">
        <v>39</v>
      </c>
      <c r="Q338" s="44" t="s">
        <v>40</v>
      </c>
      <c r="R338" s="24"/>
      <c r="S338" s="21" t="s">
        <v>58</v>
      </c>
      <c r="T338" s="35" t="e">
        <f ca="1">_xlfn.XLOOKUP(A338,'Unambiguous BCGs'!A:A,'Unambiguous BCGs'!I:I,"N")</f>
        <v>#NAME?</v>
      </c>
      <c r="U338" s="68" t="b">
        <v>1</v>
      </c>
      <c r="V338" s="68" t="b">
        <f t="shared" si="61"/>
        <v>0</v>
      </c>
      <c r="X338" s="25" t="s">
        <v>59</v>
      </c>
      <c r="Y338"/>
      <c r="Z338" s="19" t="s">
        <v>3471</v>
      </c>
      <c r="AA338"/>
      <c r="AB338">
        <f t="shared" si="62"/>
        <v>2</v>
      </c>
      <c r="AC338" t="b">
        <f t="shared" si="63"/>
        <v>0</v>
      </c>
      <c r="AD338" s="37" t="s">
        <v>37</v>
      </c>
      <c r="AE338" s="19"/>
      <c r="AF338"/>
      <c r="AG338"/>
      <c r="AH338" s="72">
        <f t="shared" si="64"/>
        <v>1</v>
      </c>
      <c r="AI338" t="b">
        <f t="shared" si="65"/>
        <v>1</v>
      </c>
      <c r="AJ338">
        <v>1</v>
      </c>
    </row>
    <row r="339" spans="1:36" ht="44.25" customHeight="1">
      <c r="A339" s="22" t="s">
        <v>3472</v>
      </c>
      <c r="B339" s="23" t="s">
        <v>3473</v>
      </c>
      <c r="C339" s="23" t="s">
        <v>3474</v>
      </c>
      <c r="D339" s="24" t="s">
        <v>3475</v>
      </c>
      <c r="E339" s="24" t="s">
        <v>3476</v>
      </c>
      <c r="F339" s="24" t="s">
        <v>3477</v>
      </c>
      <c r="G339" s="24" t="s">
        <v>3478</v>
      </c>
      <c r="H339" s="24" t="s">
        <v>3479</v>
      </c>
      <c r="I339" s="23" t="s">
        <v>3480</v>
      </c>
      <c r="J339" s="24"/>
      <c r="K339" s="24" t="s">
        <v>3481</v>
      </c>
      <c r="L339" s="26" t="s">
        <v>3482</v>
      </c>
      <c r="M339" s="24" t="s">
        <v>100</v>
      </c>
      <c r="N339" s="44" t="s">
        <v>38</v>
      </c>
      <c r="P339" s="134" t="s">
        <v>39</v>
      </c>
      <c r="Q339" s="44" t="s">
        <v>40</v>
      </c>
      <c r="R339" s="24" t="s">
        <v>3483</v>
      </c>
      <c r="S339" s="21" t="s">
        <v>58</v>
      </c>
      <c r="T339" s="35" t="e">
        <f ca="1">_xlfn.XLOOKUP(A339,'Unambiguous BCGs'!A:A,'Unambiguous BCGs'!I:I,"N")</f>
        <v>#NAME?</v>
      </c>
      <c r="U339" s="68" t="b">
        <v>1</v>
      </c>
      <c r="V339" s="68" t="b">
        <f t="shared" si="61"/>
        <v>0</v>
      </c>
      <c r="X339" s="25" t="s">
        <v>59</v>
      </c>
      <c r="Y339"/>
      <c r="Z339" s="19" t="s">
        <v>59</v>
      </c>
      <c r="AA339"/>
      <c r="AB339">
        <f t="shared" si="62"/>
        <v>2</v>
      </c>
      <c r="AC339" t="b">
        <f t="shared" si="63"/>
        <v>1</v>
      </c>
      <c r="AD339" s="37" t="s">
        <v>37</v>
      </c>
      <c r="AE339" s="19"/>
      <c r="AF339"/>
      <c r="AG339"/>
      <c r="AH339" s="72">
        <f t="shared" si="64"/>
        <v>1</v>
      </c>
      <c r="AI339" t="b">
        <f t="shared" si="65"/>
        <v>1</v>
      </c>
      <c r="AJ339">
        <v>1</v>
      </c>
    </row>
    <row r="340" spans="1:36" ht="55.5" customHeight="1">
      <c r="A340" s="145" t="s">
        <v>3484</v>
      </c>
      <c r="B340" s="23" t="s">
        <v>3485</v>
      </c>
      <c r="C340" s="23" t="s">
        <v>3486</v>
      </c>
      <c r="D340" s="24" t="s">
        <v>3487</v>
      </c>
      <c r="E340" s="24" t="s">
        <v>3488</v>
      </c>
      <c r="F340" s="24" t="s">
        <v>3489</v>
      </c>
      <c r="G340" s="24" t="s">
        <v>3490</v>
      </c>
      <c r="H340" s="24" t="s">
        <v>6193</v>
      </c>
      <c r="I340" s="23" t="s">
        <v>3080</v>
      </c>
      <c r="J340" s="24"/>
      <c r="K340" s="21" t="s">
        <v>5223</v>
      </c>
      <c r="L340" s="24"/>
      <c r="M340" s="24"/>
      <c r="N340" s="44" t="s">
        <v>3493</v>
      </c>
      <c r="O340" s="44" t="s">
        <v>3494</v>
      </c>
      <c r="P340" s="134" t="s">
        <v>2422</v>
      </c>
      <c r="Q340" s="45" t="s">
        <v>142</v>
      </c>
      <c r="R340" s="24"/>
      <c r="S340" s="21" t="s">
        <v>58</v>
      </c>
      <c r="T340" s="35" t="e">
        <f ca="1">_xlfn.XLOOKUP(A340,'Unambiguous BCGs'!A:A,'Unambiguous BCGs'!I:I,"N")</f>
        <v>#NAME?</v>
      </c>
      <c r="U340" s="68" t="b">
        <v>1</v>
      </c>
      <c r="V340" s="68" t="b">
        <f t="shared" si="61"/>
        <v>0</v>
      </c>
      <c r="X340" s="25" t="s">
        <v>59</v>
      </c>
      <c r="Y340"/>
      <c r="Z340" s="19" t="s">
        <v>59</v>
      </c>
      <c r="AA340"/>
      <c r="AB340">
        <f t="shared" si="62"/>
        <v>2</v>
      </c>
      <c r="AC340" t="b">
        <f t="shared" si="63"/>
        <v>1</v>
      </c>
      <c r="AD340" s="37" t="s">
        <v>100</v>
      </c>
      <c r="AE340" s="19"/>
      <c r="AF340"/>
      <c r="AG340"/>
      <c r="AH340" s="72">
        <f t="shared" si="64"/>
        <v>1</v>
      </c>
      <c r="AI340" t="b">
        <f t="shared" si="65"/>
        <v>0</v>
      </c>
      <c r="AJ340">
        <v>1</v>
      </c>
    </row>
    <row r="341" spans="1:36" ht="56.25" customHeight="1">
      <c r="A341" s="22" t="s">
        <v>3495</v>
      </c>
      <c r="B341" s="23" t="s">
        <v>3496</v>
      </c>
      <c r="C341" s="23" t="s">
        <v>3497</v>
      </c>
      <c r="D341" s="24" t="s">
        <v>3498</v>
      </c>
      <c r="E341" s="24" t="s">
        <v>3499</v>
      </c>
      <c r="F341" s="24" t="s">
        <v>3500</v>
      </c>
      <c r="G341" s="24" t="s">
        <v>3501</v>
      </c>
      <c r="H341" s="24" t="s">
        <v>3502</v>
      </c>
      <c r="I341" s="23" t="s">
        <v>3502</v>
      </c>
      <c r="J341" s="24"/>
      <c r="K341" s="21" t="s">
        <v>3503</v>
      </c>
      <c r="L341" s="24" t="s">
        <v>2273</v>
      </c>
      <c r="M341" s="24" t="s">
        <v>37</v>
      </c>
      <c r="N341" s="44" t="s">
        <v>3504</v>
      </c>
      <c r="O341" s="44" t="s">
        <v>1906</v>
      </c>
      <c r="P341" s="135" t="s">
        <v>1184</v>
      </c>
      <c r="Q341" s="44" t="s">
        <v>40</v>
      </c>
      <c r="R341" s="24"/>
      <c r="S341" s="21" t="s">
        <v>58</v>
      </c>
      <c r="T341" s="35" t="e">
        <f ca="1">_xlfn.XLOOKUP(A341,'Unambiguous BCGs'!A:A,'Unambiguous BCGs'!I:I,"N")</f>
        <v>#NAME?</v>
      </c>
      <c r="U341" s="68" t="b">
        <v>1</v>
      </c>
      <c r="V341" s="68" t="b">
        <f t="shared" si="61"/>
        <v>0</v>
      </c>
      <c r="X341" s="25" t="s">
        <v>59</v>
      </c>
      <c r="Y341"/>
      <c r="Z341" s="19" t="s">
        <v>59</v>
      </c>
      <c r="AA341"/>
      <c r="AB341">
        <f t="shared" si="62"/>
        <v>2</v>
      </c>
      <c r="AC341" t="b">
        <f t="shared" si="63"/>
        <v>1</v>
      </c>
      <c r="AD341" s="37" t="s">
        <v>37</v>
      </c>
      <c r="AE341" s="19"/>
      <c r="AF341"/>
      <c r="AG341"/>
      <c r="AH341" s="72">
        <f t="shared" si="64"/>
        <v>1</v>
      </c>
      <c r="AI341" t="b">
        <f t="shared" si="65"/>
        <v>1</v>
      </c>
      <c r="AJ341">
        <v>1</v>
      </c>
    </row>
    <row r="342" spans="1:36" ht="44.25" customHeight="1">
      <c r="A342" s="22" t="s">
        <v>3505</v>
      </c>
      <c r="B342" s="43" t="s">
        <v>3506</v>
      </c>
      <c r="C342" s="43" t="s">
        <v>3507</v>
      </c>
      <c r="D342" s="44" t="s">
        <v>3508</v>
      </c>
      <c r="E342" s="44" t="s">
        <v>3509</v>
      </c>
      <c r="F342" s="44">
        <v>82.875749999999996</v>
      </c>
      <c r="G342" s="44">
        <v>-75.183909999999997</v>
      </c>
      <c r="H342" s="42" t="s">
        <v>5926</v>
      </c>
      <c r="I342" s="43">
        <v>0.21</v>
      </c>
      <c r="J342" s="44"/>
      <c r="K342" s="44" t="s">
        <v>3510</v>
      </c>
      <c r="L342" s="44"/>
      <c r="M342" s="44"/>
      <c r="N342" s="44" t="s">
        <v>5953</v>
      </c>
      <c r="O342" s="44" t="s">
        <v>3511</v>
      </c>
      <c r="P342" s="93" t="s">
        <v>1337</v>
      </c>
      <c r="Q342" s="44" t="s">
        <v>40</v>
      </c>
      <c r="R342" s="44" t="s">
        <v>3512</v>
      </c>
      <c r="S342" s="45"/>
      <c r="T342" s="33" t="e">
        <f ca="1">_xlfn.XLOOKUP(A342,'Unambiguous BCGs'!A:A,'Unambiguous BCGs'!I:I,"N")</f>
        <v>#NAME?</v>
      </c>
      <c r="U342" s="68" t="b">
        <v>1</v>
      </c>
      <c r="V342" s="68" t="b">
        <f t="shared" si="61"/>
        <v>0</v>
      </c>
      <c r="X342" s="45" t="s">
        <v>59</v>
      </c>
      <c r="Z342" s="83" t="s">
        <v>144</v>
      </c>
      <c r="AB342">
        <f t="shared" si="62"/>
        <v>2</v>
      </c>
      <c r="AC342" t="b">
        <f t="shared" si="63"/>
        <v>1</v>
      </c>
      <c r="AD342" s="87" t="s">
        <v>536</v>
      </c>
      <c r="AH342" s="72">
        <f t="shared" si="64"/>
        <v>1</v>
      </c>
      <c r="AI342" t="b">
        <f t="shared" si="65"/>
        <v>0</v>
      </c>
      <c r="AJ342">
        <v>1</v>
      </c>
    </row>
    <row r="343" spans="1:36" ht="162" customHeight="1">
      <c r="A343" s="22" t="s">
        <v>3513</v>
      </c>
      <c r="B343" s="43" t="s">
        <v>3514</v>
      </c>
      <c r="C343" s="43" t="s">
        <v>3515</v>
      </c>
      <c r="D343" s="42" t="s">
        <v>6081</v>
      </c>
      <c r="E343" s="42" t="s">
        <v>3516</v>
      </c>
      <c r="F343" s="42" t="s">
        <v>6082</v>
      </c>
      <c r="G343" s="42" t="s">
        <v>6083</v>
      </c>
      <c r="H343" s="44"/>
      <c r="I343" s="43">
        <v>0.3</v>
      </c>
      <c r="J343" s="44"/>
      <c r="K343" s="44" t="s">
        <v>2404</v>
      </c>
      <c r="L343" s="46"/>
      <c r="M343" s="44"/>
      <c r="N343" s="44" t="s">
        <v>3000</v>
      </c>
      <c r="O343" s="44" t="s">
        <v>3000</v>
      </c>
      <c r="P343"/>
      <c r="Q343" s="44"/>
      <c r="R343" s="44"/>
      <c r="S343" s="45"/>
      <c r="T343" s="33" t="e">
        <f ca="1">_xlfn.XLOOKUP(A343,'Unambiguous BCGs'!A:A,'Unambiguous BCGs'!I:I,"N")</f>
        <v>#NAME?</v>
      </c>
      <c r="U343" s="68" t="b">
        <v>1</v>
      </c>
      <c r="V343" s="68" t="b">
        <f t="shared" si="61"/>
        <v>0</v>
      </c>
      <c r="W343" s="89" t="s">
        <v>6084</v>
      </c>
      <c r="X343" s="45" t="s">
        <v>3517</v>
      </c>
      <c r="Z343" s="83" t="s">
        <v>144</v>
      </c>
      <c r="AB343">
        <f t="shared" si="62"/>
        <v>2</v>
      </c>
      <c r="AC343" t="b">
        <f t="shared" si="63"/>
        <v>0</v>
      </c>
      <c r="AD343" s="86"/>
      <c r="AH343" s="72">
        <f t="shared" si="64"/>
        <v>0</v>
      </c>
      <c r="AI343" t="b">
        <f t="shared" si="65"/>
        <v>1</v>
      </c>
      <c r="AJ343">
        <v>3</v>
      </c>
    </row>
    <row r="344" spans="1:36" ht="44.25" customHeight="1">
      <c r="A344" s="22" t="s">
        <v>3518</v>
      </c>
      <c r="B344" s="43" t="s">
        <v>3519</v>
      </c>
      <c r="C344" s="43" t="s">
        <v>3520</v>
      </c>
      <c r="D344" s="42" t="s">
        <v>5927</v>
      </c>
      <c r="E344" s="42" t="s">
        <v>5928</v>
      </c>
      <c r="F344" s="42">
        <v>288.65553999999997</v>
      </c>
      <c r="G344" s="42">
        <v>-59.472132000000002</v>
      </c>
      <c r="H344" s="42">
        <v>0.26</v>
      </c>
      <c r="I344" s="43">
        <v>0.2636</v>
      </c>
      <c r="J344" s="44"/>
      <c r="K344" s="45" t="s">
        <v>5929</v>
      </c>
      <c r="L344" s="44"/>
      <c r="M344" s="44"/>
      <c r="N344" s="44" t="s">
        <v>5911</v>
      </c>
      <c r="O344" s="44" t="s">
        <v>3000</v>
      </c>
      <c r="P344" s="134" t="s">
        <v>3521</v>
      </c>
      <c r="Q344" s="44" t="s">
        <v>40</v>
      </c>
      <c r="R344" s="44"/>
      <c r="S344" s="44"/>
      <c r="T344" s="33" t="e">
        <f ca="1">_xlfn.XLOOKUP(A344,'Unambiguous BCGs'!A:A,'Unambiguous BCGs'!I:I,"N")</f>
        <v>#NAME?</v>
      </c>
      <c r="U344" s="68" t="b">
        <v>1</v>
      </c>
      <c r="V344" s="68" t="b">
        <f t="shared" si="61"/>
        <v>0</v>
      </c>
      <c r="W344" s="68" t="s">
        <v>3001</v>
      </c>
      <c r="X344" s="45" t="s">
        <v>3522</v>
      </c>
      <c r="Z344" s="83" t="s">
        <v>43</v>
      </c>
      <c r="AB344">
        <f t="shared" si="62"/>
        <v>2</v>
      </c>
      <c r="AC344" t="b">
        <f t="shared" si="63"/>
        <v>0</v>
      </c>
      <c r="AD344" s="87" t="s">
        <v>100</v>
      </c>
      <c r="AH344" s="72">
        <f t="shared" si="64"/>
        <v>1</v>
      </c>
      <c r="AI344" t="b">
        <f t="shared" si="65"/>
        <v>0</v>
      </c>
      <c r="AJ344">
        <v>1</v>
      </c>
    </row>
    <row r="345" spans="1:36" ht="45" customHeight="1">
      <c r="A345" s="22" t="s">
        <v>3523</v>
      </c>
      <c r="B345" s="43" t="s">
        <v>3524</v>
      </c>
      <c r="C345" s="43" t="s">
        <v>3525</v>
      </c>
      <c r="D345" s="149">
        <v>0.22839108796296295</v>
      </c>
      <c r="E345" s="42" t="s">
        <v>5930</v>
      </c>
      <c r="F345" s="42">
        <v>82.220792000000003</v>
      </c>
      <c r="G345" s="42">
        <v>-39.471693999999999</v>
      </c>
      <c r="H345" s="42">
        <v>0.28370000000000001</v>
      </c>
      <c r="I345" s="43">
        <v>0.28389999999999999</v>
      </c>
      <c r="J345" s="44"/>
      <c r="K345" s="45" t="s">
        <v>5931</v>
      </c>
      <c r="L345" s="42" t="s">
        <v>5932</v>
      </c>
      <c r="M345" s="44"/>
      <c r="N345" s="44" t="s">
        <v>5911</v>
      </c>
      <c r="O345" s="44" t="s">
        <v>3000</v>
      </c>
      <c r="P345" s="135" t="s">
        <v>3183</v>
      </c>
      <c r="Q345" s="44" t="s">
        <v>40</v>
      </c>
      <c r="R345" s="44"/>
      <c r="S345" s="45"/>
      <c r="T345" s="33" t="e">
        <f ca="1">_xlfn.XLOOKUP(A345,'Unambiguous BCGs'!A:A,'Unambiguous BCGs'!I:I,"N")</f>
        <v>#NAME?</v>
      </c>
      <c r="U345" s="68" t="b">
        <v>1</v>
      </c>
      <c r="V345" s="68" t="b">
        <f t="shared" si="61"/>
        <v>0</v>
      </c>
      <c r="W345" s="68" t="s">
        <v>3001</v>
      </c>
      <c r="X345" s="45" t="s">
        <v>1382</v>
      </c>
      <c r="Z345" s="83" t="s">
        <v>43</v>
      </c>
      <c r="AB345">
        <f t="shared" si="62"/>
        <v>2</v>
      </c>
      <c r="AC345" t="b">
        <f t="shared" si="63"/>
        <v>0</v>
      </c>
      <c r="AD345" s="87" t="s">
        <v>37</v>
      </c>
      <c r="AH345" s="72">
        <f t="shared" si="64"/>
        <v>1</v>
      </c>
      <c r="AI345" t="b">
        <f t="shared" si="65"/>
        <v>1</v>
      </c>
      <c r="AJ345">
        <v>1</v>
      </c>
    </row>
    <row r="346" spans="1:36" ht="44.25" customHeight="1">
      <c r="A346" s="22" t="s">
        <v>3526</v>
      </c>
      <c r="B346" s="43" t="s">
        <v>3527</v>
      </c>
      <c r="C346" s="43" t="s">
        <v>3528</v>
      </c>
      <c r="D346" s="44" t="s">
        <v>3529</v>
      </c>
      <c r="E346" s="44" t="s">
        <v>3530</v>
      </c>
      <c r="F346" s="44">
        <v>85.708551</v>
      </c>
      <c r="G346" s="44">
        <v>-41.000110999999997</v>
      </c>
      <c r="H346" s="44">
        <v>0.64170000000000005</v>
      </c>
      <c r="I346" s="43">
        <v>0.64</v>
      </c>
      <c r="J346" s="44"/>
      <c r="K346" s="44" t="s">
        <v>3531</v>
      </c>
      <c r="L346" s="46" t="s">
        <v>3532</v>
      </c>
      <c r="M346" s="44"/>
      <c r="N346" s="44" t="s">
        <v>3533</v>
      </c>
      <c r="P346" s="134" t="s">
        <v>3534</v>
      </c>
      <c r="Q346" s="44" t="s">
        <v>40</v>
      </c>
      <c r="R346" s="44" t="s">
        <v>3535</v>
      </c>
      <c r="S346" s="45"/>
      <c r="T346" s="33" t="e">
        <f ca="1">_xlfn.XLOOKUP(A346,'Unambiguous BCGs'!A:A,'Unambiguous BCGs'!I:I,"N")</f>
        <v>#NAME?</v>
      </c>
      <c r="U346" s="68" t="b">
        <v>1</v>
      </c>
      <c r="V346" s="68" t="b">
        <f t="shared" si="61"/>
        <v>0</v>
      </c>
      <c r="X346" s="47" t="s">
        <v>59</v>
      </c>
      <c r="Z346" s="83" t="s">
        <v>144</v>
      </c>
      <c r="AB346">
        <f t="shared" si="62"/>
        <v>2</v>
      </c>
      <c r="AC346" t="b">
        <f t="shared" si="63"/>
        <v>1</v>
      </c>
      <c r="AD346" s="87" t="s">
        <v>37</v>
      </c>
      <c r="AH346" s="72">
        <f t="shared" si="64"/>
        <v>1</v>
      </c>
      <c r="AI346" t="b">
        <f t="shared" si="65"/>
        <v>1</v>
      </c>
      <c r="AJ346">
        <v>1</v>
      </c>
    </row>
    <row r="347" spans="1:36" ht="43.5" customHeight="1">
      <c r="A347" s="22" t="s">
        <v>3536</v>
      </c>
      <c r="B347" s="23" t="s">
        <v>3537</v>
      </c>
      <c r="C347" s="23" t="s">
        <v>3538</v>
      </c>
      <c r="D347" s="24" t="s">
        <v>3539</v>
      </c>
      <c r="E347" s="24" t="s">
        <v>3540</v>
      </c>
      <c r="F347" s="24" t="s">
        <v>3541</v>
      </c>
      <c r="G347" s="24" t="s">
        <v>3542</v>
      </c>
      <c r="H347" s="24" t="s">
        <v>3543</v>
      </c>
      <c r="I347" s="23" t="s">
        <v>3544</v>
      </c>
      <c r="J347" s="24"/>
      <c r="K347" s="24" t="s">
        <v>3545</v>
      </c>
      <c r="L347" s="26" t="s">
        <v>3546</v>
      </c>
      <c r="M347" s="24" t="s">
        <v>100</v>
      </c>
      <c r="N347" s="44" t="s">
        <v>38</v>
      </c>
      <c r="P347" s="134" t="s">
        <v>39</v>
      </c>
      <c r="Q347" s="44" t="s">
        <v>40</v>
      </c>
      <c r="R347" s="24"/>
      <c r="S347" s="21" t="s">
        <v>58</v>
      </c>
      <c r="T347" s="35" t="e">
        <f ca="1">_xlfn.XLOOKUP(A347,'Unambiguous BCGs'!A:A,'Unambiguous BCGs'!I:I,"N")</f>
        <v>#NAME?</v>
      </c>
      <c r="U347" s="68" t="b">
        <v>1</v>
      </c>
      <c r="V347" s="68" t="b">
        <f t="shared" si="61"/>
        <v>0</v>
      </c>
      <c r="X347" s="25" t="s">
        <v>59</v>
      </c>
      <c r="Y347"/>
      <c r="Z347" s="19" t="s">
        <v>3547</v>
      </c>
      <c r="AA347"/>
      <c r="AB347">
        <f t="shared" si="62"/>
        <v>2</v>
      </c>
      <c r="AC347" t="b">
        <f t="shared" si="63"/>
        <v>0</v>
      </c>
      <c r="AD347" s="37" t="s">
        <v>37</v>
      </c>
      <c r="AE347" s="19"/>
      <c r="AF347"/>
      <c r="AG347"/>
      <c r="AH347" s="72">
        <f t="shared" si="64"/>
        <v>1</v>
      </c>
      <c r="AI347" t="b">
        <f t="shared" si="65"/>
        <v>1</v>
      </c>
      <c r="AJ347">
        <v>1</v>
      </c>
    </row>
    <row r="348" spans="1:36" ht="67.5" customHeight="1">
      <c r="A348" s="22" t="s">
        <v>3548</v>
      </c>
      <c r="B348" s="43" t="s">
        <v>3549</v>
      </c>
      <c r="C348" s="43" t="s">
        <v>3550</v>
      </c>
      <c r="D348" s="44" t="s">
        <v>3551</v>
      </c>
      <c r="E348" s="44" t="s">
        <v>3552</v>
      </c>
      <c r="F348" s="44">
        <v>202.8647</v>
      </c>
      <c r="G348" s="44">
        <v>-31.820581000000001</v>
      </c>
      <c r="H348" s="44">
        <v>4.5999999999999999E-2</v>
      </c>
      <c r="I348" s="43">
        <v>4.82E-2</v>
      </c>
      <c r="J348" s="44"/>
      <c r="K348" s="44" t="s">
        <v>3553</v>
      </c>
      <c r="L348" s="53" t="s">
        <v>3554</v>
      </c>
      <c r="M348" s="44" t="s">
        <v>100</v>
      </c>
      <c r="N348" s="44" t="s">
        <v>3555</v>
      </c>
      <c r="O348" s="44" t="s">
        <v>3556</v>
      </c>
      <c r="P348" s="135" t="s">
        <v>166</v>
      </c>
      <c r="Q348" s="44" t="s">
        <v>40</v>
      </c>
      <c r="R348" s="44" t="s">
        <v>3557</v>
      </c>
      <c r="S348" s="45"/>
      <c r="T348" s="33" t="e">
        <f ca="1">_xlfn.XLOOKUP(A348,'Unambiguous BCGs'!A:A,'Unambiguous BCGs'!I:I,"N")</f>
        <v>#NAME?</v>
      </c>
      <c r="U348" s="68" t="b">
        <v>1</v>
      </c>
      <c r="V348" s="68" t="b">
        <f t="shared" si="61"/>
        <v>0</v>
      </c>
      <c r="X348" s="45" t="s">
        <v>59</v>
      </c>
      <c r="Z348" s="83" t="s">
        <v>144</v>
      </c>
      <c r="AB348">
        <f t="shared" si="62"/>
        <v>2</v>
      </c>
      <c r="AC348" t="b">
        <f t="shared" si="63"/>
        <v>1</v>
      </c>
      <c r="AD348" s="86" t="s">
        <v>37</v>
      </c>
      <c r="AH348" s="72">
        <f t="shared" si="64"/>
        <v>1</v>
      </c>
      <c r="AI348" t="b">
        <f t="shared" si="65"/>
        <v>1</v>
      </c>
      <c r="AJ348">
        <v>1</v>
      </c>
    </row>
    <row r="349" spans="1:36" ht="55.5" customHeight="1">
      <c r="A349" s="22" t="s">
        <v>3558</v>
      </c>
      <c r="B349" s="43" t="s">
        <v>3559</v>
      </c>
      <c r="C349" s="43" t="s">
        <v>3560</v>
      </c>
      <c r="D349" s="44" t="s">
        <v>3561</v>
      </c>
      <c r="E349" s="44" t="s">
        <v>3562</v>
      </c>
      <c r="F349" s="44">
        <v>137.30312221700001</v>
      </c>
      <c r="G349" s="44">
        <v>10.974746959000001</v>
      </c>
      <c r="H349" s="44">
        <v>0.17599999999999999</v>
      </c>
      <c r="I349" s="43">
        <v>0.18</v>
      </c>
      <c r="J349" s="44"/>
      <c r="K349" s="44" t="s">
        <v>3563</v>
      </c>
      <c r="L349" s="46" t="s">
        <v>3564</v>
      </c>
      <c r="M349" s="44" t="s">
        <v>100</v>
      </c>
      <c r="N349" s="44" t="s">
        <v>38</v>
      </c>
      <c r="P349" s="134" t="s">
        <v>39</v>
      </c>
      <c r="Q349" s="44" t="s">
        <v>40</v>
      </c>
      <c r="R349" s="44" t="s">
        <v>2097</v>
      </c>
      <c r="S349" s="45" t="s">
        <v>3565</v>
      </c>
      <c r="T349" s="33" t="e">
        <f ca="1">_xlfn.XLOOKUP(A349,'Unambiguous BCGs'!A:A,'Unambiguous BCGs'!I:I,"N")</f>
        <v>#NAME?</v>
      </c>
      <c r="U349" s="68" t="b">
        <v>1</v>
      </c>
      <c r="V349" s="68" t="b">
        <f t="shared" si="61"/>
        <v>0</v>
      </c>
      <c r="X349" s="48" t="s">
        <v>59</v>
      </c>
      <c r="Z349" s="83" t="s">
        <v>144</v>
      </c>
      <c r="AB349">
        <f t="shared" si="62"/>
        <v>2</v>
      </c>
      <c r="AC349" t="b">
        <f t="shared" si="63"/>
        <v>1</v>
      </c>
      <c r="AD349" s="86" t="s">
        <v>37</v>
      </c>
      <c r="AH349" s="72">
        <f t="shared" si="64"/>
        <v>1</v>
      </c>
      <c r="AI349" t="b">
        <f t="shared" si="65"/>
        <v>1</v>
      </c>
      <c r="AJ349">
        <v>1</v>
      </c>
    </row>
    <row r="350" spans="1:36" ht="68.25" customHeight="1">
      <c r="A350" s="22" t="s">
        <v>3566</v>
      </c>
      <c r="B350" s="43" t="s">
        <v>3567</v>
      </c>
      <c r="C350" s="43" t="s">
        <v>3568</v>
      </c>
      <c r="D350" s="44" t="s">
        <v>3569</v>
      </c>
      <c r="E350" s="44" t="s">
        <v>3570</v>
      </c>
      <c r="F350" s="44">
        <v>170.72638374600001</v>
      </c>
      <c r="G350" s="44">
        <v>1.114405979</v>
      </c>
      <c r="H350" s="44">
        <v>8.3000000000000004E-2</v>
      </c>
      <c r="I350" s="43">
        <v>7.1999999999999995E-2</v>
      </c>
      <c r="J350" s="44"/>
      <c r="K350" s="44" t="s">
        <v>3571</v>
      </c>
      <c r="L350" s="46"/>
      <c r="M350" s="44"/>
      <c r="N350" s="44" t="s">
        <v>3572</v>
      </c>
      <c r="O350" s="44" t="s">
        <v>3573</v>
      </c>
      <c r="P350" s="93" t="s">
        <v>39</v>
      </c>
      <c r="Q350" s="44" t="s">
        <v>40</v>
      </c>
      <c r="R350" s="44" t="s">
        <v>3574</v>
      </c>
      <c r="S350" s="45"/>
      <c r="T350" s="33" t="e">
        <f ca="1">_xlfn.XLOOKUP(A350,'Unambiguous BCGs'!A:A,'Unambiguous BCGs'!I:I,"N")</f>
        <v>#NAME?</v>
      </c>
      <c r="U350" s="68" t="b">
        <v>1</v>
      </c>
      <c r="V350" s="68" t="b">
        <f t="shared" si="61"/>
        <v>0</v>
      </c>
      <c r="X350" s="45" t="s">
        <v>59</v>
      </c>
      <c r="Z350" s="83" t="s">
        <v>144</v>
      </c>
      <c r="AB350">
        <f t="shared" si="62"/>
        <v>2</v>
      </c>
      <c r="AC350" t="b">
        <f t="shared" si="63"/>
        <v>1</v>
      </c>
      <c r="AD350" s="86" t="s">
        <v>100</v>
      </c>
      <c r="AH350" s="72">
        <f t="shared" si="64"/>
        <v>1</v>
      </c>
      <c r="AI350" t="b">
        <f t="shared" si="65"/>
        <v>0</v>
      </c>
      <c r="AJ350">
        <v>1</v>
      </c>
    </row>
    <row r="351" spans="1:36" ht="44.25" customHeight="1">
      <c r="A351" s="22" t="s">
        <v>3575</v>
      </c>
      <c r="B351" s="23" t="s">
        <v>3576</v>
      </c>
      <c r="C351" s="23" t="s">
        <v>3577</v>
      </c>
      <c r="D351" s="24" t="s">
        <v>3578</v>
      </c>
      <c r="E351" s="24" t="s">
        <v>3579</v>
      </c>
      <c r="F351" s="24" t="s">
        <v>3580</v>
      </c>
      <c r="G351" s="24" t="s">
        <v>3581</v>
      </c>
      <c r="H351" s="24" t="s">
        <v>3582</v>
      </c>
      <c r="I351" s="23" t="s">
        <v>3583</v>
      </c>
      <c r="J351" s="24"/>
      <c r="K351" s="24" t="s">
        <v>3584</v>
      </c>
      <c r="L351" s="26" t="s">
        <v>3585</v>
      </c>
      <c r="M351" s="24" t="s">
        <v>37</v>
      </c>
      <c r="N351" s="44" t="s">
        <v>38</v>
      </c>
      <c r="P351" s="134" t="s">
        <v>39</v>
      </c>
      <c r="Q351" s="44" t="s">
        <v>40</v>
      </c>
      <c r="R351" s="24"/>
      <c r="S351" s="21" t="s">
        <v>58</v>
      </c>
      <c r="T351" s="35" t="e">
        <f ca="1">_xlfn.XLOOKUP(A351,'Unambiguous BCGs'!A:A,'Unambiguous BCGs'!I:I,"N")</f>
        <v>#NAME?</v>
      </c>
      <c r="U351" s="68" t="b">
        <v>1</v>
      </c>
      <c r="V351" s="68" t="b">
        <f t="shared" si="61"/>
        <v>0</v>
      </c>
      <c r="X351" s="25" t="s">
        <v>59</v>
      </c>
      <c r="Y351"/>
      <c r="Z351" s="19" t="s">
        <v>59</v>
      </c>
      <c r="AA351"/>
      <c r="AB351">
        <f t="shared" si="62"/>
        <v>2</v>
      </c>
      <c r="AC351" t="b">
        <f t="shared" si="63"/>
        <v>1</v>
      </c>
      <c r="AD351" s="37" t="s">
        <v>37</v>
      </c>
      <c r="AE351" s="19"/>
      <c r="AF351"/>
      <c r="AG351"/>
      <c r="AH351" s="72">
        <f t="shared" si="64"/>
        <v>1</v>
      </c>
      <c r="AI351" t="b">
        <f t="shared" si="65"/>
        <v>1</v>
      </c>
      <c r="AJ351">
        <v>1</v>
      </c>
    </row>
    <row r="352" spans="1:36" ht="43.5" customHeight="1">
      <c r="A352" s="22" t="s">
        <v>3586</v>
      </c>
      <c r="B352" s="23" t="s">
        <v>3587</v>
      </c>
      <c r="C352" s="23" t="s">
        <v>3588</v>
      </c>
      <c r="D352" s="24" t="s">
        <v>3589</v>
      </c>
      <c r="E352" s="24" t="s">
        <v>3590</v>
      </c>
      <c r="F352" s="24" t="s">
        <v>3591</v>
      </c>
      <c r="G352" s="24" t="s">
        <v>3592</v>
      </c>
      <c r="H352" s="24" t="s">
        <v>3593</v>
      </c>
      <c r="I352" s="23" t="s">
        <v>3594</v>
      </c>
      <c r="J352" s="24"/>
      <c r="K352" s="24" t="s">
        <v>3595</v>
      </c>
      <c r="L352" s="26" t="s">
        <v>3596</v>
      </c>
      <c r="M352" s="24"/>
      <c r="N352" s="44" t="s">
        <v>38</v>
      </c>
      <c r="P352" s="134" t="s">
        <v>39</v>
      </c>
      <c r="Q352" s="44" t="s">
        <v>40</v>
      </c>
      <c r="R352" s="24" t="s">
        <v>3597</v>
      </c>
      <c r="S352" s="21" t="s">
        <v>58</v>
      </c>
      <c r="T352" s="35" t="e">
        <f ca="1">_xlfn.XLOOKUP(A352,'Unambiguous BCGs'!A:A,'Unambiguous BCGs'!I:I,"N")</f>
        <v>#NAME?</v>
      </c>
      <c r="U352" s="68" t="b">
        <v>1</v>
      </c>
      <c r="V352" s="68" t="b">
        <f t="shared" si="61"/>
        <v>0</v>
      </c>
      <c r="X352" s="25" t="s">
        <v>59</v>
      </c>
      <c r="Y352"/>
      <c r="Z352" s="19" t="s">
        <v>1801</v>
      </c>
      <c r="AA352"/>
      <c r="AB352">
        <f t="shared" si="62"/>
        <v>2</v>
      </c>
      <c r="AC352" t="b">
        <f t="shared" si="63"/>
        <v>0</v>
      </c>
      <c r="AD352" s="37" t="s">
        <v>37</v>
      </c>
      <c r="AE352" s="19"/>
      <c r="AF352"/>
      <c r="AG352"/>
      <c r="AH352" s="72">
        <f t="shared" si="64"/>
        <v>1</v>
      </c>
      <c r="AI352" t="b">
        <f t="shared" si="65"/>
        <v>1</v>
      </c>
      <c r="AJ352">
        <v>1</v>
      </c>
    </row>
    <row r="353" spans="1:36" ht="43.5" customHeight="1">
      <c r="A353" s="22" t="s">
        <v>3598</v>
      </c>
      <c r="B353" s="23" t="s">
        <v>3599</v>
      </c>
      <c r="C353" s="23" t="s">
        <v>3600</v>
      </c>
      <c r="D353" s="24" t="s">
        <v>3601</v>
      </c>
      <c r="E353" s="24" t="s">
        <v>3602</v>
      </c>
      <c r="F353" s="24" t="s">
        <v>3603</v>
      </c>
      <c r="G353" s="24" t="s">
        <v>3604</v>
      </c>
      <c r="H353" s="24" t="s">
        <v>3605</v>
      </c>
      <c r="I353" s="23" t="s">
        <v>3606</v>
      </c>
      <c r="J353" s="24"/>
      <c r="K353" s="24" t="s">
        <v>3607</v>
      </c>
      <c r="L353" s="26" t="s">
        <v>3608</v>
      </c>
      <c r="M353" s="24"/>
      <c r="N353" s="44" t="s">
        <v>38</v>
      </c>
      <c r="P353" s="134" t="s">
        <v>39</v>
      </c>
      <c r="Q353" s="44" t="s">
        <v>40</v>
      </c>
      <c r="R353" s="24" t="s">
        <v>3597</v>
      </c>
      <c r="S353" s="21" t="s">
        <v>58</v>
      </c>
      <c r="T353" s="35" t="e">
        <f ca="1">_xlfn.XLOOKUP(A353,'Unambiguous BCGs'!A:A,'Unambiguous BCGs'!I:I,"N")</f>
        <v>#NAME?</v>
      </c>
      <c r="U353" s="68" t="b">
        <v>1</v>
      </c>
      <c r="V353" s="68" t="b">
        <f t="shared" si="61"/>
        <v>0</v>
      </c>
      <c r="X353" s="25" t="s">
        <v>59</v>
      </c>
      <c r="Y353"/>
      <c r="Z353" s="19" t="s">
        <v>59</v>
      </c>
      <c r="AA353"/>
      <c r="AB353">
        <f t="shared" si="62"/>
        <v>2</v>
      </c>
      <c r="AC353" t="b">
        <f t="shared" si="63"/>
        <v>1</v>
      </c>
      <c r="AD353" s="37" t="s">
        <v>37</v>
      </c>
      <c r="AE353" s="19"/>
      <c r="AF353"/>
      <c r="AG353"/>
      <c r="AH353" s="72">
        <f t="shared" si="64"/>
        <v>1</v>
      </c>
      <c r="AI353" t="b">
        <f t="shared" si="65"/>
        <v>1</v>
      </c>
      <c r="AJ353">
        <v>1</v>
      </c>
    </row>
    <row r="354" spans="1:36" ht="55.5" customHeight="1">
      <c r="A354" s="22" t="s">
        <v>3609</v>
      </c>
      <c r="B354" s="43" t="s">
        <v>3610</v>
      </c>
      <c r="C354" s="43" t="s">
        <v>3611</v>
      </c>
      <c r="D354" s="44" t="s">
        <v>3612</v>
      </c>
      <c r="E354" s="44" t="s">
        <v>3613</v>
      </c>
      <c r="F354" s="44">
        <v>122.596961521</v>
      </c>
      <c r="G354" s="44">
        <v>42.273853176000003</v>
      </c>
      <c r="H354" s="44">
        <v>6.3E-2</v>
      </c>
      <c r="I354" s="43">
        <v>6.3799999999999996E-2</v>
      </c>
      <c r="J354" s="44"/>
      <c r="K354" s="44" t="s">
        <v>3614</v>
      </c>
      <c r="L354" s="46" t="s">
        <v>3615</v>
      </c>
      <c r="M354" s="44" t="s">
        <v>100</v>
      </c>
      <c r="N354" s="44" t="s">
        <v>38</v>
      </c>
      <c r="P354" s="134" t="s">
        <v>39</v>
      </c>
      <c r="Q354" s="44" t="s">
        <v>40</v>
      </c>
      <c r="R354" s="44" t="s">
        <v>2097</v>
      </c>
      <c r="S354" s="45"/>
      <c r="T354" s="33" t="e">
        <f ca="1">_xlfn.XLOOKUP(A354,'Unambiguous BCGs'!A:A,'Unambiguous BCGs'!I:I,"N")</f>
        <v>#NAME?</v>
      </c>
      <c r="U354" s="68" t="b">
        <v>1</v>
      </c>
      <c r="V354" s="68" t="b">
        <f t="shared" si="61"/>
        <v>0</v>
      </c>
      <c r="X354" s="45" t="s">
        <v>59</v>
      </c>
      <c r="Z354" s="83" t="s">
        <v>144</v>
      </c>
      <c r="AB354">
        <f t="shared" si="62"/>
        <v>2</v>
      </c>
      <c r="AC354" t="b">
        <f t="shared" si="63"/>
        <v>1</v>
      </c>
      <c r="AD354" s="86" t="s">
        <v>37</v>
      </c>
      <c r="AH354" s="72">
        <f t="shared" si="64"/>
        <v>1</v>
      </c>
      <c r="AI354" t="b">
        <f t="shared" si="65"/>
        <v>1</v>
      </c>
      <c r="AJ354">
        <v>1</v>
      </c>
    </row>
    <row r="355" spans="1:36" ht="55.5" customHeight="1">
      <c r="A355" s="22" t="s">
        <v>3616</v>
      </c>
      <c r="B355" s="43" t="s">
        <v>3617</v>
      </c>
      <c r="C355" s="43" t="s">
        <v>3618</v>
      </c>
      <c r="D355" s="44" t="s">
        <v>3619</v>
      </c>
      <c r="E355" s="44" t="s">
        <v>3620</v>
      </c>
      <c r="F355" s="44">
        <v>260.04183433700001</v>
      </c>
      <c r="G355" s="44">
        <v>26.625572167000001</v>
      </c>
      <c r="H355" s="44">
        <v>0.16</v>
      </c>
      <c r="I355" s="43">
        <v>0.16400000000000001</v>
      </c>
      <c r="J355" s="44"/>
      <c r="K355" s="44" t="s">
        <v>3621</v>
      </c>
      <c r="L355" s="44" t="s">
        <v>3622</v>
      </c>
      <c r="M355" s="44" t="s">
        <v>37</v>
      </c>
      <c r="N355" s="44" t="s">
        <v>38</v>
      </c>
      <c r="P355" s="134" t="s">
        <v>39</v>
      </c>
      <c r="Q355" s="44" t="s">
        <v>40</v>
      </c>
      <c r="R355" s="44" t="s">
        <v>2097</v>
      </c>
      <c r="S355" s="45" t="s">
        <v>442</v>
      </c>
      <c r="T355" s="33" t="e">
        <f ca="1">_xlfn.XLOOKUP(A355,'Unambiguous BCGs'!A:A,'Unambiguous BCGs'!I:I,"N")</f>
        <v>#NAME?</v>
      </c>
      <c r="U355" s="68" t="b">
        <v>1</v>
      </c>
      <c r="V355" s="68" t="b">
        <f t="shared" si="61"/>
        <v>0</v>
      </c>
      <c r="X355" s="45" t="s">
        <v>59</v>
      </c>
      <c r="Z355" s="83" t="s">
        <v>144</v>
      </c>
      <c r="AB355">
        <f t="shared" si="62"/>
        <v>2</v>
      </c>
      <c r="AC355" t="b">
        <f t="shared" si="63"/>
        <v>1</v>
      </c>
      <c r="AD355" s="86" t="s">
        <v>37</v>
      </c>
      <c r="AH355" s="72">
        <f t="shared" si="64"/>
        <v>1</v>
      </c>
      <c r="AI355" t="b">
        <f t="shared" si="65"/>
        <v>1</v>
      </c>
      <c r="AJ355">
        <v>1</v>
      </c>
    </row>
    <row r="356" spans="1:36" ht="44.25" customHeight="1">
      <c r="A356" s="22" t="s">
        <v>3623</v>
      </c>
      <c r="B356" s="23" t="s">
        <v>3624</v>
      </c>
      <c r="C356" s="23" t="s">
        <v>3625</v>
      </c>
      <c r="D356" s="24" t="s">
        <v>3626</v>
      </c>
      <c r="E356" s="24" t="s">
        <v>3627</v>
      </c>
      <c r="F356" s="24" t="s">
        <v>3628</v>
      </c>
      <c r="G356" s="24" t="s">
        <v>3629</v>
      </c>
      <c r="H356" s="24" t="s">
        <v>3630</v>
      </c>
      <c r="I356" s="23" t="s">
        <v>3631</v>
      </c>
      <c r="J356" s="24"/>
      <c r="K356" s="24" t="s">
        <v>3632</v>
      </c>
      <c r="L356" s="26" t="s">
        <v>3633</v>
      </c>
      <c r="M356" s="24" t="s">
        <v>37</v>
      </c>
      <c r="N356" s="44" t="s">
        <v>38</v>
      </c>
      <c r="P356" s="134" t="s">
        <v>39</v>
      </c>
      <c r="Q356" s="44" t="s">
        <v>40</v>
      </c>
      <c r="R356" s="24"/>
      <c r="S356" s="21" t="s">
        <v>58</v>
      </c>
      <c r="T356" s="35" t="e">
        <f ca="1">_xlfn.XLOOKUP(A356,'Unambiguous BCGs'!A:A,'Unambiguous BCGs'!I:I,"N")</f>
        <v>#NAME?</v>
      </c>
      <c r="U356" s="68" t="b">
        <v>1</v>
      </c>
      <c r="V356" s="68" t="b">
        <f t="shared" si="61"/>
        <v>0</v>
      </c>
      <c r="X356" s="25" t="s">
        <v>59</v>
      </c>
      <c r="Y356"/>
      <c r="Z356" s="19" t="s">
        <v>59</v>
      </c>
      <c r="AA356"/>
      <c r="AB356">
        <f t="shared" si="62"/>
        <v>2</v>
      </c>
      <c r="AC356" t="b">
        <f t="shared" si="63"/>
        <v>1</v>
      </c>
      <c r="AD356" s="37" t="s">
        <v>37</v>
      </c>
      <c r="AE356" s="19"/>
      <c r="AF356"/>
      <c r="AG356"/>
      <c r="AH356" s="72">
        <f t="shared" si="64"/>
        <v>1</v>
      </c>
      <c r="AI356" t="b">
        <f t="shared" si="65"/>
        <v>1</v>
      </c>
      <c r="AJ356">
        <v>1</v>
      </c>
    </row>
    <row r="357" spans="1:36" ht="72.75" customHeight="1">
      <c r="A357" s="22" t="s">
        <v>3634</v>
      </c>
      <c r="B357" s="43" t="s">
        <v>3635</v>
      </c>
      <c r="C357" s="43" t="s">
        <v>3636</v>
      </c>
      <c r="D357" s="44" t="s">
        <v>3637</v>
      </c>
      <c r="E357" s="44" t="s">
        <v>3638</v>
      </c>
      <c r="F357" s="44">
        <v>159.67786618100001</v>
      </c>
      <c r="G357" s="44">
        <v>48.822299264999998</v>
      </c>
      <c r="H357" s="44">
        <v>0.432</v>
      </c>
      <c r="I357" s="43">
        <v>0.42599999999999999</v>
      </c>
      <c r="J357" s="44"/>
      <c r="K357" s="44" t="s">
        <v>3639</v>
      </c>
      <c r="L357" s="46" t="s">
        <v>3640</v>
      </c>
      <c r="M357" s="44" t="s">
        <v>37</v>
      </c>
      <c r="N357" s="44" t="s">
        <v>38</v>
      </c>
      <c r="P357" s="134" t="s">
        <v>39</v>
      </c>
      <c r="Q357" s="44" t="s">
        <v>40</v>
      </c>
      <c r="R357" s="44" t="s">
        <v>3641</v>
      </c>
      <c r="S357" s="45"/>
      <c r="T357" s="33" t="e">
        <f ca="1">_xlfn.XLOOKUP(A357,'Unambiguous BCGs'!A:A,'Unambiguous BCGs'!I:I,"N")</f>
        <v>#NAME?</v>
      </c>
      <c r="U357" s="68" t="b">
        <v>1</v>
      </c>
      <c r="V357" s="68" t="b">
        <f t="shared" si="61"/>
        <v>0</v>
      </c>
      <c r="W357" s="68" t="s">
        <v>3642</v>
      </c>
      <c r="X357" s="45" t="s">
        <v>3643</v>
      </c>
      <c r="Z357" s="83" t="s">
        <v>3644</v>
      </c>
      <c r="AB357">
        <f t="shared" si="62"/>
        <v>2</v>
      </c>
      <c r="AC357" t="b">
        <f t="shared" si="63"/>
        <v>0</v>
      </c>
      <c r="AD357" s="87" t="s">
        <v>37</v>
      </c>
      <c r="AH357" s="72">
        <f t="shared" si="64"/>
        <v>1</v>
      </c>
      <c r="AI357" t="b">
        <f t="shared" si="65"/>
        <v>1</v>
      </c>
      <c r="AJ357" t="s">
        <v>5417</v>
      </c>
    </row>
    <row r="358" spans="1:36" ht="157.5" customHeight="1">
      <c r="A358" s="41" t="s">
        <v>3634</v>
      </c>
      <c r="B358" s="43" t="s">
        <v>3635</v>
      </c>
      <c r="C358" s="43" t="s">
        <v>3636</v>
      </c>
      <c r="D358" s="149">
        <v>0.44356011574074072</v>
      </c>
      <c r="E358" s="42" t="s">
        <v>5933</v>
      </c>
      <c r="F358" s="42">
        <v>159.68163999999999</v>
      </c>
      <c r="G358" s="42">
        <v>48.821596999999997</v>
      </c>
      <c r="H358" s="42">
        <v>0.42565999999999998</v>
      </c>
      <c r="I358" s="43">
        <v>0.42599999999999999</v>
      </c>
      <c r="J358" s="44"/>
      <c r="K358" s="42" t="s">
        <v>5934</v>
      </c>
      <c r="L358" s="42" t="s">
        <v>5935</v>
      </c>
      <c r="M358" s="44" t="s">
        <v>37</v>
      </c>
      <c r="N358" s="44" t="s">
        <v>5936</v>
      </c>
      <c r="P358" s="134" t="s">
        <v>39</v>
      </c>
      <c r="Q358" s="44" t="s">
        <v>40</v>
      </c>
      <c r="R358" s="44"/>
      <c r="S358" s="45"/>
      <c r="T358" s="33"/>
      <c r="U358" s="68" t="b">
        <v>1</v>
      </c>
      <c r="V358" s="68" t="b">
        <f t="shared" si="61"/>
        <v>1</v>
      </c>
      <c r="X358" s="45" t="s">
        <v>3645</v>
      </c>
      <c r="AB358">
        <f t="shared" si="62"/>
        <v>1</v>
      </c>
      <c r="AC358" t="b">
        <f t="shared" si="63"/>
        <v>0</v>
      </c>
      <c r="AD358" s="87" t="s">
        <v>37</v>
      </c>
      <c r="AH358" s="72">
        <f t="shared" si="64"/>
        <v>1</v>
      </c>
      <c r="AI358" t="b">
        <f t="shared" si="65"/>
        <v>1</v>
      </c>
      <c r="AJ358" t="s">
        <v>5417</v>
      </c>
    </row>
    <row r="359" spans="1:36" ht="258" customHeight="1">
      <c r="A359" s="22" t="s">
        <v>3646</v>
      </c>
      <c r="B359" s="43" t="s">
        <v>3647</v>
      </c>
      <c r="C359" s="43" t="s">
        <v>3648</v>
      </c>
      <c r="D359" s="42" t="s">
        <v>6037</v>
      </c>
      <c r="E359" s="42" t="s">
        <v>6038</v>
      </c>
      <c r="F359" s="42" t="s">
        <v>6039</v>
      </c>
      <c r="G359" s="42" t="s">
        <v>6040</v>
      </c>
      <c r="H359" s="42" t="s">
        <v>6041</v>
      </c>
      <c r="I359" s="43">
        <v>0.871</v>
      </c>
      <c r="J359" s="44"/>
      <c r="K359" s="42" t="s">
        <v>6044</v>
      </c>
      <c r="L359" s="44"/>
      <c r="M359" s="44"/>
      <c r="N359" s="44" t="s">
        <v>3649</v>
      </c>
      <c r="O359" s="45" t="s">
        <v>6043</v>
      </c>
      <c r="P359" s="42" t="s">
        <v>6042</v>
      </c>
      <c r="Q359" s="42" t="s">
        <v>40</v>
      </c>
      <c r="R359" s="44" t="s">
        <v>3651</v>
      </c>
      <c r="S359" s="45"/>
      <c r="T359" s="33" t="e">
        <f ca="1">_xlfn.XLOOKUP(A359,'Unambiguous BCGs'!A:A,'Unambiguous BCGs'!I:I,"N")</f>
        <v>#NAME?</v>
      </c>
      <c r="U359" s="68" t="b">
        <v>1</v>
      </c>
      <c r="V359" s="68" t="b">
        <f t="shared" si="61"/>
        <v>0</v>
      </c>
      <c r="W359" s="155" t="s">
        <v>6052</v>
      </c>
      <c r="X359" s="45" t="s">
        <v>3517</v>
      </c>
      <c r="AB359">
        <f t="shared" si="62"/>
        <v>1</v>
      </c>
      <c r="AC359" t="b">
        <f t="shared" si="63"/>
        <v>0</v>
      </c>
      <c r="AD359" s="87" t="s">
        <v>100</v>
      </c>
      <c r="AH359" s="72">
        <f t="shared" si="64"/>
        <v>1</v>
      </c>
      <c r="AI359" t="b">
        <f t="shared" si="65"/>
        <v>0</v>
      </c>
      <c r="AJ359">
        <v>1</v>
      </c>
    </row>
    <row r="360" spans="1:36" ht="79.5" customHeight="1">
      <c r="A360" s="22" t="s">
        <v>3652</v>
      </c>
      <c r="B360" s="43" t="s">
        <v>3653</v>
      </c>
      <c r="C360" s="43" t="s">
        <v>3654</v>
      </c>
      <c r="D360" s="44" t="s">
        <v>3655</v>
      </c>
      <c r="E360" s="44" t="s">
        <v>3656</v>
      </c>
      <c r="F360" s="44">
        <v>38.077300000000001</v>
      </c>
      <c r="G360" s="44">
        <v>-44.346699999999998</v>
      </c>
      <c r="H360" s="50"/>
      <c r="I360" s="43">
        <v>0.28360000000000002</v>
      </c>
      <c r="J360" s="44"/>
      <c r="K360" s="44" t="s">
        <v>2404</v>
      </c>
      <c r="L360" s="56"/>
      <c r="M360" s="44"/>
      <c r="N360" s="44" t="s">
        <v>3657</v>
      </c>
      <c r="O360" s="44" t="s">
        <v>3658</v>
      </c>
      <c r="Q360" s="44"/>
      <c r="R360" s="44" t="s">
        <v>3659</v>
      </c>
      <c r="S360" s="44" t="s">
        <v>3660</v>
      </c>
      <c r="T360" s="33" t="e">
        <f ca="1">_xlfn.XLOOKUP(A360,'Unambiguous BCGs'!A:A,'Unambiguous BCGs'!I:I,"N")</f>
        <v>#NAME?</v>
      </c>
      <c r="U360" s="68" t="b">
        <v>1</v>
      </c>
      <c r="V360" s="68" t="b">
        <f t="shared" si="61"/>
        <v>0</v>
      </c>
      <c r="W360" s="68" t="s">
        <v>2352</v>
      </c>
      <c r="X360" s="45" t="s">
        <v>3661</v>
      </c>
      <c r="Z360" s="83" t="s">
        <v>144</v>
      </c>
      <c r="AB360">
        <f t="shared" si="62"/>
        <v>2</v>
      </c>
      <c r="AC360" t="b">
        <f>COUNTIFS(X360:AA360, "Confirmed")=COUNTIF(X360:AA360, "*")</f>
        <v>0</v>
      </c>
      <c r="AD360" s="87" t="s">
        <v>100</v>
      </c>
      <c r="AH360" s="72">
        <f>COUNTIF(AD360:AG360, "*")</f>
        <v>1</v>
      </c>
      <c r="AI360" t="b">
        <f>COUNTIF(AD360:AG360, "y")=AH360</f>
        <v>0</v>
      </c>
      <c r="AJ360">
        <v>3</v>
      </c>
    </row>
    <row r="361" spans="1:36" ht="79.5" customHeight="1">
      <c r="A361" s="22" t="s">
        <v>3662</v>
      </c>
      <c r="B361" s="23" t="s">
        <v>3663</v>
      </c>
      <c r="C361" s="23" t="s">
        <v>3664</v>
      </c>
      <c r="D361" s="24" t="s">
        <v>3665</v>
      </c>
      <c r="E361" s="24" t="s">
        <v>3666</v>
      </c>
      <c r="F361" s="24" t="s">
        <v>3667</v>
      </c>
      <c r="G361" s="24" t="s">
        <v>3668</v>
      </c>
      <c r="H361" s="24" t="s">
        <v>3669</v>
      </c>
      <c r="I361" s="23" t="s">
        <v>3670</v>
      </c>
      <c r="J361" s="24"/>
      <c r="K361" s="21" t="s">
        <v>3671</v>
      </c>
      <c r="L361" s="24" t="s">
        <v>3672</v>
      </c>
      <c r="M361" s="24" t="s">
        <v>3673</v>
      </c>
      <c r="N361" s="44" t="s">
        <v>3674</v>
      </c>
      <c r="O361" s="44" t="s">
        <v>3675</v>
      </c>
      <c r="P361" s="135" t="s">
        <v>2106</v>
      </c>
      <c r="Q361" s="44" t="s">
        <v>40</v>
      </c>
      <c r="R361" s="24"/>
      <c r="S361" s="21" t="s">
        <v>58</v>
      </c>
      <c r="T361" s="35" t="e">
        <f ca="1">_xlfn.XLOOKUP(A361,'Unambiguous BCGs'!A:A,'Unambiguous BCGs'!I:I,"N")</f>
        <v>#NAME?</v>
      </c>
      <c r="U361" s="68" t="b">
        <v>1</v>
      </c>
      <c r="V361" s="68" t="b">
        <f t="shared" si="61"/>
        <v>0</v>
      </c>
      <c r="X361" s="25" t="s">
        <v>59</v>
      </c>
      <c r="Y361"/>
      <c r="Z361" s="19" t="s">
        <v>59</v>
      </c>
      <c r="AA361"/>
      <c r="AB361">
        <f t="shared" si="62"/>
        <v>2</v>
      </c>
      <c r="AC361" t="b">
        <f>COUNTIFS(X361:AA361, "Confirmed")=COUNTIF(X361:AA361, "*")</f>
        <v>1</v>
      </c>
      <c r="AD361" s="37" t="s">
        <v>37</v>
      </c>
      <c r="AE361" s="19"/>
      <c r="AF361"/>
      <c r="AG361"/>
      <c r="AH361" s="72">
        <f>COUNTIF(AD361:AG361, "*")</f>
        <v>1</v>
      </c>
      <c r="AI361" t="b">
        <f>COUNTIF(AD361:AG361, "y")=AH361</f>
        <v>1</v>
      </c>
      <c r="AJ361">
        <v>1</v>
      </c>
    </row>
    <row r="362" spans="1:36" ht="48.75" customHeight="1">
      <c r="A362" s="22" t="s">
        <v>3676</v>
      </c>
      <c r="B362" s="43" t="s">
        <v>3677</v>
      </c>
      <c r="C362" s="43" t="s">
        <v>3678</v>
      </c>
      <c r="D362" s="44" t="s">
        <v>3679</v>
      </c>
      <c r="E362" s="44" t="s">
        <v>3680</v>
      </c>
      <c r="F362" s="44">
        <v>64.346130000000002</v>
      </c>
      <c r="G362" s="44">
        <v>-47.813319999999997</v>
      </c>
      <c r="H362" s="44">
        <v>0.58041100000000001</v>
      </c>
      <c r="I362" s="43">
        <v>0.62</v>
      </c>
      <c r="J362" s="44"/>
      <c r="K362" s="44" t="s">
        <v>3681</v>
      </c>
      <c r="L362" s="44" t="s">
        <v>3682</v>
      </c>
      <c r="M362" s="44" t="s">
        <v>37</v>
      </c>
      <c r="N362" s="44" t="s">
        <v>3683</v>
      </c>
      <c r="O362" s="44" t="s">
        <v>3658</v>
      </c>
      <c r="P362" s="135" t="s">
        <v>3534</v>
      </c>
      <c r="Q362" s="44" t="s">
        <v>40</v>
      </c>
      <c r="R362" s="44" t="s">
        <v>3684</v>
      </c>
      <c r="S362" s="44"/>
      <c r="T362" s="33" t="e">
        <f ca="1">_xlfn.XLOOKUP(A362,'Unambiguous BCGs'!A:A,'Unambiguous BCGs'!I:I,"N")</f>
        <v>#NAME?</v>
      </c>
      <c r="U362" s="68" t="b">
        <v>1</v>
      </c>
      <c r="V362" s="68" t="b">
        <f t="shared" si="61"/>
        <v>0</v>
      </c>
      <c r="X362" s="45" t="s">
        <v>59</v>
      </c>
      <c r="Z362" s="83" t="s">
        <v>144</v>
      </c>
      <c r="AB362">
        <f t="shared" si="62"/>
        <v>2</v>
      </c>
      <c r="AC362" t="b">
        <f>COUNTIFS(X362:AA362, "Confirmed")=COUNTIF(X362:AA362, "*")</f>
        <v>1</v>
      </c>
      <c r="AD362" s="87" t="s">
        <v>37</v>
      </c>
      <c r="AH362" s="72">
        <f>COUNTIF(AD362:AG362, "*")</f>
        <v>1</v>
      </c>
      <c r="AI362" t="b">
        <f>COUNTIF(AD362:AG362, "y")=AH362</f>
        <v>1</v>
      </c>
      <c r="AJ362">
        <v>1</v>
      </c>
    </row>
    <row r="363" spans="1:36" ht="31.5" customHeight="1">
      <c r="A363" s="22" t="s">
        <v>3685</v>
      </c>
      <c r="B363" s="23" t="s">
        <v>3686</v>
      </c>
      <c r="C363" s="23" t="s">
        <v>3687</v>
      </c>
      <c r="D363" s="24" t="s">
        <v>3688</v>
      </c>
      <c r="E363" s="24" t="s">
        <v>3689</v>
      </c>
      <c r="F363" s="24" t="s">
        <v>3690</v>
      </c>
      <c r="G363" s="24" t="s">
        <v>3691</v>
      </c>
      <c r="H363" s="24" t="s">
        <v>3692</v>
      </c>
      <c r="I363" s="23" t="s">
        <v>3693</v>
      </c>
      <c r="J363" s="24"/>
      <c r="K363" s="24" t="s">
        <v>3694</v>
      </c>
      <c r="L363" s="24" t="s">
        <v>3672</v>
      </c>
      <c r="M363" s="24" t="s">
        <v>3673</v>
      </c>
      <c r="N363" s="44" t="s">
        <v>3674</v>
      </c>
      <c r="O363" s="44" t="s">
        <v>3675</v>
      </c>
      <c r="P363" s="135" t="s">
        <v>2106</v>
      </c>
      <c r="Q363" s="44" t="s">
        <v>40</v>
      </c>
      <c r="R363" s="24"/>
      <c r="S363" s="21" t="s">
        <v>58</v>
      </c>
      <c r="T363" s="35" t="e">
        <f ca="1">_xlfn.XLOOKUP(A363,'Unambiguous BCGs'!A:A,'Unambiguous BCGs'!I:I,"N")</f>
        <v>#NAME?</v>
      </c>
      <c r="U363" s="68" t="b">
        <v>1</v>
      </c>
      <c r="V363" s="68" t="b">
        <f t="shared" si="61"/>
        <v>0</v>
      </c>
      <c r="X363" s="25" t="s">
        <v>59</v>
      </c>
      <c r="Y363"/>
      <c r="Z363" s="19" t="s">
        <v>59</v>
      </c>
      <c r="AA363"/>
      <c r="AB363">
        <f t="shared" si="62"/>
        <v>2</v>
      </c>
      <c r="AC363" t="b">
        <f>COUNTIFS(X363:AA363, "Confirmed")=COUNTIF(X363:AA363, "*")</f>
        <v>1</v>
      </c>
      <c r="AD363" s="37" t="s">
        <v>37</v>
      </c>
      <c r="AE363" s="19"/>
      <c r="AF363"/>
      <c r="AG363"/>
      <c r="AH363" s="72">
        <f>COUNTIF(AD363:AG363, "*")</f>
        <v>1</v>
      </c>
      <c r="AI363" t="b">
        <f>COUNTIF(AD363:AG363, "y")=AH363</f>
        <v>1</v>
      </c>
      <c r="AJ363">
        <v>1</v>
      </c>
    </row>
    <row r="364" spans="1:36" ht="31.5" customHeight="1">
      <c r="A364" s="22" t="s">
        <v>3695</v>
      </c>
      <c r="B364" s="23" t="s">
        <v>3696</v>
      </c>
      <c r="C364" s="23" t="s">
        <v>3697</v>
      </c>
      <c r="D364" s="24" t="s">
        <v>3698</v>
      </c>
      <c r="E364" s="24" t="s">
        <v>3699</v>
      </c>
      <c r="F364" s="24" t="s">
        <v>3700</v>
      </c>
      <c r="G364" s="24" t="s">
        <v>3701</v>
      </c>
      <c r="H364" s="24" t="s">
        <v>3702</v>
      </c>
      <c r="I364" s="23" t="s">
        <v>3703</v>
      </c>
      <c r="J364" s="24"/>
      <c r="K364" s="24" t="s">
        <v>1705</v>
      </c>
      <c r="L364" s="24" t="s">
        <v>3672</v>
      </c>
      <c r="M364" s="24" t="s">
        <v>3704</v>
      </c>
      <c r="N364" s="44" t="s">
        <v>3674</v>
      </c>
      <c r="O364" s="44" t="s">
        <v>3675</v>
      </c>
      <c r="P364" s="135" t="s">
        <v>2106</v>
      </c>
      <c r="Q364" s="44" t="s">
        <v>40</v>
      </c>
      <c r="R364" s="24"/>
      <c r="S364" s="21" t="s">
        <v>58</v>
      </c>
      <c r="T364" s="35" t="e">
        <f ca="1">_xlfn.XLOOKUP(A364,'Unambiguous BCGs'!A:A,'Unambiguous BCGs'!I:I,"N")</f>
        <v>#NAME?</v>
      </c>
      <c r="U364" s="68" t="b">
        <v>1</v>
      </c>
      <c r="V364" s="68" t="b">
        <f t="shared" si="61"/>
        <v>0</v>
      </c>
      <c r="X364" s="25" t="s">
        <v>59</v>
      </c>
      <c r="Y364"/>
      <c r="Z364" s="19" t="s">
        <v>59</v>
      </c>
      <c r="AA364"/>
      <c r="AB364">
        <f t="shared" si="62"/>
        <v>2</v>
      </c>
      <c r="AC364" t="b">
        <f t="shared" ref="AC364:AC369" si="66">COUNTIFS(X364:AA364, "Confirmed")=COUNTIF(X364:AA364, "*")</f>
        <v>1</v>
      </c>
      <c r="AD364" s="37" t="s">
        <v>37</v>
      </c>
      <c r="AE364" s="19"/>
      <c r="AF364"/>
      <c r="AG364"/>
      <c r="AH364" s="72">
        <f t="shared" ref="AH364:AH369" si="67">COUNTIF(AD364:AG364, "*")</f>
        <v>1</v>
      </c>
      <c r="AI364" t="b">
        <f t="shared" ref="AI364:AI369" si="68">COUNTIF(AD364:AG364, "y")=AH364</f>
        <v>1</v>
      </c>
      <c r="AJ364">
        <v>1</v>
      </c>
    </row>
    <row r="365" spans="1:36" ht="44.25" customHeight="1">
      <c r="A365" s="22" t="s">
        <v>3705</v>
      </c>
      <c r="B365" s="23" t="s">
        <v>3706</v>
      </c>
      <c r="C365" s="23" t="s">
        <v>3707</v>
      </c>
      <c r="D365" s="24" t="s">
        <v>3708</v>
      </c>
      <c r="E365" s="24" t="s">
        <v>3709</v>
      </c>
      <c r="F365" s="24" t="s">
        <v>3710</v>
      </c>
      <c r="G365" s="24" t="s">
        <v>3711</v>
      </c>
      <c r="H365" s="24" t="s">
        <v>3712</v>
      </c>
      <c r="I365" s="23" t="s">
        <v>3713</v>
      </c>
      <c r="J365" s="24"/>
      <c r="K365" s="24" t="s">
        <v>1705</v>
      </c>
      <c r="L365" s="24" t="s">
        <v>3672</v>
      </c>
      <c r="M365" s="24" t="s">
        <v>3704</v>
      </c>
      <c r="N365" s="44" t="s">
        <v>3674</v>
      </c>
      <c r="O365" s="44" t="s">
        <v>3675</v>
      </c>
      <c r="P365" s="135" t="s">
        <v>2106</v>
      </c>
      <c r="Q365" s="44" t="s">
        <v>40</v>
      </c>
      <c r="R365" s="24"/>
      <c r="S365" s="21" t="s">
        <v>58</v>
      </c>
      <c r="T365" s="35" t="e">
        <f ca="1">_xlfn.XLOOKUP(A365,'Unambiguous BCGs'!A:A,'Unambiguous BCGs'!I:I,"N")</f>
        <v>#NAME?</v>
      </c>
      <c r="U365" s="68" t="b">
        <v>1</v>
      </c>
      <c r="V365" s="68" t="b">
        <f t="shared" si="61"/>
        <v>0</v>
      </c>
      <c r="X365" s="25" t="s">
        <v>59</v>
      </c>
      <c r="Y365"/>
      <c r="Z365" s="19" t="s">
        <v>59</v>
      </c>
      <c r="AA365"/>
      <c r="AB365">
        <f t="shared" si="62"/>
        <v>2</v>
      </c>
      <c r="AC365" t="b">
        <f t="shared" si="66"/>
        <v>1</v>
      </c>
      <c r="AD365" s="37" t="s">
        <v>37</v>
      </c>
      <c r="AE365" s="19"/>
      <c r="AF365"/>
      <c r="AG365"/>
      <c r="AH365" s="72">
        <f t="shared" si="67"/>
        <v>1</v>
      </c>
      <c r="AI365" t="b">
        <f t="shared" si="68"/>
        <v>1</v>
      </c>
      <c r="AJ365">
        <v>1</v>
      </c>
    </row>
    <row r="366" spans="1:36" ht="54.75" customHeight="1">
      <c r="A366" s="22" t="s">
        <v>3714</v>
      </c>
      <c r="B366" s="43" t="s">
        <v>3715</v>
      </c>
      <c r="C366" s="43" t="s">
        <v>3716</v>
      </c>
      <c r="D366" s="149">
        <v>0.84953668981481478</v>
      </c>
      <c r="E366" s="42" t="s">
        <v>5937</v>
      </c>
      <c r="F366" s="42">
        <v>305.83320800000001</v>
      </c>
      <c r="G366" s="42">
        <v>-55.600889000000002</v>
      </c>
      <c r="H366" s="42">
        <v>0.231043</v>
      </c>
      <c r="I366" s="43">
        <v>0.23200000000000001</v>
      </c>
      <c r="J366" s="44"/>
      <c r="K366" s="45" t="s">
        <v>5938</v>
      </c>
      <c r="L366" s="42" t="s">
        <v>5864</v>
      </c>
      <c r="M366" s="44"/>
      <c r="N366" s="44" t="s">
        <v>5911</v>
      </c>
      <c r="O366" s="44" t="s">
        <v>3717</v>
      </c>
      <c r="P366" s="135" t="s">
        <v>1852</v>
      </c>
      <c r="Q366" s="44" t="s">
        <v>40</v>
      </c>
      <c r="R366" s="44"/>
      <c r="S366" s="44"/>
      <c r="T366" s="33" t="e">
        <f ca="1">_xlfn.XLOOKUP(A366,'Unambiguous BCGs'!A:A,'Unambiguous BCGs'!I:I,"N")</f>
        <v>#NAME?</v>
      </c>
      <c r="U366" s="68" t="b">
        <v>1</v>
      </c>
      <c r="V366" s="68" t="b">
        <f t="shared" si="61"/>
        <v>0</v>
      </c>
      <c r="W366" s="68" t="s">
        <v>1381</v>
      </c>
      <c r="X366" s="45" t="s">
        <v>1382</v>
      </c>
      <c r="Z366" s="83" t="s">
        <v>43</v>
      </c>
      <c r="AB366">
        <f t="shared" si="62"/>
        <v>2</v>
      </c>
      <c r="AC366" t="b">
        <f t="shared" si="66"/>
        <v>0</v>
      </c>
      <c r="AD366" s="87" t="s">
        <v>37</v>
      </c>
      <c r="AH366" s="72">
        <f t="shared" si="67"/>
        <v>1</v>
      </c>
      <c r="AI366" t="b">
        <f t="shared" si="68"/>
        <v>1</v>
      </c>
      <c r="AJ366">
        <v>1</v>
      </c>
    </row>
    <row r="367" spans="1:36" ht="51.75" customHeight="1">
      <c r="A367" s="22" t="s">
        <v>3718</v>
      </c>
      <c r="B367" s="23" t="s">
        <v>3719</v>
      </c>
      <c r="C367" s="23" t="s">
        <v>3720</v>
      </c>
      <c r="D367" s="24" t="s">
        <v>3721</v>
      </c>
      <c r="E367" s="24" t="s">
        <v>3722</v>
      </c>
      <c r="F367" s="24" t="s">
        <v>3723</v>
      </c>
      <c r="G367" s="24" t="s">
        <v>3724</v>
      </c>
      <c r="H367" s="24" t="s">
        <v>3725</v>
      </c>
      <c r="I367" s="23" t="s">
        <v>3726</v>
      </c>
      <c r="J367" s="24"/>
      <c r="K367" s="24" t="s">
        <v>3727</v>
      </c>
      <c r="L367" s="24" t="s">
        <v>3672</v>
      </c>
      <c r="M367" s="24" t="s">
        <v>3704</v>
      </c>
      <c r="N367" s="44" t="s">
        <v>3674</v>
      </c>
      <c r="O367" s="44" t="s">
        <v>3675</v>
      </c>
      <c r="P367" s="135" t="s">
        <v>2106</v>
      </c>
      <c r="Q367" s="44" t="s">
        <v>40</v>
      </c>
      <c r="R367" s="24"/>
      <c r="S367" s="21" t="s">
        <v>58</v>
      </c>
      <c r="T367" s="35" t="e">
        <f ca="1">_xlfn.XLOOKUP(A367,'Unambiguous BCGs'!A:A,'Unambiguous BCGs'!I:I,"N")</f>
        <v>#NAME?</v>
      </c>
      <c r="U367" s="68" t="b">
        <v>1</v>
      </c>
      <c r="V367" s="68" t="b">
        <f t="shared" si="61"/>
        <v>0</v>
      </c>
      <c r="X367" s="25" t="s">
        <v>59</v>
      </c>
      <c r="Y367"/>
      <c r="Z367" s="19" t="s">
        <v>59</v>
      </c>
      <c r="AA367"/>
      <c r="AB367">
        <f t="shared" si="62"/>
        <v>2</v>
      </c>
      <c r="AC367" t="b">
        <f t="shared" si="66"/>
        <v>1</v>
      </c>
      <c r="AD367" s="37" t="s">
        <v>37</v>
      </c>
      <c r="AE367" s="19"/>
      <c r="AF367"/>
      <c r="AG367"/>
      <c r="AH367" s="72">
        <f t="shared" si="67"/>
        <v>1</v>
      </c>
      <c r="AI367" t="b">
        <f t="shared" si="68"/>
        <v>1</v>
      </c>
      <c r="AJ367">
        <v>1</v>
      </c>
    </row>
    <row r="368" spans="1:36" ht="64.5" customHeight="1">
      <c r="A368" s="22" t="s">
        <v>3728</v>
      </c>
      <c r="B368" s="43" t="s">
        <v>3729</v>
      </c>
      <c r="C368" s="43" t="s">
        <v>3730</v>
      </c>
      <c r="D368" s="44" t="s">
        <v>3732</v>
      </c>
      <c r="E368" s="44" t="s">
        <v>3733</v>
      </c>
      <c r="F368" s="44">
        <v>354.36500000000001</v>
      </c>
      <c r="G368" s="44">
        <v>-59.701300000000003</v>
      </c>
      <c r="H368" s="44">
        <v>0.77880000000000005</v>
      </c>
      <c r="I368" s="43">
        <v>0.78139999999999998</v>
      </c>
      <c r="J368" s="44"/>
      <c r="K368" s="44" t="s">
        <v>3731</v>
      </c>
      <c r="L368" s="44" t="s">
        <v>3672</v>
      </c>
      <c r="M368" s="44" t="s">
        <v>3704</v>
      </c>
      <c r="N368" s="44" t="s">
        <v>3674</v>
      </c>
      <c r="O368" s="44" t="s">
        <v>3675</v>
      </c>
      <c r="P368" s="135" t="s">
        <v>2106</v>
      </c>
      <c r="Q368" s="44" t="s">
        <v>40</v>
      </c>
      <c r="R368" s="44" t="s">
        <v>3734</v>
      </c>
      <c r="S368" s="45"/>
      <c r="T368" s="33" t="e">
        <f ca="1">_xlfn.XLOOKUP(A368,'Unambiguous BCGs'!A:A,'Unambiguous BCGs'!I:I,"N")</f>
        <v>#NAME?</v>
      </c>
      <c r="U368" s="68" t="b">
        <v>1</v>
      </c>
      <c r="V368" s="68" t="b">
        <f t="shared" si="61"/>
        <v>0</v>
      </c>
      <c r="W368" s="88" t="s">
        <v>5955</v>
      </c>
      <c r="X368" s="45" t="s">
        <v>3517</v>
      </c>
      <c r="AB368">
        <f t="shared" ref="AB368:AB403" si="69">COUNTIF(X368:AA368, "*")</f>
        <v>1</v>
      </c>
      <c r="AC368" t="b">
        <f t="shared" si="66"/>
        <v>0</v>
      </c>
      <c r="AD368" s="86"/>
      <c r="AH368" s="72">
        <f t="shared" si="67"/>
        <v>0</v>
      </c>
      <c r="AI368" t="b">
        <f t="shared" si="68"/>
        <v>1</v>
      </c>
      <c r="AJ368">
        <v>1</v>
      </c>
    </row>
    <row r="369" spans="1:36" ht="57" customHeight="1">
      <c r="A369" s="22" t="s">
        <v>3735</v>
      </c>
      <c r="B369" s="23" t="s">
        <v>3736</v>
      </c>
      <c r="C369" s="23" t="s">
        <v>3737</v>
      </c>
      <c r="D369" s="24" t="s">
        <v>3738</v>
      </c>
      <c r="E369" s="24" t="s">
        <v>3739</v>
      </c>
      <c r="F369" s="24" t="s">
        <v>3740</v>
      </c>
      <c r="G369" s="24" t="s">
        <v>3741</v>
      </c>
      <c r="H369" s="24" t="s">
        <v>3742</v>
      </c>
      <c r="I369" s="23" t="s">
        <v>3743</v>
      </c>
      <c r="J369" s="24"/>
      <c r="K369" s="21" t="s">
        <v>3744</v>
      </c>
      <c r="L369" s="24" t="s">
        <v>3672</v>
      </c>
      <c r="M369" s="24" t="s">
        <v>3704</v>
      </c>
      <c r="N369" s="44" t="s">
        <v>3674</v>
      </c>
      <c r="O369" s="44" t="s">
        <v>3675</v>
      </c>
      <c r="P369" s="135" t="s">
        <v>2106</v>
      </c>
      <c r="Q369" s="44" t="s">
        <v>40</v>
      </c>
      <c r="R369" s="24"/>
      <c r="S369" s="21" t="s">
        <v>58</v>
      </c>
      <c r="T369" s="35" t="e">
        <f ca="1">_xlfn.XLOOKUP(A369,'Unambiguous BCGs'!A:A,'Unambiguous BCGs'!I:I,"N")</f>
        <v>#NAME?</v>
      </c>
      <c r="U369" s="68" t="b">
        <v>1</v>
      </c>
      <c r="V369" s="68" t="b">
        <f t="shared" si="61"/>
        <v>0</v>
      </c>
      <c r="X369" s="25" t="s">
        <v>59</v>
      </c>
      <c r="Y369"/>
      <c r="Z369" s="19" t="s">
        <v>59</v>
      </c>
      <c r="AA369"/>
      <c r="AB369">
        <f t="shared" si="69"/>
        <v>2</v>
      </c>
      <c r="AC369" t="b">
        <f t="shared" si="66"/>
        <v>1</v>
      </c>
      <c r="AD369" s="37" t="s">
        <v>37</v>
      </c>
      <c r="AE369" s="19"/>
      <c r="AF369"/>
      <c r="AG369"/>
      <c r="AH369" s="72">
        <f t="shared" si="67"/>
        <v>1</v>
      </c>
      <c r="AI369" t="b">
        <f t="shared" si="68"/>
        <v>1</v>
      </c>
      <c r="AJ369">
        <v>1</v>
      </c>
    </row>
    <row r="370" spans="1:36" ht="64.5" customHeight="1">
      <c r="A370" s="28" t="s">
        <v>3745</v>
      </c>
      <c r="B370" s="43" t="s">
        <v>3746</v>
      </c>
      <c r="C370" s="43" t="s">
        <v>3747</v>
      </c>
      <c r="D370" s="44" t="s">
        <v>3748</v>
      </c>
      <c r="E370" s="44" t="s">
        <v>3749</v>
      </c>
      <c r="F370" s="44">
        <v>356.18299999999999</v>
      </c>
      <c r="G370" s="44">
        <v>-42.720100000000002</v>
      </c>
      <c r="H370" s="44">
        <v>0.59809999999999997</v>
      </c>
      <c r="I370" s="43">
        <v>0.59599999999999997</v>
      </c>
      <c r="J370" s="44"/>
      <c r="K370" s="44" t="s">
        <v>3750</v>
      </c>
      <c r="L370" s="44" t="s">
        <v>3751</v>
      </c>
      <c r="M370" s="44" t="s">
        <v>2670</v>
      </c>
      <c r="N370" s="44" t="s">
        <v>3674</v>
      </c>
      <c r="O370" s="44" t="s">
        <v>3675</v>
      </c>
      <c r="P370" s="135" t="s">
        <v>2106</v>
      </c>
      <c r="Q370" s="44" t="s">
        <v>40</v>
      </c>
      <c r="R370" s="44" t="s">
        <v>3752</v>
      </c>
      <c r="S370" s="45" t="s">
        <v>442</v>
      </c>
      <c r="T370" s="33" t="e">
        <f ca="1">_xlfn.XLOOKUP(A370,'Unambiguous BCGs'!A:A,'Unambiguous BCGs'!I:I,"N")</f>
        <v>#NAME?</v>
      </c>
      <c r="U370" s="68" t="b">
        <v>1</v>
      </c>
      <c r="V370" s="68" t="b">
        <f t="shared" si="61"/>
        <v>0</v>
      </c>
      <c r="X370" s="45" t="s">
        <v>59</v>
      </c>
      <c r="Z370" s="83" t="s">
        <v>144</v>
      </c>
      <c r="AB370">
        <f t="shared" si="69"/>
        <v>2</v>
      </c>
      <c r="AC370" t="b">
        <f t="shared" ref="AC370:AC390" si="70">COUNTIFS(X370:AA370, "Confirmed")=COUNTIF(X370:AA370, "*")</f>
        <v>1</v>
      </c>
      <c r="AD370" s="87" t="s">
        <v>37</v>
      </c>
      <c r="AH370" s="72">
        <f t="shared" ref="AH370:AH390" si="71">COUNTIF(AD370:AG370, "*")</f>
        <v>1</v>
      </c>
      <c r="AI370" t="b">
        <f t="shared" ref="AI370:AI390" si="72">COUNTIF(AD370:AG370, "y")=AH370</f>
        <v>1</v>
      </c>
      <c r="AJ370">
        <v>1</v>
      </c>
    </row>
    <row r="371" spans="1:36" ht="51.75" customHeight="1">
      <c r="A371" s="22" t="s">
        <v>3753</v>
      </c>
      <c r="B371" s="43" t="s">
        <v>3754</v>
      </c>
      <c r="C371" s="43" t="s">
        <v>3755</v>
      </c>
      <c r="D371" s="149">
        <v>0.99707777777777773</v>
      </c>
      <c r="E371" s="42" t="s">
        <v>5939</v>
      </c>
      <c r="F371" s="42">
        <v>358.94800099999998</v>
      </c>
      <c r="G371" s="42">
        <v>-50.927957999999997</v>
      </c>
      <c r="H371" s="42">
        <v>0.31840000000000002</v>
      </c>
      <c r="I371" s="43">
        <v>0.35</v>
      </c>
      <c r="J371" s="44"/>
      <c r="K371" s="42"/>
      <c r="L371" s="42" t="s">
        <v>5867</v>
      </c>
      <c r="M371" s="44"/>
      <c r="N371" s="44" t="s">
        <v>5940</v>
      </c>
      <c r="O371" s="44" t="s">
        <v>3756</v>
      </c>
      <c r="P371" s="135" t="s">
        <v>2106</v>
      </c>
      <c r="Q371" s="44" t="s">
        <v>40</v>
      </c>
      <c r="R371" s="44"/>
      <c r="S371" s="44"/>
      <c r="T371" s="33" t="e">
        <f ca="1">_xlfn.XLOOKUP(A371,'Unambiguous BCGs'!A:A,'Unambiguous BCGs'!I:I,"N")</f>
        <v>#NAME?</v>
      </c>
      <c r="U371" s="68" t="b">
        <v>1</v>
      </c>
      <c r="V371" s="68" t="b">
        <f t="shared" si="61"/>
        <v>0</v>
      </c>
      <c r="W371" s="68" t="s">
        <v>1381</v>
      </c>
      <c r="X371" s="45" t="s">
        <v>1382</v>
      </c>
      <c r="Z371" s="83" t="s">
        <v>1376</v>
      </c>
      <c r="AB371">
        <f t="shared" si="69"/>
        <v>2</v>
      </c>
      <c r="AC371" t="b">
        <f t="shared" si="70"/>
        <v>0</v>
      </c>
      <c r="AD371" s="87" t="s">
        <v>37</v>
      </c>
      <c r="AH371" s="72">
        <f t="shared" si="71"/>
        <v>1</v>
      </c>
      <c r="AI371" t="b">
        <f t="shared" si="72"/>
        <v>1</v>
      </c>
      <c r="AJ371">
        <v>1</v>
      </c>
    </row>
    <row r="372" spans="1:36" ht="115.5" customHeight="1">
      <c r="A372" s="22" t="s">
        <v>3757</v>
      </c>
      <c r="B372" s="23" t="s">
        <v>3758</v>
      </c>
      <c r="C372" s="23" t="s">
        <v>3759</v>
      </c>
      <c r="D372" s="24" t="s">
        <v>3760</v>
      </c>
      <c r="E372" s="24" t="s">
        <v>3761</v>
      </c>
      <c r="F372" s="24" t="s">
        <v>3762</v>
      </c>
      <c r="G372" s="24" t="s">
        <v>3763</v>
      </c>
      <c r="H372" s="24" t="s">
        <v>3764</v>
      </c>
      <c r="I372" s="23" t="s">
        <v>3765</v>
      </c>
      <c r="J372" s="24"/>
      <c r="K372" s="21" t="s">
        <v>3766</v>
      </c>
      <c r="L372" s="24" t="s">
        <v>3672</v>
      </c>
      <c r="M372" s="24" t="s">
        <v>3704</v>
      </c>
      <c r="N372" s="44" t="s">
        <v>3674</v>
      </c>
      <c r="O372" s="44" t="s">
        <v>3675</v>
      </c>
      <c r="P372" s="135" t="s">
        <v>2106</v>
      </c>
      <c r="Q372" s="44" t="s">
        <v>40</v>
      </c>
      <c r="R372" s="24"/>
      <c r="S372" s="21" t="s">
        <v>58</v>
      </c>
      <c r="T372" s="35" t="e">
        <f ca="1">_xlfn.XLOOKUP(A372,'Unambiguous BCGs'!A:A,'Unambiguous BCGs'!I:I,"N")</f>
        <v>#NAME?</v>
      </c>
      <c r="U372" s="68" t="b">
        <v>1</v>
      </c>
      <c r="V372" s="68" t="b">
        <f t="shared" si="61"/>
        <v>0</v>
      </c>
      <c r="X372" s="25" t="s">
        <v>59</v>
      </c>
      <c r="Y372"/>
      <c r="Z372" s="19" t="s">
        <v>59</v>
      </c>
      <c r="AA372"/>
      <c r="AB372">
        <f t="shared" si="69"/>
        <v>2</v>
      </c>
      <c r="AC372" t="b">
        <f t="shared" si="70"/>
        <v>1</v>
      </c>
      <c r="AD372" s="37" t="s">
        <v>37</v>
      </c>
      <c r="AE372" s="19"/>
      <c r="AF372"/>
      <c r="AG372"/>
      <c r="AH372" s="72">
        <f t="shared" si="71"/>
        <v>1</v>
      </c>
      <c r="AI372" t="b">
        <f t="shared" si="72"/>
        <v>1</v>
      </c>
      <c r="AJ372">
        <v>1</v>
      </c>
    </row>
    <row r="373" spans="1:36" ht="43.5" customHeight="1">
      <c r="A373" s="22" t="s">
        <v>3767</v>
      </c>
      <c r="B373" s="43" t="s">
        <v>3768</v>
      </c>
      <c r="C373" s="43" t="s">
        <v>3769</v>
      </c>
      <c r="D373" s="44" t="s">
        <v>3770</v>
      </c>
      <c r="E373" s="44" t="s">
        <v>3771</v>
      </c>
      <c r="F373" s="44">
        <v>14.584199999999999</v>
      </c>
      <c r="G373" s="44">
        <v>-61.7669</v>
      </c>
      <c r="H373" s="44"/>
      <c r="I373" s="43">
        <v>0.83</v>
      </c>
      <c r="J373" s="44"/>
      <c r="K373" s="44" t="s">
        <v>2404</v>
      </c>
      <c r="L373" s="46"/>
      <c r="M373" s="44"/>
      <c r="N373" s="44" t="s">
        <v>3772</v>
      </c>
      <c r="O373" s="44" t="s">
        <v>3773</v>
      </c>
      <c r="P373" s="93"/>
      <c r="Q373" s="44"/>
      <c r="R373" s="44" t="s">
        <v>3774</v>
      </c>
      <c r="S373" s="45"/>
      <c r="T373" s="33" t="e">
        <f ca="1">_xlfn.XLOOKUP(A373,'Unambiguous BCGs'!A:A,'Unambiguous BCGs'!I:I,"N")</f>
        <v>#NAME?</v>
      </c>
      <c r="U373" s="68" t="b">
        <v>1</v>
      </c>
      <c r="V373" s="68" t="b">
        <f t="shared" si="61"/>
        <v>0</v>
      </c>
      <c r="W373" s="68" t="s">
        <v>2352</v>
      </c>
      <c r="X373" s="45" t="s">
        <v>3661</v>
      </c>
      <c r="Z373" s="83" t="s">
        <v>144</v>
      </c>
      <c r="AB373">
        <f t="shared" si="69"/>
        <v>2</v>
      </c>
      <c r="AC373" t="b">
        <f t="shared" si="70"/>
        <v>0</v>
      </c>
      <c r="AD373" s="86"/>
      <c r="AH373" s="72">
        <f t="shared" si="71"/>
        <v>0</v>
      </c>
      <c r="AI373" t="b">
        <f t="shared" si="72"/>
        <v>1</v>
      </c>
      <c r="AJ373">
        <v>3</v>
      </c>
    </row>
    <row r="374" spans="1:36" ht="152.25" customHeight="1">
      <c r="A374" s="22" t="s">
        <v>3775</v>
      </c>
      <c r="B374" s="43" t="s">
        <v>3776</v>
      </c>
      <c r="C374" s="43" t="s">
        <v>3777</v>
      </c>
      <c r="D374" s="45" t="s">
        <v>6177</v>
      </c>
      <c r="E374" s="45" t="s">
        <v>6178</v>
      </c>
      <c r="F374" s="45" t="s">
        <v>6179</v>
      </c>
      <c r="G374" s="45" t="s">
        <v>6180</v>
      </c>
      <c r="H374" s="45" t="s">
        <v>6181</v>
      </c>
      <c r="I374" s="43">
        <v>0.34799999999999998</v>
      </c>
      <c r="J374" s="44"/>
      <c r="K374" s="45" t="s">
        <v>6183</v>
      </c>
      <c r="L374" s="46"/>
      <c r="M374" s="45" t="s">
        <v>100</v>
      </c>
      <c r="N374" s="159" t="s">
        <v>6182</v>
      </c>
      <c r="O374" s="44" t="s">
        <v>5385</v>
      </c>
      <c r="P374" s="134" t="s">
        <v>3534</v>
      </c>
      <c r="Q374" s="44" t="s">
        <v>40</v>
      </c>
      <c r="R374" s="44" t="s">
        <v>3778</v>
      </c>
      <c r="S374" s="158" t="s">
        <v>6191</v>
      </c>
      <c r="T374" s="33" t="e">
        <f ca="1">_xlfn.XLOOKUP(A374,'Unambiguous BCGs'!A:A,'Unambiguous BCGs'!I:I,"N")</f>
        <v>#NAME?</v>
      </c>
      <c r="U374" s="68" t="b">
        <v>1</v>
      </c>
      <c r="V374" s="68" t="b">
        <f t="shared" si="61"/>
        <v>0</v>
      </c>
      <c r="W374" s="68" t="s">
        <v>2404</v>
      </c>
      <c r="X374" s="45" t="s">
        <v>168</v>
      </c>
      <c r="Z374" s="83" t="s">
        <v>43</v>
      </c>
      <c r="AB374">
        <f t="shared" si="69"/>
        <v>2</v>
      </c>
      <c r="AC374" t="b">
        <f t="shared" si="70"/>
        <v>0</v>
      </c>
      <c r="AD374" s="86"/>
      <c r="AH374" s="72">
        <f t="shared" si="71"/>
        <v>0</v>
      </c>
      <c r="AI374" t="b">
        <f t="shared" si="72"/>
        <v>1</v>
      </c>
      <c r="AJ374" s="144">
        <v>1</v>
      </c>
    </row>
    <row r="375" spans="1:36" ht="47.25" customHeight="1">
      <c r="A375" s="22" t="s">
        <v>3779</v>
      </c>
      <c r="B375" s="43" t="s">
        <v>3780</v>
      </c>
      <c r="C375" s="43" t="s">
        <v>3781</v>
      </c>
      <c r="D375" s="44" t="s">
        <v>3782</v>
      </c>
      <c r="E375" s="44" t="s">
        <v>3783</v>
      </c>
      <c r="F375" s="44">
        <v>20.795514000000001</v>
      </c>
      <c r="G375" s="44">
        <v>-48.356140000000003</v>
      </c>
      <c r="H375" s="44">
        <v>0.65400000000000003</v>
      </c>
      <c r="I375" s="43">
        <v>0.62</v>
      </c>
      <c r="J375" s="44"/>
      <c r="K375" s="44" t="s">
        <v>3784</v>
      </c>
      <c r="L375" s="44" t="s">
        <v>3682</v>
      </c>
      <c r="M375" s="44" t="s">
        <v>37</v>
      </c>
      <c r="N375" s="44" t="s">
        <v>3533</v>
      </c>
      <c r="P375" s="134" t="s">
        <v>3534</v>
      </c>
      <c r="Q375" s="44" t="s">
        <v>40</v>
      </c>
      <c r="R375" s="44" t="s">
        <v>3785</v>
      </c>
      <c r="S375" s="45"/>
      <c r="T375" s="33" t="e">
        <f ca="1">_xlfn.XLOOKUP(A375,'Unambiguous BCGs'!A:A,'Unambiguous BCGs'!I:I,"N")</f>
        <v>#NAME?</v>
      </c>
      <c r="U375" s="68" t="b">
        <v>1</v>
      </c>
      <c r="V375" s="68" t="b">
        <f t="shared" si="61"/>
        <v>0</v>
      </c>
      <c r="W375" s="68" t="s">
        <v>59</v>
      </c>
      <c r="X375" s="45" t="s">
        <v>168</v>
      </c>
      <c r="Z375" s="83" t="s">
        <v>144</v>
      </c>
      <c r="AB375">
        <f t="shared" si="69"/>
        <v>2</v>
      </c>
      <c r="AC375" t="b">
        <f t="shared" si="70"/>
        <v>0</v>
      </c>
      <c r="AD375" s="86"/>
      <c r="AH375" s="72">
        <f t="shared" si="71"/>
        <v>0</v>
      </c>
      <c r="AI375" t="b">
        <f t="shared" si="72"/>
        <v>1</v>
      </c>
      <c r="AJ375">
        <v>1</v>
      </c>
    </row>
    <row r="376" spans="1:36" ht="114.75" customHeight="1">
      <c r="A376" s="22" t="s">
        <v>3786</v>
      </c>
      <c r="B376" s="43" t="s">
        <v>3787</v>
      </c>
      <c r="C376" s="43" t="s">
        <v>3788</v>
      </c>
      <c r="D376" s="42" t="s">
        <v>6045</v>
      </c>
      <c r="E376" s="42" t="s">
        <v>6046</v>
      </c>
      <c r="F376" s="42" t="s">
        <v>6048</v>
      </c>
      <c r="G376" s="42" t="s">
        <v>6049</v>
      </c>
      <c r="H376" s="42" t="s">
        <v>6047</v>
      </c>
      <c r="I376" s="43">
        <v>1.22</v>
      </c>
      <c r="J376" s="44"/>
      <c r="K376" s="42" t="s">
        <v>6066</v>
      </c>
      <c r="L376" s="46"/>
      <c r="M376" s="44"/>
      <c r="P376" s="154" t="s">
        <v>6050</v>
      </c>
      <c r="Q376" s="42" t="s">
        <v>40</v>
      </c>
      <c r="R376" s="44" t="s">
        <v>3659</v>
      </c>
      <c r="S376" s="45"/>
      <c r="T376" s="33" t="e">
        <f ca="1">_xlfn.XLOOKUP(A376,'Unambiguous BCGs'!A:A,'Unambiguous BCGs'!I:I,"N")</f>
        <v>#NAME?</v>
      </c>
      <c r="U376" s="68" t="b">
        <v>1</v>
      </c>
      <c r="V376" s="68" t="b">
        <f t="shared" si="61"/>
        <v>0</v>
      </c>
      <c r="W376" s="89" t="s">
        <v>6051</v>
      </c>
      <c r="X376" s="44" t="s">
        <v>3789</v>
      </c>
      <c r="Z376" s="83" t="s">
        <v>43</v>
      </c>
      <c r="AB376">
        <f t="shared" si="69"/>
        <v>2</v>
      </c>
      <c r="AC376" t="b">
        <f t="shared" si="70"/>
        <v>0</v>
      </c>
      <c r="AD376" s="86"/>
      <c r="AH376" s="72">
        <f t="shared" si="71"/>
        <v>0</v>
      </c>
      <c r="AI376" t="b">
        <f t="shared" si="72"/>
        <v>1</v>
      </c>
      <c r="AJ376">
        <v>1</v>
      </c>
    </row>
    <row r="377" spans="1:36" ht="56.25" customHeight="1">
      <c r="A377" s="22" t="s">
        <v>3790</v>
      </c>
      <c r="B377" s="43" t="s">
        <v>3791</v>
      </c>
      <c r="C377" s="43" t="s">
        <v>3792</v>
      </c>
      <c r="D377" s="44" t="s">
        <v>3793</v>
      </c>
      <c r="E377" s="44" t="s">
        <v>3794</v>
      </c>
      <c r="F377" s="44">
        <v>40.862828</v>
      </c>
      <c r="G377" s="44">
        <v>-59.516832000000001</v>
      </c>
      <c r="H377" s="44">
        <v>0.63370000000000004</v>
      </c>
      <c r="I377" s="43">
        <v>0.63500000000000001</v>
      </c>
      <c r="J377" s="44"/>
      <c r="K377" s="44" t="s">
        <v>3795</v>
      </c>
      <c r="L377" s="46" t="s">
        <v>3682</v>
      </c>
      <c r="M377" s="44" t="s">
        <v>100</v>
      </c>
      <c r="N377" s="44" t="s">
        <v>3533</v>
      </c>
      <c r="P377" s="134" t="s">
        <v>3534</v>
      </c>
      <c r="Q377" s="44" t="s">
        <v>40</v>
      </c>
      <c r="R377" s="44" t="s">
        <v>3796</v>
      </c>
      <c r="S377" s="45"/>
      <c r="T377" s="33" t="e">
        <f ca="1">_xlfn.XLOOKUP(A377,'Unambiguous BCGs'!A:A,'Unambiguous BCGs'!I:I,"N")</f>
        <v>#NAME?</v>
      </c>
      <c r="U377" s="68" t="b">
        <v>1</v>
      </c>
      <c r="V377" s="68" t="b">
        <f t="shared" si="61"/>
        <v>0</v>
      </c>
      <c r="W377" s="68" t="s">
        <v>59</v>
      </c>
      <c r="X377" s="45" t="s">
        <v>168</v>
      </c>
      <c r="Z377" s="83" t="s">
        <v>144</v>
      </c>
      <c r="AB377">
        <f t="shared" si="69"/>
        <v>2</v>
      </c>
      <c r="AC377" t="b">
        <f t="shared" si="70"/>
        <v>0</v>
      </c>
      <c r="AD377" s="86"/>
      <c r="AH377" s="72">
        <f t="shared" si="71"/>
        <v>0</v>
      </c>
      <c r="AI377" t="b">
        <f t="shared" si="72"/>
        <v>1</v>
      </c>
      <c r="AJ377">
        <v>1</v>
      </c>
    </row>
    <row r="378" spans="1:36" ht="43.5" customHeight="1">
      <c r="A378" s="22" t="s">
        <v>3797</v>
      </c>
      <c r="B378" s="43" t="s">
        <v>3798</v>
      </c>
      <c r="C378" s="43" t="s">
        <v>3799</v>
      </c>
      <c r="D378" s="44" t="s">
        <v>3800</v>
      </c>
      <c r="E378" s="44" t="s">
        <v>3801</v>
      </c>
      <c r="F378" s="44">
        <v>43.208270829999996</v>
      </c>
      <c r="G378" s="44">
        <v>-48.416222220000002</v>
      </c>
      <c r="H378" s="44">
        <v>0.42199999999999999</v>
      </c>
      <c r="I378" s="43">
        <v>0.42070000000000002</v>
      </c>
      <c r="J378" s="44"/>
      <c r="K378" s="44" t="s">
        <v>3802</v>
      </c>
      <c r="L378" s="44" t="s">
        <v>3682</v>
      </c>
      <c r="M378" s="44" t="s">
        <v>37</v>
      </c>
      <c r="N378" s="44" t="s">
        <v>3533</v>
      </c>
      <c r="P378" s="134" t="s">
        <v>3534</v>
      </c>
      <c r="Q378" s="44" t="s">
        <v>40</v>
      </c>
      <c r="R378" s="44" t="s">
        <v>3778</v>
      </c>
      <c r="S378" s="45"/>
      <c r="T378" s="33" t="e">
        <f ca="1">_xlfn.XLOOKUP(A378,'Unambiguous BCGs'!A:A,'Unambiguous BCGs'!I:I,"N")</f>
        <v>#NAME?</v>
      </c>
      <c r="U378" s="68" t="b">
        <v>1</v>
      </c>
      <c r="V378" s="68" t="b">
        <f t="shared" si="61"/>
        <v>0</v>
      </c>
      <c r="W378" s="68" t="s">
        <v>59</v>
      </c>
      <c r="X378" s="45" t="s">
        <v>168</v>
      </c>
      <c r="Z378" s="83" t="s">
        <v>144</v>
      </c>
      <c r="AB378">
        <f t="shared" si="69"/>
        <v>2</v>
      </c>
      <c r="AC378" t="b">
        <f t="shared" si="70"/>
        <v>0</v>
      </c>
      <c r="AD378" s="86"/>
      <c r="AH378" s="72">
        <f t="shared" si="71"/>
        <v>0</v>
      </c>
      <c r="AI378" t="b">
        <f t="shared" si="72"/>
        <v>1</v>
      </c>
      <c r="AJ378">
        <v>1</v>
      </c>
    </row>
    <row r="379" spans="1:36" ht="43.5" customHeight="1">
      <c r="A379" s="22" t="s">
        <v>3803</v>
      </c>
      <c r="B379" s="43" t="s">
        <v>3804</v>
      </c>
      <c r="C379" s="43" t="s">
        <v>3805</v>
      </c>
      <c r="D379" s="44" t="s">
        <v>3806</v>
      </c>
      <c r="E379" s="44" t="s">
        <v>3807</v>
      </c>
      <c r="F379" s="44">
        <v>46.960683330000002</v>
      </c>
      <c r="G379" s="44">
        <v>-50.701188889999997</v>
      </c>
      <c r="H379" s="44">
        <v>0.57799999999999996</v>
      </c>
      <c r="I379" s="43">
        <v>0.55000000000000004</v>
      </c>
      <c r="J379" s="44"/>
      <c r="K379" s="44" t="s">
        <v>3808</v>
      </c>
      <c r="L379" s="46" t="s">
        <v>3682</v>
      </c>
      <c r="M379" s="44" t="s">
        <v>37</v>
      </c>
      <c r="N379" s="44" t="s">
        <v>3533</v>
      </c>
      <c r="P379" s="134" t="s">
        <v>3534</v>
      </c>
      <c r="Q379" s="44" t="s">
        <v>40</v>
      </c>
      <c r="R379" s="44" t="s">
        <v>3809</v>
      </c>
      <c r="S379" s="45"/>
      <c r="T379" s="33" t="e">
        <f ca="1">_xlfn.XLOOKUP(A379,'Unambiguous BCGs'!A:A,'Unambiguous BCGs'!I:I,"N")</f>
        <v>#NAME?</v>
      </c>
      <c r="U379" s="68" t="b">
        <v>1</v>
      </c>
      <c r="V379" s="68" t="b">
        <f t="shared" si="61"/>
        <v>0</v>
      </c>
      <c r="W379" s="68" t="s">
        <v>59</v>
      </c>
      <c r="X379" s="45" t="s">
        <v>168</v>
      </c>
      <c r="Z379" s="83" t="s">
        <v>144</v>
      </c>
      <c r="AB379">
        <f t="shared" si="69"/>
        <v>2</v>
      </c>
      <c r="AC379" t="b">
        <f t="shared" si="70"/>
        <v>0</v>
      </c>
      <c r="AD379" s="86"/>
      <c r="AH379" s="72">
        <f t="shared" si="71"/>
        <v>0</v>
      </c>
      <c r="AI379" t="b">
        <f t="shared" si="72"/>
        <v>1</v>
      </c>
      <c r="AJ379">
        <v>1</v>
      </c>
    </row>
    <row r="380" spans="1:36" ht="122.25" customHeight="1">
      <c r="A380" s="22" t="s">
        <v>3810</v>
      </c>
      <c r="B380" s="43" t="s">
        <v>3811</v>
      </c>
      <c r="C380" s="43" t="s">
        <v>3812</v>
      </c>
      <c r="D380" s="42" t="s">
        <v>6053</v>
      </c>
      <c r="E380" s="42" t="s">
        <v>6054</v>
      </c>
      <c r="F380" s="42" t="s">
        <v>6057</v>
      </c>
      <c r="G380" s="42" t="s">
        <v>6058</v>
      </c>
      <c r="H380" s="42" t="s">
        <v>6062</v>
      </c>
      <c r="I380" s="43">
        <v>0.57899999999999996</v>
      </c>
      <c r="J380" s="44"/>
      <c r="K380" s="42" t="s">
        <v>6064</v>
      </c>
      <c r="L380" s="46"/>
      <c r="M380" s="44"/>
      <c r="N380" s="44" t="s">
        <v>3657</v>
      </c>
      <c r="O380" s="44" t="s">
        <v>3658</v>
      </c>
      <c r="P380" s="42" t="s">
        <v>3534</v>
      </c>
      <c r="Q380" s="44" t="s">
        <v>40</v>
      </c>
      <c r="R380" s="44" t="s">
        <v>3659</v>
      </c>
      <c r="S380" s="45"/>
      <c r="T380" s="33" t="e">
        <f ca="1">_xlfn.XLOOKUP(A380,'Unambiguous BCGs'!A:A,'Unambiguous BCGs'!I:I,"N")</f>
        <v>#NAME?</v>
      </c>
      <c r="U380" s="68" t="b">
        <v>1</v>
      </c>
      <c r="V380" s="68" t="b">
        <f t="shared" si="61"/>
        <v>0</v>
      </c>
      <c r="W380" s="89" t="s">
        <v>6065</v>
      </c>
      <c r="X380" s="45" t="s">
        <v>3813</v>
      </c>
      <c r="Z380" s="83" t="s">
        <v>144</v>
      </c>
      <c r="AB380">
        <f t="shared" ref="AB380" si="73">COUNTIF(X380:AA380, "*")</f>
        <v>2</v>
      </c>
      <c r="AC380" t="b">
        <f t="shared" ref="AC380" si="74">COUNTIFS(X380:AA380, "Confirmed")=COUNTIF(X380:AA380, "*")</f>
        <v>0</v>
      </c>
      <c r="AD380" s="86"/>
      <c r="AH380" s="72">
        <f t="shared" ref="AH380" si="75">COUNTIF(AD380:AG380, "*")</f>
        <v>0</v>
      </c>
      <c r="AI380" t="b">
        <f t="shared" ref="AI380" si="76">COUNTIF(AD380:AG380, "y")=AH380</f>
        <v>1</v>
      </c>
      <c r="AJ380" s="144" t="s">
        <v>5417</v>
      </c>
    </row>
    <row r="381" spans="1:36" ht="122.25" customHeight="1">
      <c r="A381" s="22" t="s">
        <v>3810</v>
      </c>
      <c r="B381" s="43" t="s">
        <v>3811</v>
      </c>
      <c r="C381" s="43" t="s">
        <v>3812</v>
      </c>
      <c r="D381" s="42" t="s">
        <v>6055</v>
      </c>
      <c r="E381" s="42" t="s">
        <v>6056</v>
      </c>
      <c r="F381" s="42" t="s">
        <v>6059</v>
      </c>
      <c r="G381" s="42" t="s">
        <v>6060</v>
      </c>
      <c r="H381" s="42" t="s">
        <v>6061</v>
      </c>
      <c r="I381" s="43">
        <v>0.57899999999999996</v>
      </c>
      <c r="J381" s="44"/>
      <c r="K381" s="42" t="s">
        <v>6063</v>
      </c>
      <c r="L381" s="46"/>
      <c r="M381" s="44"/>
      <c r="N381" s="44" t="s">
        <v>3657</v>
      </c>
      <c r="O381" s="44" t="s">
        <v>3658</v>
      </c>
      <c r="P381" s="42" t="s">
        <v>3534</v>
      </c>
      <c r="Q381" s="44" t="s">
        <v>40</v>
      </c>
      <c r="R381" s="44" t="s">
        <v>3659</v>
      </c>
      <c r="S381" s="45"/>
      <c r="T381" s="33" t="e">
        <f ca="1">_xlfn.XLOOKUP(A381,'Unambiguous BCGs'!A:A,'Unambiguous BCGs'!I:I,"N")</f>
        <v>#NAME?</v>
      </c>
      <c r="U381" s="68" t="b">
        <v>1</v>
      </c>
      <c r="V381" s="68" t="b">
        <f t="shared" si="61"/>
        <v>1</v>
      </c>
      <c r="W381" s="89" t="s">
        <v>6065</v>
      </c>
      <c r="X381" s="45" t="s">
        <v>3813</v>
      </c>
      <c r="Z381" s="83" t="s">
        <v>144</v>
      </c>
      <c r="AB381">
        <f t="shared" si="69"/>
        <v>2</v>
      </c>
      <c r="AC381" t="b">
        <f t="shared" si="70"/>
        <v>0</v>
      </c>
      <c r="AD381" s="86"/>
      <c r="AH381" s="72">
        <f t="shared" si="71"/>
        <v>0</v>
      </c>
      <c r="AI381" t="b">
        <f t="shared" si="72"/>
        <v>1</v>
      </c>
      <c r="AJ381" s="144" t="s">
        <v>5417</v>
      </c>
    </row>
    <row r="382" spans="1:36" ht="79.5" customHeight="1">
      <c r="A382" s="22" t="s">
        <v>3814</v>
      </c>
      <c r="B382" s="43" t="s">
        <v>3815</v>
      </c>
      <c r="C382" s="43" t="s">
        <v>3816</v>
      </c>
      <c r="D382" s="44" t="s">
        <v>3817</v>
      </c>
      <c r="E382" s="44" t="s">
        <v>3818</v>
      </c>
      <c r="F382" s="44">
        <v>47.635427999999997</v>
      </c>
      <c r="G382" s="44">
        <v>-46.785558000000002</v>
      </c>
      <c r="H382" s="44">
        <v>0.70640000000000003</v>
      </c>
      <c r="I382" s="43">
        <v>0.70899999999999996</v>
      </c>
      <c r="J382" s="44"/>
      <c r="K382" s="44" t="s">
        <v>3819</v>
      </c>
      <c r="L382" s="46" t="s">
        <v>3682</v>
      </c>
      <c r="M382" s="44" t="s">
        <v>37</v>
      </c>
      <c r="N382" s="44" t="s">
        <v>3533</v>
      </c>
      <c r="P382" s="134" t="s">
        <v>3534</v>
      </c>
      <c r="Q382" s="44" t="s">
        <v>40</v>
      </c>
      <c r="R382" s="44" t="s">
        <v>3785</v>
      </c>
      <c r="S382" s="44"/>
      <c r="T382" s="33" t="e">
        <f ca="1">_xlfn.XLOOKUP(A382,'Unambiguous BCGs'!A:A,'Unambiguous BCGs'!I:I,"N")</f>
        <v>#NAME?</v>
      </c>
      <c r="U382" s="68" t="b">
        <v>1</v>
      </c>
      <c r="V382" s="68" t="b">
        <f t="shared" si="61"/>
        <v>0</v>
      </c>
      <c r="W382" s="68" t="s">
        <v>59</v>
      </c>
      <c r="X382" s="44" t="s">
        <v>168</v>
      </c>
      <c r="Z382" s="83" t="s">
        <v>144</v>
      </c>
      <c r="AB382">
        <f t="shared" si="69"/>
        <v>2</v>
      </c>
      <c r="AC382" t="b">
        <f t="shared" si="70"/>
        <v>0</v>
      </c>
      <c r="AD382" s="86"/>
      <c r="AH382" s="72">
        <f t="shared" si="71"/>
        <v>0</v>
      </c>
      <c r="AI382" t="b">
        <f t="shared" si="72"/>
        <v>1</v>
      </c>
      <c r="AJ382">
        <v>1</v>
      </c>
    </row>
    <row r="383" spans="1:36" ht="79.5" customHeight="1">
      <c r="A383" s="22" t="s">
        <v>3820</v>
      </c>
      <c r="B383" s="43" t="s">
        <v>3821</v>
      </c>
      <c r="C383" s="43" t="s">
        <v>3822</v>
      </c>
      <c r="D383" s="44" t="s">
        <v>3823</v>
      </c>
      <c r="E383" s="44" t="s">
        <v>3824</v>
      </c>
      <c r="F383" s="44">
        <v>51.051099999999998</v>
      </c>
      <c r="G383" s="44">
        <v>-62.598799999999997</v>
      </c>
      <c r="H383" s="44">
        <v>0.74514999999999998</v>
      </c>
      <c r="I383" s="43">
        <v>0.73</v>
      </c>
      <c r="J383" s="44"/>
      <c r="K383" s="44" t="s">
        <v>3825</v>
      </c>
      <c r="L383" s="46" t="s">
        <v>3682</v>
      </c>
      <c r="M383" s="44" t="s">
        <v>37</v>
      </c>
      <c r="N383" s="44" t="s">
        <v>3683</v>
      </c>
      <c r="O383" s="44" t="s">
        <v>3658</v>
      </c>
      <c r="P383" s="135" t="s">
        <v>3534</v>
      </c>
      <c r="Q383" s="44" t="s">
        <v>40</v>
      </c>
      <c r="R383" s="44" t="s">
        <v>3785</v>
      </c>
      <c r="S383" s="45"/>
      <c r="T383" s="33" t="e">
        <f ca="1">_xlfn.XLOOKUP(A383,'Unambiguous BCGs'!A:A,'Unambiguous BCGs'!I:I,"N")</f>
        <v>#NAME?</v>
      </c>
      <c r="U383" s="68" t="b">
        <v>1</v>
      </c>
      <c r="V383" s="68" t="b">
        <f t="shared" si="61"/>
        <v>0</v>
      </c>
      <c r="W383" s="68" t="s">
        <v>59</v>
      </c>
      <c r="X383" s="44" t="s">
        <v>168</v>
      </c>
      <c r="Z383" s="83" t="s">
        <v>144</v>
      </c>
      <c r="AB383">
        <f t="shared" si="69"/>
        <v>2</v>
      </c>
      <c r="AC383" t="b">
        <f t="shared" si="70"/>
        <v>0</v>
      </c>
      <c r="AD383" s="86"/>
      <c r="AH383" s="72">
        <f t="shared" si="71"/>
        <v>0</v>
      </c>
      <c r="AI383" t="b">
        <f t="shared" si="72"/>
        <v>1</v>
      </c>
      <c r="AJ383">
        <v>1</v>
      </c>
    </row>
    <row r="384" spans="1:36" ht="78.75" customHeight="1">
      <c r="A384" s="22" t="s">
        <v>3826</v>
      </c>
      <c r="B384" s="43" t="s">
        <v>3827</v>
      </c>
      <c r="C384" s="43" t="s">
        <v>3828</v>
      </c>
      <c r="D384" s="44" t="s">
        <v>3829</v>
      </c>
      <c r="E384" s="44" t="s">
        <v>3830</v>
      </c>
      <c r="F384" s="44">
        <v>58.239790999999997</v>
      </c>
      <c r="G384" s="44">
        <v>-56.79768</v>
      </c>
      <c r="H384" s="44">
        <v>0.64854999999999996</v>
      </c>
      <c r="I384" s="43">
        <v>0.67</v>
      </c>
      <c r="J384" s="44"/>
      <c r="K384" s="44" t="s">
        <v>3831</v>
      </c>
      <c r="L384" s="44" t="s">
        <v>3682</v>
      </c>
      <c r="M384" s="44" t="s">
        <v>37</v>
      </c>
      <c r="N384" s="44" t="s">
        <v>3683</v>
      </c>
      <c r="O384" s="44" t="s">
        <v>3658</v>
      </c>
      <c r="P384" s="135" t="s">
        <v>3534</v>
      </c>
      <c r="Q384" s="44" t="s">
        <v>40</v>
      </c>
      <c r="R384" s="44" t="s">
        <v>3785</v>
      </c>
      <c r="S384" s="45"/>
      <c r="T384" s="33" t="e">
        <f ca="1">_xlfn.XLOOKUP(A384,'Unambiguous BCGs'!A:A,'Unambiguous BCGs'!I:I,"N")</f>
        <v>#NAME?</v>
      </c>
      <c r="U384" s="68" t="b">
        <v>1</v>
      </c>
      <c r="V384" s="68" t="b">
        <f t="shared" si="61"/>
        <v>0</v>
      </c>
      <c r="W384" s="68" t="s">
        <v>59</v>
      </c>
      <c r="X384" s="44" t="s">
        <v>168</v>
      </c>
      <c r="Z384" s="83" t="s">
        <v>144</v>
      </c>
      <c r="AB384">
        <f t="shared" si="69"/>
        <v>2</v>
      </c>
      <c r="AC384" t="b">
        <f t="shared" si="70"/>
        <v>0</v>
      </c>
      <c r="AD384" s="86"/>
      <c r="AH384" s="72">
        <f t="shared" si="71"/>
        <v>0</v>
      </c>
      <c r="AI384" t="b">
        <f t="shared" si="72"/>
        <v>1</v>
      </c>
      <c r="AJ384">
        <v>1</v>
      </c>
    </row>
    <row r="385" spans="1:36" ht="31.5" customHeight="1">
      <c r="A385" s="22" t="s">
        <v>3832</v>
      </c>
      <c r="B385" s="43" t="s">
        <v>3833</v>
      </c>
      <c r="C385" s="43" t="s">
        <v>3834</v>
      </c>
      <c r="D385" s="44" t="s">
        <v>3835</v>
      </c>
      <c r="E385" s="44" t="s">
        <v>3836</v>
      </c>
      <c r="F385" s="44">
        <v>66.517099999999999</v>
      </c>
      <c r="G385" s="44">
        <v>-54.9253</v>
      </c>
      <c r="H385" s="44"/>
      <c r="I385" s="43">
        <v>0.63</v>
      </c>
      <c r="J385" s="44"/>
      <c r="K385" s="44" t="s">
        <v>2404</v>
      </c>
      <c r="L385" s="44"/>
      <c r="M385" s="44"/>
      <c r="N385" s="44" t="s">
        <v>3657</v>
      </c>
      <c r="O385" s="44" t="s">
        <v>3658</v>
      </c>
      <c r="Q385" s="44"/>
      <c r="R385" s="44" t="s">
        <v>3659</v>
      </c>
      <c r="S385" s="44"/>
      <c r="T385" s="33" t="e">
        <f ca="1">_xlfn.XLOOKUP(A385,'Unambiguous BCGs'!A:A,'Unambiguous BCGs'!I:I,"N")</f>
        <v>#NAME?</v>
      </c>
      <c r="U385" s="68" t="b">
        <v>1</v>
      </c>
      <c r="V385" s="68" t="b">
        <f t="shared" si="61"/>
        <v>0</v>
      </c>
      <c r="W385" s="68" t="s">
        <v>59</v>
      </c>
      <c r="X385" s="44" t="s">
        <v>3837</v>
      </c>
      <c r="Z385" s="83" t="s">
        <v>144</v>
      </c>
      <c r="AB385">
        <f t="shared" si="69"/>
        <v>2</v>
      </c>
      <c r="AC385" t="b">
        <f t="shared" si="70"/>
        <v>0</v>
      </c>
      <c r="AD385" s="86"/>
      <c r="AH385" s="72">
        <f t="shared" si="71"/>
        <v>0</v>
      </c>
      <c r="AI385" t="b">
        <f t="shared" si="72"/>
        <v>1</v>
      </c>
      <c r="AJ385">
        <v>3</v>
      </c>
    </row>
    <row r="386" spans="1:36" ht="79.5" customHeight="1">
      <c r="A386" s="22" t="s">
        <v>3838</v>
      </c>
      <c r="B386" s="43" t="s">
        <v>3839</v>
      </c>
      <c r="C386" s="43" t="s">
        <v>3840</v>
      </c>
      <c r="D386" s="44" t="s">
        <v>3841</v>
      </c>
      <c r="E386" s="44" t="s">
        <v>3842</v>
      </c>
      <c r="F386" s="44">
        <v>74.117116999999993</v>
      </c>
      <c r="G386" s="44">
        <v>-51.276389999999999</v>
      </c>
      <c r="H386" s="44">
        <v>0.56269999999999998</v>
      </c>
      <c r="I386" s="43">
        <v>0.56200000000000006</v>
      </c>
      <c r="J386" s="44"/>
      <c r="K386" s="44" t="s">
        <v>3843</v>
      </c>
      <c r="L386" s="53" t="s">
        <v>3682</v>
      </c>
      <c r="M386" s="44" t="s">
        <v>37</v>
      </c>
      <c r="N386" s="44" t="s">
        <v>3683</v>
      </c>
      <c r="O386" s="44" t="s">
        <v>3658</v>
      </c>
      <c r="P386" s="135" t="s">
        <v>3534</v>
      </c>
      <c r="Q386" s="44" t="s">
        <v>40</v>
      </c>
      <c r="R386" s="44" t="s">
        <v>3785</v>
      </c>
      <c r="S386" s="45"/>
      <c r="T386" s="33" t="e">
        <f ca="1">_xlfn.XLOOKUP(A386,'Unambiguous BCGs'!A:A,'Unambiguous BCGs'!I:I,"N")</f>
        <v>#NAME?</v>
      </c>
      <c r="U386" s="68" t="b">
        <v>1</v>
      </c>
      <c r="V386" s="68" t="b">
        <f t="shared" si="61"/>
        <v>0</v>
      </c>
      <c r="W386" s="68" t="s">
        <v>59</v>
      </c>
      <c r="X386" s="45" t="s">
        <v>168</v>
      </c>
      <c r="Z386" s="83" t="s">
        <v>144</v>
      </c>
      <c r="AB386">
        <f t="shared" si="69"/>
        <v>2</v>
      </c>
      <c r="AC386" t="b">
        <f t="shared" si="70"/>
        <v>0</v>
      </c>
      <c r="AD386" s="86"/>
      <c r="AH386" s="72">
        <f t="shared" si="71"/>
        <v>0</v>
      </c>
      <c r="AI386" t="b">
        <f t="shared" si="72"/>
        <v>1</v>
      </c>
      <c r="AJ386">
        <v>1</v>
      </c>
    </row>
    <row r="387" spans="1:36" ht="55.5" customHeight="1">
      <c r="A387" s="22" t="s">
        <v>3844</v>
      </c>
      <c r="B387" s="23" t="s">
        <v>3845</v>
      </c>
      <c r="C387" s="23" t="s">
        <v>3846</v>
      </c>
      <c r="D387" s="24" t="s">
        <v>3847</v>
      </c>
      <c r="E387" s="24" t="s">
        <v>3848</v>
      </c>
      <c r="F387" s="24" t="s">
        <v>3849</v>
      </c>
      <c r="G387" s="24" t="s">
        <v>3850</v>
      </c>
      <c r="H387" s="24" t="s">
        <v>3851</v>
      </c>
      <c r="I387" s="23" t="s">
        <v>3852</v>
      </c>
      <c r="J387" s="24"/>
      <c r="K387" s="24" t="s">
        <v>3853</v>
      </c>
      <c r="L387" s="24" t="s">
        <v>3672</v>
      </c>
      <c r="M387" s="24" t="s">
        <v>3704</v>
      </c>
      <c r="N387" s="44" t="s">
        <v>3672</v>
      </c>
      <c r="P387" s="134" t="s">
        <v>2106</v>
      </c>
      <c r="Q387" s="44" t="s">
        <v>40</v>
      </c>
      <c r="R387" s="24"/>
      <c r="S387" s="21" t="s">
        <v>58</v>
      </c>
      <c r="T387" s="35" t="e">
        <f ca="1">_xlfn.XLOOKUP(A387,'Unambiguous BCGs'!A:A,'Unambiguous BCGs'!I:I,"N")</f>
        <v>#NAME?</v>
      </c>
      <c r="U387" s="68" t="b">
        <v>1</v>
      </c>
      <c r="V387" s="68" t="b">
        <f t="shared" si="61"/>
        <v>0</v>
      </c>
      <c r="X387" s="25" t="s">
        <v>59</v>
      </c>
      <c r="Y387"/>
      <c r="Z387" s="19" t="s">
        <v>59</v>
      </c>
      <c r="AA387"/>
      <c r="AB387">
        <f t="shared" si="69"/>
        <v>2</v>
      </c>
      <c r="AC387" t="b">
        <f t="shared" si="70"/>
        <v>1</v>
      </c>
      <c r="AD387" s="37" t="s">
        <v>37</v>
      </c>
      <c r="AE387" s="19"/>
      <c r="AF387"/>
      <c r="AG387"/>
      <c r="AH387" s="72">
        <f t="shared" si="71"/>
        <v>1</v>
      </c>
      <c r="AI387" t="b">
        <f t="shared" si="72"/>
        <v>1</v>
      </c>
      <c r="AJ387">
        <v>1</v>
      </c>
    </row>
    <row r="388" spans="1:36" ht="31.5" customHeight="1">
      <c r="A388" s="22" t="s">
        <v>3854</v>
      </c>
      <c r="B388" s="23" t="s">
        <v>3855</v>
      </c>
      <c r="C388" s="23" t="s">
        <v>3856</v>
      </c>
      <c r="D388" s="24" t="s">
        <v>3857</v>
      </c>
      <c r="E388" s="24" t="s">
        <v>3858</v>
      </c>
      <c r="F388" s="24" t="s">
        <v>3859</v>
      </c>
      <c r="G388" s="24" t="s">
        <v>3860</v>
      </c>
      <c r="H388" s="24" t="s">
        <v>3861</v>
      </c>
      <c r="I388" s="23" t="s">
        <v>3862</v>
      </c>
      <c r="J388" s="24"/>
      <c r="K388" s="24" t="s">
        <v>3863</v>
      </c>
      <c r="L388" s="24" t="s">
        <v>3672</v>
      </c>
      <c r="M388" s="24" t="s">
        <v>3704</v>
      </c>
      <c r="N388" s="44" t="s">
        <v>3674</v>
      </c>
      <c r="O388" s="44" t="s">
        <v>3675</v>
      </c>
      <c r="P388" s="135" t="s">
        <v>2106</v>
      </c>
      <c r="Q388" s="44" t="s">
        <v>40</v>
      </c>
      <c r="R388" s="24"/>
      <c r="S388" s="21" t="s">
        <v>58</v>
      </c>
      <c r="T388" s="35" t="e">
        <f ca="1">_xlfn.XLOOKUP(A388,'Unambiguous BCGs'!A:A,'Unambiguous BCGs'!I:I,"N")</f>
        <v>#NAME?</v>
      </c>
      <c r="U388" s="68" t="b">
        <v>1</v>
      </c>
      <c r="V388" s="68" t="b">
        <f t="shared" ref="V388:V451" si="77">A388=A387</f>
        <v>0</v>
      </c>
      <c r="X388" s="25" t="s">
        <v>59</v>
      </c>
      <c r="Y388"/>
      <c r="Z388" s="19" t="s">
        <v>59</v>
      </c>
      <c r="AA388"/>
      <c r="AB388">
        <f t="shared" si="69"/>
        <v>2</v>
      </c>
      <c r="AC388" t="b">
        <f t="shared" si="70"/>
        <v>1</v>
      </c>
      <c r="AD388" s="37" t="s">
        <v>37</v>
      </c>
      <c r="AE388" s="19"/>
      <c r="AF388"/>
      <c r="AG388"/>
      <c r="AH388" s="72">
        <f t="shared" si="71"/>
        <v>1</v>
      </c>
      <c r="AI388" t="b">
        <f t="shared" si="72"/>
        <v>1</v>
      </c>
      <c r="AJ388">
        <v>1</v>
      </c>
    </row>
    <row r="389" spans="1:36" ht="31.5" customHeight="1">
      <c r="A389" s="22" t="s">
        <v>3864</v>
      </c>
      <c r="B389" s="23" t="s">
        <v>3865</v>
      </c>
      <c r="C389" s="23" t="s">
        <v>3866</v>
      </c>
      <c r="D389" s="24" t="s">
        <v>3867</v>
      </c>
      <c r="E389" s="24" t="s">
        <v>3868</v>
      </c>
      <c r="F389" s="24" t="s">
        <v>3869</v>
      </c>
      <c r="G389" s="24" t="s">
        <v>3870</v>
      </c>
      <c r="H389" s="24" t="s">
        <v>3871</v>
      </c>
      <c r="I389" s="23" t="s">
        <v>3872</v>
      </c>
      <c r="J389" s="24"/>
      <c r="K389" s="24" t="s">
        <v>3873</v>
      </c>
      <c r="L389" s="24" t="s">
        <v>3672</v>
      </c>
      <c r="M389" s="24" t="s">
        <v>3704</v>
      </c>
      <c r="N389" s="44" t="s">
        <v>3674</v>
      </c>
      <c r="O389" s="44" t="s">
        <v>3675</v>
      </c>
      <c r="P389" s="135" t="s">
        <v>2106</v>
      </c>
      <c r="Q389" s="44" t="s">
        <v>40</v>
      </c>
      <c r="R389" s="24"/>
      <c r="S389" s="21" t="s">
        <v>58</v>
      </c>
      <c r="T389" s="35" t="e">
        <f ca="1">_xlfn.XLOOKUP(A389,'Unambiguous BCGs'!A:A,'Unambiguous BCGs'!I:I,"N")</f>
        <v>#NAME?</v>
      </c>
      <c r="U389" s="68" t="b">
        <v>1</v>
      </c>
      <c r="V389" s="68" t="b">
        <f t="shared" si="77"/>
        <v>0</v>
      </c>
      <c r="X389" s="25" t="s">
        <v>59</v>
      </c>
      <c r="Y389"/>
      <c r="Z389" s="19" t="s">
        <v>59</v>
      </c>
      <c r="AA389"/>
      <c r="AB389">
        <f t="shared" si="69"/>
        <v>2</v>
      </c>
      <c r="AC389" t="b">
        <f t="shared" si="70"/>
        <v>1</v>
      </c>
      <c r="AD389" s="37" t="s">
        <v>37</v>
      </c>
      <c r="AE389" s="19"/>
      <c r="AF389"/>
      <c r="AG389"/>
      <c r="AH389" s="72">
        <f t="shared" si="71"/>
        <v>1</v>
      </c>
      <c r="AI389" t="b">
        <f t="shared" si="72"/>
        <v>1</v>
      </c>
      <c r="AJ389">
        <v>1</v>
      </c>
    </row>
    <row r="390" spans="1:36" ht="31.5" customHeight="1">
      <c r="A390" s="22" t="s">
        <v>3874</v>
      </c>
      <c r="B390" s="23" t="s">
        <v>3875</v>
      </c>
      <c r="C390" s="23" t="s">
        <v>3876</v>
      </c>
      <c r="D390" s="24" t="s">
        <v>3877</v>
      </c>
      <c r="E390" s="24" t="s">
        <v>3878</v>
      </c>
      <c r="F390" s="24" t="s">
        <v>3879</v>
      </c>
      <c r="G390" s="24" t="s">
        <v>3880</v>
      </c>
      <c r="H390" s="24" t="s">
        <v>3881</v>
      </c>
      <c r="I390" s="23" t="s">
        <v>3882</v>
      </c>
      <c r="J390" s="24"/>
      <c r="K390" s="24" t="s">
        <v>3883</v>
      </c>
      <c r="L390" s="24" t="s">
        <v>3672</v>
      </c>
      <c r="M390" s="24" t="s">
        <v>3704</v>
      </c>
      <c r="N390" s="44" t="s">
        <v>3674</v>
      </c>
      <c r="O390" s="44" t="s">
        <v>3675</v>
      </c>
      <c r="P390" s="135" t="s">
        <v>2106</v>
      </c>
      <c r="Q390" s="44" t="s">
        <v>40</v>
      </c>
      <c r="R390" s="24"/>
      <c r="S390" s="21" t="s">
        <v>58</v>
      </c>
      <c r="T390" s="35" t="e">
        <f ca="1">_xlfn.XLOOKUP(A390,'Unambiguous BCGs'!A:A,'Unambiguous BCGs'!I:I,"N")</f>
        <v>#NAME?</v>
      </c>
      <c r="U390" s="68" t="b">
        <v>1</v>
      </c>
      <c r="V390" s="68" t="b">
        <f t="shared" si="77"/>
        <v>0</v>
      </c>
      <c r="X390" s="25" t="s">
        <v>59</v>
      </c>
      <c r="Y390"/>
      <c r="Z390" s="19" t="s">
        <v>59</v>
      </c>
      <c r="AA390"/>
      <c r="AB390">
        <f t="shared" si="69"/>
        <v>2</v>
      </c>
      <c r="AC390" t="b">
        <f t="shared" si="70"/>
        <v>1</v>
      </c>
      <c r="AD390" s="37" t="s">
        <v>37</v>
      </c>
      <c r="AE390" s="19"/>
      <c r="AF390"/>
      <c r="AG390"/>
      <c r="AH390" s="72">
        <f t="shared" si="71"/>
        <v>1</v>
      </c>
      <c r="AI390" t="b">
        <f t="shared" si="72"/>
        <v>1</v>
      </c>
      <c r="AJ390">
        <v>1</v>
      </c>
    </row>
    <row r="391" spans="1:36" ht="31.5" customHeight="1">
      <c r="A391" s="22" t="s">
        <v>3884</v>
      </c>
      <c r="B391" s="23" t="s">
        <v>3885</v>
      </c>
      <c r="C391" s="23" t="s">
        <v>3886</v>
      </c>
      <c r="D391" s="24" t="s">
        <v>3887</v>
      </c>
      <c r="E391" s="24" t="s">
        <v>3888</v>
      </c>
      <c r="F391" s="24" t="s">
        <v>3889</v>
      </c>
      <c r="G391" s="24" t="s">
        <v>3890</v>
      </c>
      <c r="H391" s="24" t="s">
        <v>3891</v>
      </c>
      <c r="I391" s="23" t="s">
        <v>3892</v>
      </c>
      <c r="J391" s="24"/>
      <c r="K391" s="21" t="s">
        <v>3893</v>
      </c>
      <c r="L391" s="24" t="s">
        <v>3672</v>
      </c>
      <c r="M391" s="24" t="s">
        <v>3704</v>
      </c>
      <c r="N391" s="44" t="s">
        <v>3674</v>
      </c>
      <c r="O391" s="44" t="s">
        <v>3675</v>
      </c>
      <c r="P391" s="135" t="s">
        <v>2106</v>
      </c>
      <c r="Q391" s="44" t="s">
        <v>40</v>
      </c>
      <c r="R391" s="24"/>
      <c r="S391" s="21" t="s">
        <v>58</v>
      </c>
      <c r="T391" s="35" t="e">
        <f ca="1">_xlfn.XLOOKUP(A391,'Unambiguous BCGs'!A:A,'Unambiguous BCGs'!I:I,"N")</f>
        <v>#NAME?</v>
      </c>
      <c r="U391" s="68" t="b">
        <v>1</v>
      </c>
      <c r="V391" s="68" t="b">
        <f t="shared" si="77"/>
        <v>0</v>
      </c>
      <c r="X391" s="25" t="s">
        <v>59</v>
      </c>
      <c r="Y391"/>
      <c r="Z391" s="19" t="s">
        <v>59</v>
      </c>
      <c r="AA391"/>
      <c r="AB391">
        <f t="shared" si="69"/>
        <v>2</v>
      </c>
      <c r="AC391" t="b">
        <f t="shared" ref="AC391:AC399" si="78">COUNTIFS(X391:AA391, "Confirmed")=COUNTIF(X391:AA391, "*")</f>
        <v>1</v>
      </c>
      <c r="AD391" s="37" t="s">
        <v>37</v>
      </c>
      <c r="AE391" s="19"/>
      <c r="AF391"/>
      <c r="AG391"/>
      <c r="AH391" s="72">
        <f t="shared" ref="AH391:AH399" si="79">COUNTIF(AD391:AG391, "*")</f>
        <v>1</v>
      </c>
      <c r="AI391" t="b">
        <f t="shared" ref="AI391:AI399" si="80">COUNTIF(AD391:AG391, "y")=AH391</f>
        <v>1</v>
      </c>
      <c r="AJ391">
        <v>1</v>
      </c>
    </row>
    <row r="392" spans="1:36" ht="79.5" customHeight="1">
      <c r="A392" s="22" t="s">
        <v>3894</v>
      </c>
      <c r="B392" s="43" t="s">
        <v>3895</v>
      </c>
      <c r="C392" s="43" t="s">
        <v>3896</v>
      </c>
      <c r="D392" s="44" t="s">
        <v>3897</v>
      </c>
      <c r="E392" s="44" t="s">
        <v>3898</v>
      </c>
      <c r="F392" s="44">
        <v>338.14095500000002</v>
      </c>
      <c r="G392" s="44">
        <v>-59.998089</v>
      </c>
      <c r="H392" s="44">
        <v>0.59564499999999998</v>
      </c>
      <c r="I392" s="43">
        <v>0.59399999999999997</v>
      </c>
      <c r="J392" s="44"/>
      <c r="K392" s="44" t="s">
        <v>3899</v>
      </c>
      <c r="L392" s="44" t="s">
        <v>3682</v>
      </c>
      <c r="M392" s="44" t="s">
        <v>100</v>
      </c>
      <c r="N392" s="44" t="s">
        <v>3683</v>
      </c>
      <c r="O392" s="44" t="s">
        <v>3658</v>
      </c>
      <c r="P392" s="135" t="s">
        <v>3534</v>
      </c>
      <c r="Q392" s="44" t="s">
        <v>40</v>
      </c>
      <c r="R392" s="44" t="s">
        <v>3796</v>
      </c>
      <c r="S392" s="44"/>
      <c r="T392" s="33" t="e">
        <f ca="1">_xlfn.XLOOKUP(A392,'Unambiguous BCGs'!A:A,'Unambiguous BCGs'!I:I,"N")</f>
        <v>#NAME?</v>
      </c>
      <c r="U392" s="68" t="b">
        <v>1</v>
      </c>
      <c r="V392" s="68" t="b">
        <f t="shared" si="77"/>
        <v>0</v>
      </c>
      <c r="W392" s="68" t="s">
        <v>59</v>
      </c>
      <c r="X392" s="44" t="s">
        <v>168</v>
      </c>
      <c r="Z392" s="83" t="s">
        <v>144</v>
      </c>
      <c r="AB392">
        <f t="shared" si="69"/>
        <v>2</v>
      </c>
      <c r="AC392" t="b">
        <f t="shared" si="78"/>
        <v>0</v>
      </c>
      <c r="AD392" s="86"/>
      <c r="AH392" s="72">
        <f t="shared" si="79"/>
        <v>0</v>
      </c>
      <c r="AI392" t="b">
        <f t="shared" si="80"/>
        <v>1</v>
      </c>
      <c r="AJ392">
        <v>1</v>
      </c>
    </row>
    <row r="393" spans="1:36" ht="79.5" customHeight="1">
      <c r="A393" s="22" t="s">
        <v>3900</v>
      </c>
      <c r="B393" s="43" t="s">
        <v>3901</v>
      </c>
      <c r="C393" s="43" t="s">
        <v>3902</v>
      </c>
      <c r="D393" s="44" t="s">
        <v>3903</v>
      </c>
      <c r="E393" s="44" t="s">
        <v>3904</v>
      </c>
      <c r="F393" s="44">
        <v>338.31507699999997</v>
      </c>
      <c r="G393" s="44">
        <v>-53.652569</v>
      </c>
      <c r="H393" s="44">
        <v>0.438467</v>
      </c>
      <c r="I393" s="43">
        <v>0.48</v>
      </c>
      <c r="J393" s="44"/>
      <c r="K393" s="44" t="s">
        <v>3905</v>
      </c>
      <c r="L393" s="46" t="s">
        <v>3682</v>
      </c>
      <c r="M393" s="44" t="s">
        <v>37</v>
      </c>
      <c r="N393" s="44" t="s">
        <v>3683</v>
      </c>
      <c r="O393" s="44" t="s">
        <v>3658</v>
      </c>
      <c r="P393" s="135" t="s">
        <v>3534</v>
      </c>
      <c r="Q393" s="44" t="s">
        <v>40</v>
      </c>
      <c r="R393" s="44" t="s">
        <v>3785</v>
      </c>
      <c r="S393" s="44"/>
      <c r="T393" s="33" t="e">
        <f ca="1">_xlfn.XLOOKUP(A393,'Unambiguous BCGs'!A:A,'Unambiguous BCGs'!I:I,"N")</f>
        <v>#NAME?</v>
      </c>
      <c r="U393" s="68" t="b">
        <v>1</v>
      </c>
      <c r="V393" s="68" t="b">
        <f t="shared" si="77"/>
        <v>0</v>
      </c>
      <c r="W393" s="68" t="s">
        <v>59</v>
      </c>
      <c r="X393" s="44" t="s">
        <v>168</v>
      </c>
      <c r="Z393" s="83" t="s">
        <v>144</v>
      </c>
      <c r="AB393">
        <f t="shared" si="69"/>
        <v>2</v>
      </c>
      <c r="AC393" t="b">
        <f t="shared" si="78"/>
        <v>0</v>
      </c>
      <c r="AD393" s="86"/>
      <c r="AH393" s="72">
        <f t="shared" si="79"/>
        <v>0</v>
      </c>
      <c r="AI393" t="b">
        <f t="shared" si="80"/>
        <v>1</v>
      </c>
      <c r="AJ393">
        <v>1</v>
      </c>
    </row>
    <row r="394" spans="1:36" ht="30">
      <c r="A394" s="22" t="s">
        <v>3906</v>
      </c>
      <c r="B394" s="43" t="s">
        <v>3907</v>
      </c>
      <c r="C394" s="43" t="s">
        <v>3908</v>
      </c>
      <c r="D394" s="44" t="s">
        <v>3909</v>
      </c>
      <c r="E394" s="44" t="s">
        <v>3910</v>
      </c>
      <c r="F394" s="44">
        <v>344.75400000000002</v>
      </c>
      <c r="G394" s="44">
        <v>-60.959499999999998</v>
      </c>
      <c r="H394" s="44"/>
      <c r="I394" s="43">
        <v>0.75</v>
      </c>
      <c r="J394" s="44"/>
      <c r="K394" s="44" t="s">
        <v>2404</v>
      </c>
      <c r="L394" s="44"/>
      <c r="M394" s="44"/>
      <c r="N394" s="44" t="s">
        <v>3657</v>
      </c>
      <c r="O394" s="44" t="s">
        <v>3658</v>
      </c>
      <c r="Q394" s="44"/>
      <c r="R394" s="44" t="s">
        <v>3659</v>
      </c>
      <c r="S394" s="45"/>
      <c r="T394" s="33" t="e">
        <f ca="1">_xlfn.XLOOKUP(A394,'Unambiguous BCGs'!A:A,'Unambiguous BCGs'!I:I,"N")</f>
        <v>#NAME?</v>
      </c>
      <c r="U394" s="68" t="b">
        <v>1</v>
      </c>
      <c r="V394" s="68" t="b">
        <f t="shared" si="77"/>
        <v>0</v>
      </c>
      <c r="W394" s="68" t="s">
        <v>2352</v>
      </c>
      <c r="X394" s="44" t="s">
        <v>3837</v>
      </c>
      <c r="Z394" s="83" t="s">
        <v>144</v>
      </c>
      <c r="AB394">
        <f t="shared" si="69"/>
        <v>2</v>
      </c>
      <c r="AC394" t="b">
        <f t="shared" si="78"/>
        <v>0</v>
      </c>
      <c r="AD394" s="86"/>
      <c r="AH394" s="72">
        <f t="shared" si="79"/>
        <v>0</v>
      </c>
      <c r="AI394" t="b">
        <f t="shared" si="80"/>
        <v>1</v>
      </c>
      <c r="AJ394">
        <v>3</v>
      </c>
    </row>
    <row r="395" spans="1:36" ht="68.25" customHeight="1">
      <c r="A395" s="22" t="s">
        <v>3911</v>
      </c>
      <c r="B395" s="23" t="s">
        <v>3912</v>
      </c>
      <c r="C395" s="23" t="s">
        <v>3913</v>
      </c>
      <c r="D395" s="24" t="s">
        <v>3914</v>
      </c>
      <c r="E395" s="24" t="s">
        <v>3915</v>
      </c>
      <c r="F395" s="24" t="s">
        <v>3916</v>
      </c>
      <c r="G395" s="24" t="s">
        <v>3917</v>
      </c>
      <c r="H395" s="24" t="s">
        <v>3918</v>
      </c>
      <c r="I395" s="23" t="s">
        <v>3919</v>
      </c>
      <c r="J395" s="24"/>
      <c r="K395" s="24" t="s">
        <v>3920</v>
      </c>
      <c r="L395" s="26" t="s">
        <v>3921</v>
      </c>
      <c r="M395" s="24" t="s">
        <v>100</v>
      </c>
      <c r="N395" s="44" t="s">
        <v>3922</v>
      </c>
      <c r="O395" s="44" t="s">
        <v>3923</v>
      </c>
      <c r="P395" s="135" t="s">
        <v>166</v>
      </c>
      <c r="Q395" s="44" t="s">
        <v>40</v>
      </c>
      <c r="R395" s="24"/>
      <c r="S395" s="21" t="s">
        <v>58</v>
      </c>
      <c r="T395" s="35" t="e">
        <f ca="1">_xlfn.XLOOKUP(A395,'Unambiguous BCGs'!A:A,'Unambiguous BCGs'!I:I,"N")</f>
        <v>#NAME?</v>
      </c>
      <c r="U395" s="68" t="b">
        <v>1</v>
      </c>
      <c r="V395" s="68" t="b">
        <f t="shared" si="77"/>
        <v>0</v>
      </c>
      <c r="X395" s="25" t="s">
        <v>59</v>
      </c>
      <c r="Y395"/>
      <c r="Z395" s="19" t="s">
        <v>59</v>
      </c>
      <c r="AA395"/>
      <c r="AB395">
        <f t="shared" si="69"/>
        <v>2</v>
      </c>
      <c r="AC395" t="b">
        <f t="shared" si="78"/>
        <v>1</v>
      </c>
      <c r="AD395" s="37" t="s">
        <v>37</v>
      </c>
      <c r="AE395" s="19"/>
      <c r="AF395"/>
      <c r="AG395"/>
      <c r="AH395" s="72">
        <f t="shared" si="79"/>
        <v>1</v>
      </c>
      <c r="AI395" t="b">
        <f t="shared" si="80"/>
        <v>1</v>
      </c>
      <c r="AJ395">
        <v>1</v>
      </c>
    </row>
    <row r="396" spans="1:36" ht="44.25" customHeight="1">
      <c r="A396" s="22" t="s">
        <v>3924</v>
      </c>
      <c r="B396" s="23" t="s">
        <v>3925</v>
      </c>
      <c r="C396" s="23" t="s">
        <v>3926</v>
      </c>
      <c r="D396" s="24" t="s">
        <v>3927</v>
      </c>
      <c r="E396" s="24" t="s">
        <v>3928</v>
      </c>
      <c r="F396" s="24" t="s">
        <v>3929</v>
      </c>
      <c r="G396" s="24" t="s">
        <v>3930</v>
      </c>
      <c r="H396" s="24" t="s">
        <v>3931</v>
      </c>
      <c r="I396" s="23" t="s">
        <v>3932</v>
      </c>
      <c r="J396" s="24"/>
      <c r="K396" s="24" t="s">
        <v>3933</v>
      </c>
      <c r="L396" s="26" t="s">
        <v>3934</v>
      </c>
      <c r="M396" s="24" t="s">
        <v>100</v>
      </c>
      <c r="N396" s="44" t="s">
        <v>38</v>
      </c>
      <c r="P396" s="134" t="s">
        <v>39</v>
      </c>
      <c r="Q396" s="44" t="s">
        <v>40</v>
      </c>
      <c r="R396" s="24"/>
      <c r="S396" s="21" t="s">
        <v>58</v>
      </c>
      <c r="T396" s="35" t="e">
        <f ca="1">_xlfn.XLOOKUP(A396,'Unambiguous BCGs'!A:A,'Unambiguous BCGs'!I:I,"N")</f>
        <v>#NAME?</v>
      </c>
      <c r="U396" s="68" t="b">
        <v>1</v>
      </c>
      <c r="V396" s="68" t="b">
        <f t="shared" si="77"/>
        <v>0</v>
      </c>
      <c r="X396" s="25" t="s">
        <v>59</v>
      </c>
      <c r="Y396"/>
      <c r="Z396" s="19" t="s">
        <v>59</v>
      </c>
      <c r="AA396"/>
      <c r="AB396">
        <f t="shared" si="69"/>
        <v>2</v>
      </c>
      <c r="AC396" t="b">
        <f t="shared" si="78"/>
        <v>1</v>
      </c>
      <c r="AD396" s="37" t="s">
        <v>37</v>
      </c>
      <c r="AE396" s="19"/>
      <c r="AF396"/>
      <c r="AG396"/>
      <c r="AH396" s="72">
        <f t="shared" si="79"/>
        <v>1</v>
      </c>
      <c r="AI396" t="b">
        <f t="shared" si="80"/>
        <v>1</v>
      </c>
      <c r="AJ396">
        <v>1</v>
      </c>
    </row>
    <row r="397" spans="1:36" ht="43.5" customHeight="1">
      <c r="A397" s="22" t="s">
        <v>3935</v>
      </c>
      <c r="B397" s="23" t="s">
        <v>3936</v>
      </c>
      <c r="C397" s="23" t="s">
        <v>3937</v>
      </c>
      <c r="D397" s="24" t="s">
        <v>3938</v>
      </c>
      <c r="E397" s="24" t="s">
        <v>3939</v>
      </c>
      <c r="F397" s="24" t="s">
        <v>3940</v>
      </c>
      <c r="G397" s="24" t="s">
        <v>3941</v>
      </c>
      <c r="H397" s="24" t="s">
        <v>3942</v>
      </c>
      <c r="I397" s="23" t="s">
        <v>3942</v>
      </c>
      <c r="J397" s="24"/>
      <c r="K397" s="24" t="s">
        <v>3943</v>
      </c>
      <c r="L397" s="24"/>
      <c r="M397" s="24"/>
      <c r="N397" s="44" t="s">
        <v>3944</v>
      </c>
      <c r="O397" s="44" t="s">
        <v>1442</v>
      </c>
      <c r="P397" s="134" t="s">
        <v>1442</v>
      </c>
      <c r="Q397" s="44" t="s">
        <v>142</v>
      </c>
      <c r="R397" s="24" t="s">
        <v>3945</v>
      </c>
      <c r="S397" s="21" t="s">
        <v>58</v>
      </c>
      <c r="T397" s="35" t="e">
        <f ca="1">_xlfn.XLOOKUP(A397,'Unambiguous BCGs'!A:A,'Unambiguous BCGs'!I:I,"N")</f>
        <v>#NAME?</v>
      </c>
      <c r="U397" s="68" t="b">
        <v>1</v>
      </c>
      <c r="V397" s="68" t="b">
        <f t="shared" si="77"/>
        <v>0</v>
      </c>
      <c r="X397" s="25" t="s">
        <v>59</v>
      </c>
      <c r="Y397"/>
      <c r="Z397" s="19" t="s">
        <v>59</v>
      </c>
      <c r="AA397"/>
      <c r="AB397">
        <f t="shared" si="69"/>
        <v>2</v>
      </c>
      <c r="AC397" t="b">
        <f t="shared" si="78"/>
        <v>1</v>
      </c>
      <c r="AD397" s="37" t="s">
        <v>37</v>
      </c>
      <c r="AE397" s="19"/>
      <c r="AF397"/>
      <c r="AG397"/>
      <c r="AH397" s="72">
        <f t="shared" si="79"/>
        <v>1</v>
      </c>
      <c r="AI397" t="b">
        <f t="shared" si="80"/>
        <v>1</v>
      </c>
      <c r="AJ397">
        <v>2</v>
      </c>
    </row>
    <row r="398" spans="1:36" ht="43.5" customHeight="1">
      <c r="A398" s="22" t="s">
        <v>3946</v>
      </c>
      <c r="B398" s="23" t="s">
        <v>3947</v>
      </c>
      <c r="C398" s="23" t="s">
        <v>3948</v>
      </c>
      <c r="D398" s="24" t="s">
        <v>3949</v>
      </c>
      <c r="E398" s="24" t="s">
        <v>3950</v>
      </c>
      <c r="F398" s="24" t="s">
        <v>3951</v>
      </c>
      <c r="G398" s="24" t="s">
        <v>3952</v>
      </c>
      <c r="H398" s="24" t="s">
        <v>3359</v>
      </c>
      <c r="I398" s="23" t="s">
        <v>3360</v>
      </c>
      <c r="J398" s="24"/>
      <c r="K398" s="24" t="s">
        <v>3953</v>
      </c>
      <c r="L398" s="26" t="s">
        <v>3954</v>
      </c>
      <c r="M398" s="24" t="s">
        <v>37</v>
      </c>
      <c r="N398" s="44" t="s">
        <v>38</v>
      </c>
      <c r="P398" s="134" t="s">
        <v>39</v>
      </c>
      <c r="Q398" s="44" t="s">
        <v>40</v>
      </c>
      <c r="R398" s="24" t="s">
        <v>3243</v>
      </c>
      <c r="S398" s="21" t="s">
        <v>58</v>
      </c>
      <c r="T398" s="35" t="e">
        <f ca="1">_xlfn.XLOOKUP(A398,'Unambiguous BCGs'!A:A,'Unambiguous BCGs'!I:I,"N")</f>
        <v>#NAME?</v>
      </c>
      <c r="U398" s="68" t="b">
        <v>1</v>
      </c>
      <c r="V398" s="68" t="b">
        <f t="shared" si="77"/>
        <v>0</v>
      </c>
      <c r="X398" s="25" t="s">
        <v>59</v>
      </c>
      <c r="Y398"/>
      <c r="Z398" s="19" t="s">
        <v>59</v>
      </c>
      <c r="AA398"/>
      <c r="AB398">
        <f t="shared" si="69"/>
        <v>2</v>
      </c>
      <c r="AC398" t="b">
        <f t="shared" si="78"/>
        <v>1</v>
      </c>
      <c r="AD398" s="37" t="s">
        <v>37</v>
      </c>
      <c r="AE398" s="19"/>
      <c r="AF398"/>
      <c r="AG398"/>
      <c r="AH398" s="72">
        <f t="shared" si="79"/>
        <v>1</v>
      </c>
      <c r="AI398" t="b">
        <f t="shared" si="80"/>
        <v>1</v>
      </c>
      <c r="AJ398">
        <v>1</v>
      </c>
    </row>
    <row r="399" spans="1:36" ht="43.5" customHeight="1">
      <c r="A399" s="22" t="s">
        <v>3955</v>
      </c>
      <c r="B399" s="23" t="s">
        <v>3956</v>
      </c>
      <c r="C399" s="23" t="s">
        <v>3957</v>
      </c>
      <c r="D399" s="24" t="s">
        <v>3958</v>
      </c>
      <c r="E399" s="24" t="s">
        <v>3959</v>
      </c>
      <c r="F399" s="24" t="s">
        <v>3960</v>
      </c>
      <c r="G399" s="24" t="s">
        <v>3961</v>
      </c>
      <c r="H399" s="24" t="s">
        <v>3962</v>
      </c>
      <c r="I399" s="23" t="s">
        <v>3963</v>
      </c>
      <c r="J399" s="24"/>
      <c r="K399" s="24" t="s">
        <v>3964</v>
      </c>
      <c r="L399" s="26" t="s">
        <v>3965</v>
      </c>
      <c r="M399" s="24" t="s">
        <v>37</v>
      </c>
      <c r="N399" s="44" t="s">
        <v>38</v>
      </c>
      <c r="P399" s="134" t="s">
        <v>39</v>
      </c>
      <c r="Q399" s="44" t="s">
        <v>40</v>
      </c>
      <c r="R399" s="24"/>
      <c r="S399" s="21" t="s">
        <v>58</v>
      </c>
      <c r="T399" s="35" t="e">
        <f ca="1">_xlfn.XLOOKUP(A399,'Unambiguous BCGs'!A:A,'Unambiguous BCGs'!I:I,"N")</f>
        <v>#NAME?</v>
      </c>
      <c r="U399" s="68" t="b">
        <v>1</v>
      </c>
      <c r="V399" s="68" t="b">
        <f t="shared" si="77"/>
        <v>0</v>
      </c>
      <c r="X399" s="25" t="s">
        <v>59</v>
      </c>
      <c r="Y399"/>
      <c r="Z399" s="19" t="s">
        <v>59</v>
      </c>
      <c r="AA399"/>
      <c r="AB399">
        <f t="shared" si="69"/>
        <v>2</v>
      </c>
      <c r="AC399" t="b">
        <f t="shared" si="78"/>
        <v>1</v>
      </c>
      <c r="AD399" s="37" t="s">
        <v>37</v>
      </c>
      <c r="AE399" s="19"/>
      <c r="AF399"/>
      <c r="AG399"/>
      <c r="AH399" s="72">
        <f t="shared" si="79"/>
        <v>1</v>
      </c>
      <c r="AI399" t="b">
        <f t="shared" si="80"/>
        <v>1</v>
      </c>
      <c r="AJ399">
        <v>1</v>
      </c>
    </row>
    <row r="400" spans="1:36" ht="55.5" customHeight="1">
      <c r="A400" s="22" t="s">
        <v>3966</v>
      </c>
      <c r="B400" s="23" t="s">
        <v>3967</v>
      </c>
      <c r="C400" s="23" t="s">
        <v>3968</v>
      </c>
      <c r="D400" s="24" t="s">
        <v>3969</v>
      </c>
      <c r="E400" s="24" t="s">
        <v>3970</v>
      </c>
      <c r="F400" s="24" t="s">
        <v>3971</v>
      </c>
      <c r="G400" s="24" t="s">
        <v>3972</v>
      </c>
      <c r="H400" s="24" t="s">
        <v>3973</v>
      </c>
      <c r="I400" s="23" t="s">
        <v>3974</v>
      </c>
      <c r="J400" s="24"/>
      <c r="K400" s="24" t="s">
        <v>3975</v>
      </c>
      <c r="L400" s="26" t="s">
        <v>3976</v>
      </c>
      <c r="M400" s="24" t="s">
        <v>37</v>
      </c>
      <c r="P400" s="134" t="s">
        <v>39</v>
      </c>
      <c r="Q400" s="44" t="s">
        <v>40</v>
      </c>
      <c r="R400" s="24" t="s">
        <v>3977</v>
      </c>
      <c r="S400" s="21" t="s">
        <v>58</v>
      </c>
      <c r="T400" s="35" t="e">
        <f ca="1">_xlfn.XLOOKUP(A400,'Unambiguous BCGs'!A:A,'Unambiguous BCGs'!I:I,"N")</f>
        <v>#NAME?</v>
      </c>
      <c r="U400" s="68" t="b">
        <v>1</v>
      </c>
      <c r="V400" s="68" t="b">
        <f t="shared" si="77"/>
        <v>0</v>
      </c>
      <c r="X400" s="25" t="s">
        <v>59</v>
      </c>
      <c r="Y400"/>
      <c r="Z400" s="19" t="s">
        <v>59</v>
      </c>
      <c r="AA400"/>
      <c r="AB400">
        <f t="shared" si="69"/>
        <v>2</v>
      </c>
      <c r="AC400" t="b">
        <f t="shared" ref="AC400:AC412" si="81">COUNTIFS(X400:AA400, "Confirmed")=COUNTIF(X400:AA400, "*")</f>
        <v>1</v>
      </c>
      <c r="AD400" s="37" t="s">
        <v>37</v>
      </c>
      <c r="AE400" s="19"/>
      <c r="AF400"/>
      <c r="AG400"/>
      <c r="AH400" s="72">
        <f t="shared" ref="AH400:AH412" si="82">COUNTIF(AD400:AG400, "*")</f>
        <v>1</v>
      </c>
      <c r="AI400" t="b">
        <f t="shared" ref="AI400:AI412" si="83">COUNTIF(AD400:AG400, "y")=AH400</f>
        <v>1</v>
      </c>
      <c r="AJ400">
        <v>1</v>
      </c>
    </row>
    <row r="401" spans="1:36" ht="43.5" customHeight="1">
      <c r="A401" s="22" t="s">
        <v>3978</v>
      </c>
      <c r="B401" s="43" t="s">
        <v>3979</v>
      </c>
      <c r="C401" s="43" t="s">
        <v>3980</v>
      </c>
      <c r="D401" s="44" t="s">
        <v>3981</v>
      </c>
      <c r="E401" s="44" t="s">
        <v>3982</v>
      </c>
      <c r="F401" s="44">
        <v>168.27099999999999</v>
      </c>
      <c r="G401" s="44">
        <v>-26.260667000000002</v>
      </c>
      <c r="H401" s="42">
        <v>0.72499999999999998</v>
      </c>
      <c r="I401" s="43">
        <v>0.72499999999999998</v>
      </c>
      <c r="J401" s="44"/>
      <c r="K401" s="45" t="s">
        <v>5941</v>
      </c>
      <c r="L401" s="44"/>
      <c r="M401" s="44"/>
      <c r="N401" s="44" t="s">
        <v>5942</v>
      </c>
      <c r="O401" s="44" t="s">
        <v>3983</v>
      </c>
      <c r="P401" s="93" t="s">
        <v>3984</v>
      </c>
      <c r="Q401" s="44" t="s">
        <v>142</v>
      </c>
      <c r="R401" s="44" t="s">
        <v>3985</v>
      </c>
      <c r="S401" s="45"/>
      <c r="T401" s="33" t="e">
        <f ca="1">_xlfn.XLOOKUP(A401,'Unambiguous BCGs'!A:A,'Unambiguous BCGs'!I:I,"N")</f>
        <v>#NAME?</v>
      </c>
      <c r="U401" s="68" t="b">
        <v>1</v>
      </c>
      <c r="V401" s="68" t="b">
        <f t="shared" si="77"/>
        <v>0</v>
      </c>
      <c r="X401" s="45" t="s">
        <v>59</v>
      </c>
      <c r="Z401" s="83" t="s">
        <v>144</v>
      </c>
      <c r="AB401">
        <f t="shared" si="69"/>
        <v>2</v>
      </c>
      <c r="AC401" t="b">
        <f t="shared" si="81"/>
        <v>1</v>
      </c>
      <c r="AD401" s="87" t="s">
        <v>100</v>
      </c>
      <c r="AH401" s="72">
        <f t="shared" si="82"/>
        <v>1</v>
      </c>
      <c r="AI401" t="b">
        <f t="shared" si="83"/>
        <v>0</v>
      </c>
      <c r="AJ401">
        <v>2</v>
      </c>
    </row>
    <row r="402" spans="1:36" ht="55.5" customHeight="1">
      <c r="A402" s="22" t="s">
        <v>3986</v>
      </c>
      <c r="B402" s="23" t="s">
        <v>3987</v>
      </c>
      <c r="C402" s="23" t="s">
        <v>3988</v>
      </c>
      <c r="D402" s="24" t="s">
        <v>3989</v>
      </c>
      <c r="E402" s="24" t="s">
        <v>3990</v>
      </c>
      <c r="F402" s="24" t="s">
        <v>3991</v>
      </c>
      <c r="G402" s="24" t="s">
        <v>3992</v>
      </c>
      <c r="H402" s="24" t="s">
        <v>3993</v>
      </c>
      <c r="I402" s="23" t="s">
        <v>3994</v>
      </c>
      <c r="J402" s="24"/>
      <c r="K402" s="24" t="s">
        <v>3995</v>
      </c>
      <c r="L402" s="26" t="s">
        <v>3996</v>
      </c>
      <c r="M402" s="24"/>
      <c r="N402" s="44" t="s">
        <v>38</v>
      </c>
      <c r="P402" s="134" t="s">
        <v>39</v>
      </c>
      <c r="Q402" s="44" t="s">
        <v>40</v>
      </c>
      <c r="R402" s="24" t="s">
        <v>3597</v>
      </c>
      <c r="S402" s="21" t="s">
        <v>58</v>
      </c>
      <c r="T402" s="35" t="e">
        <f ca="1">_xlfn.XLOOKUP(A402,'Unambiguous BCGs'!A:A,'Unambiguous BCGs'!I:I,"N")</f>
        <v>#NAME?</v>
      </c>
      <c r="U402" s="68" t="b">
        <v>1</v>
      </c>
      <c r="V402" s="68" t="b">
        <f t="shared" si="77"/>
        <v>0</v>
      </c>
      <c r="X402" s="25" t="s">
        <v>59</v>
      </c>
      <c r="Y402"/>
      <c r="Z402" s="19" t="s">
        <v>59</v>
      </c>
      <c r="AA402"/>
      <c r="AB402">
        <f t="shared" si="69"/>
        <v>2</v>
      </c>
      <c r="AC402" t="b">
        <f t="shared" si="81"/>
        <v>1</v>
      </c>
      <c r="AD402" s="37" t="s">
        <v>37</v>
      </c>
      <c r="AE402" s="19"/>
      <c r="AF402"/>
      <c r="AG402"/>
      <c r="AH402" s="72">
        <f t="shared" si="82"/>
        <v>1</v>
      </c>
      <c r="AI402" t="b">
        <f t="shared" si="83"/>
        <v>1</v>
      </c>
      <c r="AJ402">
        <v>1</v>
      </c>
    </row>
    <row r="403" spans="1:36" ht="67.5" customHeight="1">
      <c r="A403" s="22" t="s">
        <v>3997</v>
      </c>
      <c r="B403" s="23" t="s">
        <v>3998</v>
      </c>
      <c r="C403" s="23" t="s">
        <v>3999</v>
      </c>
      <c r="D403" s="24" t="s">
        <v>4000</v>
      </c>
      <c r="E403" s="24" t="s">
        <v>4001</v>
      </c>
      <c r="F403" s="24" t="s">
        <v>4002</v>
      </c>
      <c r="G403" s="24" t="s">
        <v>4003</v>
      </c>
      <c r="H403" s="24" t="s">
        <v>4004</v>
      </c>
      <c r="I403" s="23" t="s">
        <v>4005</v>
      </c>
      <c r="J403" s="24"/>
      <c r="K403" s="24" t="s">
        <v>4006</v>
      </c>
      <c r="L403" s="24"/>
      <c r="M403" s="24"/>
      <c r="N403" s="44" t="s">
        <v>4007</v>
      </c>
      <c r="O403" s="44" t="s">
        <v>4008</v>
      </c>
      <c r="P403" s="93" t="s">
        <v>39</v>
      </c>
      <c r="Q403" s="44" t="s">
        <v>40</v>
      </c>
      <c r="R403" s="24"/>
      <c r="S403" s="21" t="s">
        <v>58</v>
      </c>
      <c r="T403" s="35" t="e">
        <f ca="1">_xlfn.XLOOKUP(A403,'Unambiguous BCGs'!A:A,'Unambiguous BCGs'!I:I,"N")</f>
        <v>#NAME?</v>
      </c>
      <c r="U403" s="68" t="b">
        <v>1</v>
      </c>
      <c r="V403" s="68" t="b">
        <f t="shared" si="77"/>
        <v>0</v>
      </c>
      <c r="X403" s="25" t="s">
        <v>59</v>
      </c>
      <c r="Y403"/>
      <c r="Z403" s="19" t="s">
        <v>59</v>
      </c>
      <c r="AA403"/>
      <c r="AB403">
        <f t="shared" si="69"/>
        <v>2</v>
      </c>
      <c r="AC403" t="b">
        <f t="shared" si="81"/>
        <v>1</v>
      </c>
      <c r="AD403" s="37" t="s">
        <v>100</v>
      </c>
      <c r="AE403" s="19"/>
      <c r="AF403"/>
      <c r="AG403"/>
      <c r="AH403" s="72">
        <f t="shared" si="82"/>
        <v>1</v>
      </c>
      <c r="AI403" t="b">
        <f t="shared" si="83"/>
        <v>0</v>
      </c>
      <c r="AJ403">
        <v>1</v>
      </c>
    </row>
    <row r="404" spans="1:36" ht="67.5" customHeight="1">
      <c r="A404" s="22" t="s">
        <v>4009</v>
      </c>
      <c r="B404" s="23" t="s">
        <v>4010</v>
      </c>
      <c r="C404" s="23" t="s">
        <v>4011</v>
      </c>
      <c r="D404" s="23" t="s">
        <v>4012</v>
      </c>
      <c r="E404" s="23" t="s">
        <v>4013</v>
      </c>
      <c r="F404" s="24" t="s">
        <v>4014</v>
      </c>
      <c r="G404" s="24" t="s">
        <v>4015</v>
      </c>
      <c r="H404" s="24" t="s">
        <v>4016</v>
      </c>
      <c r="I404" s="23" t="s">
        <v>4017</v>
      </c>
      <c r="J404" s="24"/>
      <c r="K404" s="24" t="s">
        <v>4018</v>
      </c>
      <c r="L404" s="24"/>
      <c r="M404" s="24"/>
      <c r="N404" s="44" t="s">
        <v>4019</v>
      </c>
      <c r="O404" s="44" t="s">
        <v>4020</v>
      </c>
      <c r="P404" s="93" t="s">
        <v>39</v>
      </c>
      <c r="Q404" s="44" t="s">
        <v>40</v>
      </c>
      <c r="R404" s="24"/>
      <c r="S404" s="21" t="s">
        <v>58</v>
      </c>
      <c r="T404" s="35" t="e">
        <f ca="1">_xlfn.XLOOKUP(A404,'Unambiguous BCGs'!A:A,'Unambiguous BCGs'!I:I,"N")</f>
        <v>#NAME?</v>
      </c>
      <c r="U404" s="68" t="b">
        <v>1</v>
      </c>
      <c r="V404" s="68" t="b">
        <f t="shared" si="77"/>
        <v>0</v>
      </c>
      <c r="X404" s="25" t="s">
        <v>59</v>
      </c>
      <c r="Y404" t="s">
        <v>59</v>
      </c>
      <c r="Z404" s="19" t="s">
        <v>59</v>
      </c>
      <c r="AA404"/>
      <c r="AB404">
        <f t="shared" ref="AB404:AB431" si="84">COUNTIF(X404:AA404, "*")</f>
        <v>3</v>
      </c>
      <c r="AC404" t="b">
        <f t="shared" si="81"/>
        <v>1</v>
      </c>
      <c r="AD404" s="37" t="s">
        <v>100</v>
      </c>
      <c r="AE404" s="19"/>
      <c r="AF404"/>
      <c r="AG404"/>
      <c r="AH404" s="72">
        <f t="shared" si="82"/>
        <v>1</v>
      </c>
      <c r="AI404" t="b">
        <f t="shared" si="83"/>
        <v>0</v>
      </c>
      <c r="AJ404">
        <v>1</v>
      </c>
    </row>
    <row r="405" spans="1:36" ht="43.5" customHeight="1">
      <c r="A405" s="22" t="s">
        <v>4021</v>
      </c>
      <c r="B405" s="43" t="s">
        <v>4022</v>
      </c>
      <c r="C405" s="43" t="s">
        <v>4023</v>
      </c>
      <c r="D405" s="44" t="s">
        <v>4024</v>
      </c>
      <c r="E405" s="44" t="s">
        <v>4025</v>
      </c>
      <c r="F405" s="44">
        <v>220.17848073499999</v>
      </c>
      <c r="G405" s="44">
        <v>3.465422877</v>
      </c>
      <c r="H405" s="44">
        <v>2.7400000000000001E-2</v>
      </c>
      <c r="I405" s="43">
        <v>2.7E-2</v>
      </c>
      <c r="J405" s="44"/>
      <c r="K405" s="44" t="s">
        <v>4026</v>
      </c>
      <c r="L405" s="46" t="s">
        <v>4027</v>
      </c>
      <c r="M405" s="44" t="s">
        <v>37</v>
      </c>
      <c r="N405" s="44" t="s">
        <v>38</v>
      </c>
      <c r="P405" s="134" t="s">
        <v>39</v>
      </c>
      <c r="Q405" s="44" t="s">
        <v>40</v>
      </c>
      <c r="R405" s="44" t="s">
        <v>4028</v>
      </c>
      <c r="S405" s="45"/>
      <c r="T405" s="33" t="e">
        <f ca="1">_xlfn.XLOOKUP(A405,'Unambiguous BCGs'!A:A,'Unambiguous BCGs'!I:I,"N")</f>
        <v>#NAME?</v>
      </c>
      <c r="U405" s="68" t="b">
        <v>1</v>
      </c>
      <c r="V405" s="68" t="b">
        <f t="shared" si="77"/>
        <v>0</v>
      </c>
      <c r="X405" s="45" t="s">
        <v>59</v>
      </c>
      <c r="Z405" s="83" t="s">
        <v>144</v>
      </c>
      <c r="AB405">
        <f t="shared" si="84"/>
        <v>2</v>
      </c>
      <c r="AC405" t="b">
        <f t="shared" si="81"/>
        <v>1</v>
      </c>
      <c r="AD405" s="87" t="s">
        <v>37</v>
      </c>
      <c r="AH405" s="72">
        <f t="shared" si="82"/>
        <v>1</v>
      </c>
      <c r="AI405" t="b">
        <f t="shared" si="83"/>
        <v>1</v>
      </c>
      <c r="AJ405">
        <v>1</v>
      </c>
    </row>
    <row r="406" spans="1:36" ht="43.5" customHeight="1">
      <c r="A406" s="22" t="s">
        <v>4029</v>
      </c>
      <c r="B406" s="23" t="s">
        <v>4030</v>
      </c>
      <c r="C406" s="23" t="s">
        <v>4031</v>
      </c>
      <c r="D406" s="24" t="s">
        <v>4032</v>
      </c>
      <c r="E406" s="24" t="s">
        <v>4033</v>
      </c>
      <c r="F406" s="24" t="s">
        <v>4034</v>
      </c>
      <c r="G406" s="24" t="s">
        <v>4035</v>
      </c>
      <c r="H406" s="24" t="s">
        <v>4036</v>
      </c>
      <c r="I406" s="23" t="s">
        <v>1896</v>
      </c>
      <c r="J406" s="24"/>
      <c r="K406" s="24" t="s">
        <v>4037</v>
      </c>
      <c r="L406" s="26" t="s">
        <v>4038</v>
      </c>
      <c r="M406" s="24" t="s">
        <v>100</v>
      </c>
      <c r="N406" s="44" t="s">
        <v>38</v>
      </c>
      <c r="P406" s="134" t="s">
        <v>39</v>
      </c>
      <c r="Q406" s="44" t="s">
        <v>40</v>
      </c>
      <c r="R406" s="24"/>
      <c r="S406" s="21" t="s">
        <v>58</v>
      </c>
      <c r="T406" s="35" t="e">
        <f ca="1">_xlfn.XLOOKUP(A406,'Unambiguous BCGs'!A:A,'Unambiguous BCGs'!I:I,"N")</f>
        <v>#NAME?</v>
      </c>
      <c r="U406" s="68" t="b">
        <v>1</v>
      </c>
      <c r="V406" s="68" t="b">
        <f t="shared" si="77"/>
        <v>0</v>
      </c>
      <c r="X406" s="25" t="s">
        <v>4039</v>
      </c>
      <c r="Y406" t="s">
        <v>59</v>
      </c>
      <c r="Z406" s="19" t="s">
        <v>3471</v>
      </c>
      <c r="AA406"/>
      <c r="AB406">
        <f t="shared" si="84"/>
        <v>3</v>
      </c>
      <c r="AC406" t="b">
        <f t="shared" si="81"/>
        <v>0</v>
      </c>
      <c r="AD406" s="37" t="s">
        <v>37</v>
      </c>
      <c r="AE406" s="19"/>
      <c r="AF406"/>
      <c r="AG406"/>
      <c r="AH406" s="72">
        <f t="shared" si="82"/>
        <v>1</v>
      </c>
      <c r="AI406" t="b">
        <f t="shared" si="83"/>
        <v>1</v>
      </c>
      <c r="AJ406">
        <v>1</v>
      </c>
    </row>
    <row r="407" spans="1:36" ht="43.5" customHeight="1">
      <c r="A407" s="22" t="s">
        <v>4040</v>
      </c>
      <c r="B407" s="23" t="s">
        <v>4041</v>
      </c>
      <c r="C407" s="23" t="s">
        <v>4042</v>
      </c>
      <c r="D407" s="24" t="s">
        <v>4043</v>
      </c>
      <c r="E407" s="24" t="s">
        <v>4044</v>
      </c>
      <c r="F407" s="24" t="s">
        <v>4045</v>
      </c>
      <c r="G407" s="24" t="s">
        <v>4046</v>
      </c>
      <c r="H407" s="24" t="s">
        <v>2453</v>
      </c>
      <c r="I407" s="23" t="s">
        <v>4047</v>
      </c>
      <c r="J407" s="24"/>
      <c r="K407" s="24" t="s">
        <v>4048</v>
      </c>
      <c r="L407" s="24"/>
      <c r="M407" s="24"/>
      <c r="N407" s="44" t="s">
        <v>1898</v>
      </c>
      <c r="O407" s="44" t="s">
        <v>1337</v>
      </c>
      <c r="P407" s="134" t="s">
        <v>1337</v>
      </c>
      <c r="Q407" s="44" t="s">
        <v>40</v>
      </c>
      <c r="R407" s="24" t="s">
        <v>4049</v>
      </c>
      <c r="S407" s="21" t="s">
        <v>58</v>
      </c>
      <c r="T407" s="35" t="e">
        <f ca="1">_xlfn.XLOOKUP(A407,'Unambiguous BCGs'!A:A,'Unambiguous BCGs'!I:I,"N")</f>
        <v>#NAME?</v>
      </c>
      <c r="U407" s="68" t="b">
        <v>1</v>
      </c>
      <c r="V407" s="68" t="b">
        <f t="shared" si="77"/>
        <v>0</v>
      </c>
      <c r="X407" s="25" t="s">
        <v>59</v>
      </c>
      <c r="Y407" t="s">
        <v>59</v>
      </c>
      <c r="Z407" s="19" t="s">
        <v>59</v>
      </c>
      <c r="AA407"/>
      <c r="AB407">
        <f t="shared" si="84"/>
        <v>3</v>
      </c>
      <c r="AC407" t="b">
        <f t="shared" si="81"/>
        <v>1</v>
      </c>
      <c r="AD407" s="37" t="s">
        <v>37</v>
      </c>
      <c r="AE407" s="19"/>
      <c r="AF407"/>
      <c r="AG407"/>
      <c r="AH407" s="72">
        <f t="shared" si="82"/>
        <v>1</v>
      </c>
      <c r="AI407" t="b">
        <f t="shared" si="83"/>
        <v>1</v>
      </c>
      <c r="AJ407">
        <v>1</v>
      </c>
    </row>
    <row r="408" spans="1:36" ht="43.5" customHeight="1">
      <c r="A408" s="22" t="s">
        <v>4050</v>
      </c>
      <c r="B408" s="43" t="s">
        <v>4051</v>
      </c>
      <c r="C408" s="43" t="s">
        <v>4052</v>
      </c>
      <c r="D408" s="44" t="s">
        <v>4053</v>
      </c>
      <c r="E408" s="44" t="s">
        <v>4054</v>
      </c>
      <c r="F408" s="44">
        <v>37.107728469000001</v>
      </c>
      <c r="G408" s="44">
        <v>0.53404419000000003</v>
      </c>
      <c r="H408" s="44">
        <v>0.39500000000000002</v>
      </c>
      <c r="I408" s="43">
        <v>0.41439999999999999</v>
      </c>
      <c r="J408" s="44"/>
      <c r="K408" s="44" t="s">
        <v>4055</v>
      </c>
      <c r="L408" s="46" t="s">
        <v>4056</v>
      </c>
      <c r="M408" s="44" t="s">
        <v>100</v>
      </c>
      <c r="N408" s="44" t="s">
        <v>38</v>
      </c>
      <c r="P408" s="134" t="s">
        <v>39</v>
      </c>
      <c r="Q408" s="44" t="s">
        <v>40</v>
      </c>
      <c r="R408" s="44" t="s">
        <v>4057</v>
      </c>
      <c r="S408" s="45"/>
      <c r="T408" s="33" t="e">
        <f ca="1">_xlfn.XLOOKUP(A408,'Unambiguous BCGs'!A:A,'Unambiguous BCGs'!I:I,"N")</f>
        <v>#NAME?</v>
      </c>
      <c r="U408" s="68" t="b">
        <v>1</v>
      </c>
      <c r="V408" s="68" t="b">
        <f t="shared" si="77"/>
        <v>0</v>
      </c>
      <c r="X408" s="45" t="s">
        <v>59</v>
      </c>
      <c r="Z408" s="83" t="s">
        <v>144</v>
      </c>
      <c r="AB408">
        <f t="shared" si="84"/>
        <v>2</v>
      </c>
      <c r="AC408" t="b">
        <f t="shared" si="81"/>
        <v>1</v>
      </c>
      <c r="AD408" s="87" t="s">
        <v>37</v>
      </c>
      <c r="AH408" s="72">
        <f t="shared" si="82"/>
        <v>1</v>
      </c>
      <c r="AI408" t="b">
        <f t="shared" si="83"/>
        <v>1</v>
      </c>
      <c r="AJ408">
        <v>1</v>
      </c>
    </row>
    <row r="409" spans="1:36" ht="55.5" customHeight="1">
      <c r="A409" s="22" t="s">
        <v>4058</v>
      </c>
      <c r="B409" s="43" t="s">
        <v>4059</v>
      </c>
      <c r="C409" s="43" t="s">
        <v>4060</v>
      </c>
      <c r="D409" s="44" t="s">
        <v>4061</v>
      </c>
      <c r="E409" s="44" t="s">
        <v>4062</v>
      </c>
      <c r="F409" s="44">
        <v>139.65022688600001</v>
      </c>
      <c r="G409" s="44">
        <v>29.88549308</v>
      </c>
      <c r="H409" s="44">
        <v>0.317</v>
      </c>
      <c r="I409" s="43">
        <v>0.28889999999999999</v>
      </c>
      <c r="J409" s="44"/>
      <c r="K409" s="44" t="s">
        <v>4063</v>
      </c>
      <c r="L409" s="46" t="s">
        <v>4064</v>
      </c>
      <c r="M409" s="44" t="s">
        <v>100</v>
      </c>
      <c r="N409" s="44" t="s">
        <v>4065</v>
      </c>
      <c r="O409" s="44" t="s">
        <v>4066</v>
      </c>
      <c r="P409" t="s">
        <v>39</v>
      </c>
      <c r="Q409" s="44" t="s">
        <v>40</v>
      </c>
      <c r="R409" s="44" t="s">
        <v>4067</v>
      </c>
      <c r="S409" s="45"/>
      <c r="T409" s="33" t="e">
        <f ca="1">_xlfn.XLOOKUP(A409,'Unambiguous BCGs'!A:A,'Unambiguous BCGs'!I:I,"N")</f>
        <v>#NAME?</v>
      </c>
      <c r="U409" s="68" t="b">
        <v>1</v>
      </c>
      <c r="V409" s="68" t="b">
        <f t="shared" si="77"/>
        <v>0</v>
      </c>
      <c r="X409" s="49" t="s">
        <v>59</v>
      </c>
      <c r="Z409" s="83" t="s">
        <v>144</v>
      </c>
      <c r="AB409">
        <f t="shared" si="84"/>
        <v>2</v>
      </c>
      <c r="AC409" t="b">
        <f t="shared" si="81"/>
        <v>1</v>
      </c>
      <c r="AD409" s="86" t="s">
        <v>37</v>
      </c>
      <c r="AH409" s="72">
        <f t="shared" si="82"/>
        <v>1</v>
      </c>
      <c r="AI409" t="b">
        <f t="shared" si="83"/>
        <v>1</v>
      </c>
      <c r="AJ409">
        <v>1</v>
      </c>
    </row>
    <row r="410" spans="1:36" ht="75">
      <c r="A410" s="22" t="s">
        <v>4068</v>
      </c>
      <c r="B410" s="43" t="s">
        <v>4069</v>
      </c>
      <c r="C410" s="43" t="s">
        <v>4070</v>
      </c>
      <c r="D410" s="44" t="s">
        <v>4071</v>
      </c>
      <c r="E410" s="44" t="s">
        <v>4072</v>
      </c>
      <c r="F410" s="44">
        <v>144.58192549399999</v>
      </c>
      <c r="G410" s="44">
        <v>52.051139051</v>
      </c>
      <c r="H410" s="44">
        <v>0.34200000000000003</v>
      </c>
      <c r="I410" s="43">
        <v>0.36049999999999999</v>
      </c>
      <c r="J410" s="44"/>
      <c r="K410" s="44" t="s">
        <v>4073</v>
      </c>
      <c r="L410" s="44" t="s">
        <v>4074</v>
      </c>
      <c r="M410" s="44" t="s">
        <v>37</v>
      </c>
      <c r="N410" s="44" t="s">
        <v>38</v>
      </c>
      <c r="P410" s="134" t="s">
        <v>39</v>
      </c>
      <c r="Q410" s="44" t="s">
        <v>40</v>
      </c>
      <c r="R410" s="44" t="s">
        <v>4075</v>
      </c>
      <c r="S410" s="45"/>
      <c r="T410" s="33" t="e">
        <f ca="1">_xlfn.XLOOKUP(A410,'Unambiguous BCGs'!A:A,'Unambiguous BCGs'!I:I,"N")</f>
        <v>#NAME?</v>
      </c>
      <c r="U410" s="68" t="b">
        <v>1</v>
      </c>
      <c r="V410" s="68" t="b">
        <f t="shared" si="77"/>
        <v>0</v>
      </c>
      <c r="X410" s="45" t="s">
        <v>59</v>
      </c>
      <c r="Z410" s="83" t="s">
        <v>144</v>
      </c>
      <c r="AB410">
        <f t="shared" si="84"/>
        <v>2</v>
      </c>
      <c r="AC410" t="b">
        <f t="shared" si="81"/>
        <v>1</v>
      </c>
      <c r="AD410" s="86" t="s">
        <v>37</v>
      </c>
      <c r="AH410" s="72">
        <f t="shared" si="82"/>
        <v>1</v>
      </c>
      <c r="AI410" t="b">
        <f t="shared" si="83"/>
        <v>1</v>
      </c>
      <c r="AJ410">
        <v>1</v>
      </c>
    </row>
    <row r="411" spans="1:36" ht="43.5" customHeight="1">
      <c r="A411" s="22" t="s">
        <v>4076</v>
      </c>
      <c r="B411" s="23" t="s">
        <v>4077</v>
      </c>
      <c r="C411" s="23" t="s">
        <v>4078</v>
      </c>
      <c r="D411" s="24" t="s">
        <v>4079</v>
      </c>
      <c r="E411" s="24" t="s">
        <v>4080</v>
      </c>
      <c r="F411" s="24" t="s">
        <v>4081</v>
      </c>
      <c r="G411" s="24" t="s">
        <v>4082</v>
      </c>
      <c r="H411" s="24" t="s">
        <v>4083</v>
      </c>
      <c r="I411" s="23" t="s">
        <v>4084</v>
      </c>
      <c r="J411" s="24"/>
      <c r="K411" s="24" t="s">
        <v>4085</v>
      </c>
      <c r="L411" s="26" t="s">
        <v>4086</v>
      </c>
      <c r="M411" s="24" t="s">
        <v>100</v>
      </c>
      <c r="N411" s="44" t="s">
        <v>38</v>
      </c>
      <c r="P411" s="134" t="s">
        <v>39</v>
      </c>
      <c r="Q411" s="44" t="s">
        <v>40</v>
      </c>
      <c r="R411" s="24"/>
      <c r="S411" s="21" t="s">
        <v>58</v>
      </c>
      <c r="T411" s="35" t="e">
        <f ca="1">_xlfn.XLOOKUP(A411,'Unambiguous BCGs'!A:A,'Unambiguous BCGs'!I:I,"N")</f>
        <v>#NAME?</v>
      </c>
      <c r="U411" s="68" t="b">
        <v>1</v>
      </c>
      <c r="V411" s="68" t="b">
        <f t="shared" si="77"/>
        <v>0</v>
      </c>
      <c r="X411" s="25" t="s">
        <v>59</v>
      </c>
      <c r="Y411" t="s">
        <v>59</v>
      </c>
      <c r="Z411" s="19" t="s">
        <v>59</v>
      </c>
      <c r="AA411"/>
      <c r="AB411">
        <f t="shared" si="84"/>
        <v>3</v>
      </c>
      <c r="AC411" t="b">
        <f t="shared" si="81"/>
        <v>1</v>
      </c>
      <c r="AD411" s="37" t="s">
        <v>37</v>
      </c>
      <c r="AE411" s="19"/>
      <c r="AF411"/>
      <c r="AG411"/>
      <c r="AH411" s="72">
        <f t="shared" si="82"/>
        <v>1</v>
      </c>
      <c r="AI411" t="b">
        <f t="shared" si="83"/>
        <v>1</v>
      </c>
      <c r="AJ411">
        <v>1</v>
      </c>
    </row>
    <row r="412" spans="1:36" ht="255">
      <c r="A412" s="22" t="s">
        <v>4087</v>
      </c>
      <c r="B412" s="43" t="s">
        <v>4088</v>
      </c>
      <c r="C412" s="43" t="s">
        <v>4089</v>
      </c>
      <c r="D412" s="45" t="s">
        <v>6184</v>
      </c>
      <c r="E412" s="45" t="s">
        <v>6185</v>
      </c>
      <c r="F412" s="45" t="s">
        <v>6186</v>
      </c>
      <c r="G412" s="45" t="s">
        <v>6187</v>
      </c>
      <c r="H412" s="44">
        <v>0.32400000000000001</v>
      </c>
      <c r="I412" s="43">
        <v>0.31090000000000001</v>
      </c>
      <c r="J412" s="44"/>
      <c r="K412" s="45" t="s">
        <v>6188</v>
      </c>
      <c r="L412" s="143" t="s">
        <v>6189</v>
      </c>
      <c r="M412" s="44" t="s">
        <v>100</v>
      </c>
      <c r="N412" s="159" t="s">
        <v>6190</v>
      </c>
      <c r="O412" s="44" t="s">
        <v>3650</v>
      </c>
      <c r="P412" s="135" t="s">
        <v>39</v>
      </c>
      <c r="Q412" s="44" t="s">
        <v>40</v>
      </c>
      <c r="R412" s="44" t="s">
        <v>4091</v>
      </c>
      <c r="S412" s="158" t="s">
        <v>6192</v>
      </c>
      <c r="T412" s="33" t="e">
        <f ca="1">_xlfn.XLOOKUP(A412,'Unambiguous BCGs'!A:A,'Unambiguous BCGs'!I:I,"N")</f>
        <v>#NAME?</v>
      </c>
      <c r="U412" s="68" t="b">
        <v>1</v>
      </c>
      <c r="V412" s="68" t="b">
        <f t="shared" si="77"/>
        <v>0</v>
      </c>
      <c r="W412" s="68" t="s">
        <v>4092</v>
      </c>
      <c r="X412" s="45" t="s">
        <v>4093</v>
      </c>
      <c r="Z412" s="83" t="s">
        <v>43</v>
      </c>
      <c r="AB412">
        <f t="shared" si="84"/>
        <v>2</v>
      </c>
      <c r="AC412" t="b">
        <f t="shared" si="81"/>
        <v>0</v>
      </c>
      <c r="AD412" s="86"/>
      <c r="AH412" s="72">
        <f t="shared" si="82"/>
        <v>0</v>
      </c>
      <c r="AI412" t="b">
        <f t="shared" si="83"/>
        <v>1</v>
      </c>
      <c r="AJ412" s="144">
        <v>1</v>
      </c>
    </row>
    <row r="413" spans="1:36" ht="44.25" customHeight="1">
      <c r="A413" s="22" t="s">
        <v>4094</v>
      </c>
      <c r="B413" s="23" t="s">
        <v>4095</v>
      </c>
      <c r="C413" s="23" t="s">
        <v>4096</v>
      </c>
      <c r="D413" s="24" t="s">
        <v>4097</v>
      </c>
      <c r="E413" s="24" t="s">
        <v>4098</v>
      </c>
      <c r="F413" s="24" t="s">
        <v>4099</v>
      </c>
      <c r="G413" s="24" t="s">
        <v>6098</v>
      </c>
      <c r="H413" s="24" t="s">
        <v>4100</v>
      </c>
      <c r="I413" s="23" t="s">
        <v>4101</v>
      </c>
      <c r="J413" s="24"/>
      <c r="K413" s="24" t="s">
        <v>4102</v>
      </c>
      <c r="L413" s="26" t="s">
        <v>4103</v>
      </c>
      <c r="M413" s="24" t="s">
        <v>37</v>
      </c>
      <c r="N413" s="44" t="s">
        <v>38</v>
      </c>
      <c r="P413" s="134" t="s">
        <v>39</v>
      </c>
      <c r="Q413" s="44" t="s">
        <v>40</v>
      </c>
      <c r="R413" s="24"/>
      <c r="S413" s="21" t="s">
        <v>58</v>
      </c>
      <c r="T413" s="35" t="e">
        <f ca="1">_xlfn.XLOOKUP(A413,'Unambiguous BCGs'!A:A,'Unambiguous BCGs'!I:I,"N")</f>
        <v>#NAME?</v>
      </c>
      <c r="U413" s="68" t="b">
        <v>1</v>
      </c>
      <c r="V413" s="68" t="b">
        <f t="shared" si="77"/>
        <v>0</v>
      </c>
      <c r="X413" s="25" t="s">
        <v>4039</v>
      </c>
      <c r="Y413" t="s">
        <v>59</v>
      </c>
      <c r="Z413" s="19" t="s">
        <v>59</v>
      </c>
      <c r="AA413"/>
      <c r="AB413">
        <f t="shared" si="84"/>
        <v>3</v>
      </c>
      <c r="AC413" t="b">
        <f t="shared" ref="AC413:AC431" si="85">COUNTIFS(X413:AA413, "Confirmed")=COUNTIF(X413:AA413, "*")</f>
        <v>0</v>
      </c>
      <c r="AD413" s="37" t="s">
        <v>37</v>
      </c>
      <c r="AE413" s="19"/>
      <c r="AF413"/>
      <c r="AG413"/>
      <c r="AH413" s="72">
        <f t="shared" ref="AH413:AH431" si="86">COUNTIF(AD413:AG413, "*")</f>
        <v>1</v>
      </c>
      <c r="AI413" t="b">
        <f t="shared" ref="AI413:AI431" si="87">COUNTIF(AD413:AG413, "y")=AH413</f>
        <v>1</v>
      </c>
      <c r="AJ413">
        <v>1</v>
      </c>
    </row>
    <row r="414" spans="1:36" ht="43.5" customHeight="1">
      <c r="A414" s="22" t="s">
        <v>4104</v>
      </c>
      <c r="B414" s="23" t="s">
        <v>4105</v>
      </c>
      <c r="C414" s="23" t="s">
        <v>4106</v>
      </c>
      <c r="D414" s="24" t="s">
        <v>4107</v>
      </c>
      <c r="E414" s="24" t="s">
        <v>4108</v>
      </c>
      <c r="F414" s="24" t="s">
        <v>4109</v>
      </c>
      <c r="G414" s="24" t="s">
        <v>4110</v>
      </c>
      <c r="H414" s="24" t="s">
        <v>4111</v>
      </c>
      <c r="I414" s="23" t="s">
        <v>4112</v>
      </c>
      <c r="J414" s="24"/>
      <c r="K414" s="21" t="s">
        <v>4113</v>
      </c>
      <c r="L414" s="26" t="s">
        <v>4114</v>
      </c>
      <c r="M414" s="24"/>
      <c r="N414" s="44" t="s">
        <v>38</v>
      </c>
      <c r="P414" s="134" t="s">
        <v>39</v>
      </c>
      <c r="Q414" s="44" t="s">
        <v>40</v>
      </c>
      <c r="R414" s="24" t="s">
        <v>4115</v>
      </c>
      <c r="S414" s="21" t="s">
        <v>58</v>
      </c>
      <c r="T414" s="35" t="e">
        <f ca="1">_xlfn.XLOOKUP(A414,'Unambiguous BCGs'!A:A,'Unambiguous BCGs'!I:I,"N")</f>
        <v>#NAME?</v>
      </c>
      <c r="U414" s="68" t="b">
        <v>1</v>
      </c>
      <c r="V414" s="68" t="b">
        <f t="shared" si="77"/>
        <v>0</v>
      </c>
      <c r="X414" s="25" t="s">
        <v>59</v>
      </c>
      <c r="Y414" t="s">
        <v>59</v>
      </c>
      <c r="Z414" s="19" t="s">
        <v>59</v>
      </c>
      <c r="AA414"/>
      <c r="AB414">
        <f t="shared" si="84"/>
        <v>3</v>
      </c>
      <c r="AC414" t="b">
        <f t="shared" si="85"/>
        <v>1</v>
      </c>
      <c r="AD414" s="37" t="s">
        <v>37</v>
      </c>
      <c r="AE414" s="19"/>
      <c r="AF414"/>
      <c r="AG414"/>
      <c r="AH414" s="72">
        <f t="shared" si="86"/>
        <v>1</v>
      </c>
      <c r="AI414" t="b">
        <f t="shared" si="87"/>
        <v>1</v>
      </c>
      <c r="AJ414">
        <v>1</v>
      </c>
    </row>
    <row r="415" spans="1:36" ht="55.5" customHeight="1">
      <c r="A415" s="22" t="s">
        <v>4116</v>
      </c>
      <c r="B415" s="23" t="s">
        <v>4117</v>
      </c>
      <c r="C415" s="23" t="s">
        <v>4118</v>
      </c>
      <c r="D415" s="24" t="s">
        <v>4119</v>
      </c>
      <c r="E415" s="24" t="s">
        <v>4120</v>
      </c>
      <c r="F415" s="24" t="s">
        <v>4121</v>
      </c>
      <c r="G415" s="24" t="s">
        <v>4122</v>
      </c>
      <c r="H415" s="24" t="s">
        <v>4123</v>
      </c>
      <c r="I415" s="23" t="s">
        <v>4124</v>
      </c>
      <c r="J415" s="24"/>
      <c r="K415" s="24" t="s">
        <v>4125</v>
      </c>
      <c r="L415" s="26" t="s">
        <v>4126</v>
      </c>
      <c r="M415" s="24" t="s">
        <v>100</v>
      </c>
      <c r="N415" s="44" t="s">
        <v>38</v>
      </c>
      <c r="P415" s="134" t="s">
        <v>39</v>
      </c>
      <c r="Q415" s="44" t="s">
        <v>40</v>
      </c>
      <c r="R415" s="24"/>
      <c r="S415" s="21" t="s">
        <v>58</v>
      </c>
      <c r="T415" s="35" t="e">
        <f ca="1">_xlfn.XLOOKUP(A415,'Unambiguous BCGs'!A:A,'Unambiguous BCGs'!I:I,"N")</f>
        <v>#NAME?</v>
      </c>
      <c r="U415" s="68" t="b">
        <v>1</v>
      </c>
      <c r="V415" s="68" t="b">
        <f t="shared" si="77"/>
        <v>0</v>
      </c>
      <c r="X415" s="25" t="s">
        <v>59</v>
      </c>
      <c r="Y415" t="s">
        <v>59</v>
      </c>
      <c r="Z415" s="19" t="s">
        <v>59</v>
      </c>
      <c r="AA415"/>
      <c r="AB415">
        <f t="shared" si="84"/>
        <v>3</v>
      </c>
      <c r="AC415" t="b">
        <f t="shared" si="85"/>
        <v>1</v>
      </c>
      <c r="AD415" s="37" t="s">
        <v>37</v>
      </c>
      <c r="AE415" s="19"/>
      <c r="AF415"/>
      <c r="AG415"/>
      <c r="AH415" s="72">
        <f t="shared" si="86"/>
        <v>1</v>
      </c>
      <c r="AI415" t="b">
        <f t="shared" si="87"/>
        <v>1</v>
      </c>
      <c r="AJ415">
        <v>1</v>
      </c>
    </row>
    <row r="416" spans="1:36" ht="43.5" customHeight="1">
      <c r="A416" s="22" t="s">
        <v>4127</v>
      </c>
      <c r="B416" s="23" t="s">
        <v>4128</v>
      </c>
      <c r="C416" s="23" t="s">
        <v>4129</v>
      </c>
      <c r="D416" s="24" t="s">
        <v>4130</v>
      </c>
      <c r="E416" s="24" t="s">
        <v>4131</v>
      </c>
      <c r="F416" s="24" t="s">
        <v>4132</v>
      </c>
      <c r="G416" s="24" t="s">
        <v>4133</v>
      </c>
      <c r="H416" s="24" t="s">
        <v>838</v>
      </c>
      <c r="I416" s="23" t="s">
        <v>4134</v>
      </c>
      <c r="J416" s="24"/>
      <c r="K416" s="24" t="s">
        <v>4135</v>
      </c>
      <c r="L416" s="26" t="s">
        <v>4136</v>
      </c>
      <c r="M416" s="24" t="s">
        <v>100</v>
      </c>
      <c r="N416" s="44" t="s">
        <v>38</v>
      </c>
      <c r="P416" s="134" t="s">
        <v>39</v>
      </c>
      <c r="Q416" s="44" t="s">
        <v>40</v>
      </c>
      <c r="R416" s="24"/>
      <c r="S416" s="21" t="s">
        <v>58</v>
      </c>
      <c r="T416" s="35" t="e">
        <f ca="1">_xlfn.XLOOKUP(A416,'Unambiguous BCGs'!A:A,'Unambiguous BCGs'!I:I,"N")</f>
        <v>#NAME?</v>
      </c>
      <c r="U416" s="68" t="b">
        <v>1</v>
      </c>
      <c r="V416" s="68" t="b">
        <f t="shared" si="77"/>
        <v>0</v>
      </c>
      <c r="X416" s="25" t="s">
        <v>59</v>
      </c>
      <c r="Y416" t="s">
        <v>59</v>
      </c>
      <c r="Z416" s="19" t="s">
        <v>59</v>
      </c>
      <c r="AA416"/>
      <c r="AB416">
        <f t="shared" si="84"/>
        <v>3</v>
      </c>
      <c r="AC416" t="b">
        <f t="shared" si="85"/>
        <v>1</v>
      </c>
      <c r="AD416" s="37" t="s">
        <v>37</v>
      </c>
      <c r="AE416" s="19"/>
      <c r="AF416"/>
      <c r="AG416"/>
      <c r="AH416" s="72">
        <f t="shared" si="86"/>
        <v>1</v>
      </c>
      <c r="AI416" t="b">
        <f t="shared" si="87"/>
        <v>1</v>
      </c>
      <c r="AJ416">
        <v>1</v>
      </c>
    </row>
    <row r="417" spans="1:37" ht="55.5" customHeight="1">
      <c r="A417" s="22" t="s">
        <v>4137</v>
      </c>
      <c r="B417" s="23" t="s">
        <v>4138</v>
      </c>
      <c r="C417" s="23" t="s">
        <v>4139</v>
      </c>
      <c r="D417" s="24" t="s">
        <v>4140</v>
      </c>
      <c r="E417" s="24" t="s">
        <v>4141</v>
      </c>
      <c r="F417" s="24" t="s">
        <v>4142</v>
      </c>
      <c r="G417" s="24" t="s">
        <v>4143</v>
      </c>
      <c r="H417" s="24" t="s">
        <v>4144</v>
      </c>
      <c r="I417" s="23" t="s">
        <v>4145</v>
      </c>
      <c r="J417" s="24"/>
      <c r="K417" s="24" t="s">
        <v>4146</v>
      </c>
      <c r="L417" s="26" t="s">
        <v>4147</v>
      </c>
      <c r="M417" s="24" t="s">
        <v>100</v>
      </c>
      <c r="N417" s="44" t="s">
        <v>38</v>
      </c>
      <c r="P417" s="134" t="s">
        <v>39</v>
      </c>
      <c r="Q417" s="44" t="s">
        <v>40</v>
      </c>
      <c r="R417" s="24" t="s">
        <v>4148</v>
      </c>
      <c r="S417" s="21" t="s">
        <v>58</v>
      </c>
      <c r="T417" s="35" t="e">
        <f ca="1">_xlfn.XLOOKUP(A417,'Unambiguous BCGs'!A:A,'Unambiguous BCGs'!I:I,"N")</f>
        <v>#NAME?</v>
      </c>
      <c r="U417" s="68" t="b">
        <v>1</v>
      </c>
      <c r="V417" s="68" t="b">
        <f t="shared" si="77"/>
        <v>0</v>
      </c>
      <c r="X417" s="25" t="s">
        <v>59</v>
      </c>
      <c r="Y417"/>
      <c r="Z417" s="19" t="s">
        <v>59</v>
      </c>
      <c r="AA417"/>
      <c r="AB417">
        <f t="shared" si="84"/>
        <v>2</v>
      </c>
      <c r="AC417" t="b">
        <f t="shared" si="85"/>
        <v>1</v>
      </c>
      <c r="AD417" s="37" t="s">
        <v>37</v>
      </c>
      <c r="AE417" s="19"/>
      <c r="AF417"/>
      <c r="AG417"/>
      <c r="AH417" s="72">
        <f t="shared" si="86"/>
        <v>1</v>
      </c>
      <c r="AI417" t="b">
        <f t="shared" si="87"/>
        <v>1</v>
      </c>
      <c r="AJ417">
        <v>1</v>
      </c>
    </row>
    <row r="418" spans="1:37" ht="43.5" customHeight="1">
      <c r="A418" s="22" t="s">
        <v>4149</v>
      </c>
      <c r="B418" s="23" t="s">
        <v>4150</v>
      </c>
      <c r="C418" s="23" t="s">
        <v>4151</v>
      </c>
      <c r="D418" s="24" t="s">
        <v>4152</v>
      </c>
      <c r="E418" s="24" t="s">
        <v>4153</v>
      </c>
      <c r="F418" s="24" t="s">
        <v>4154</v>
      </c>
      <c r="G418" s="24" t="s">
        <v>4155</v>
      </c>
      <c r="H418" s="24" t="s">
        <v>4156</v>
      </c>
      <c r="I418" s="23" t="s">
        <v>4157</v>
      </c>
      <c r="J418" s="24"/>
      <c r="K418" s="24" t="s">
        <v>4158</v>
      </c>
      <c r="L418" s="26" t="s">
        <v>4159</v>
      </c>
      <c r="M418" s="24" t="s">
        <v>37</v>
      </c>
      <c r="N418" s="44" t="s">
        <v>38</v>
      </c>
      <c r="P418" s="134" t="s">
        <v>39</v>
      </c>
      <c r="Q418" s="44" t="s">
        <v>40</v>
      </c>
      <c r="R418" s="24"/>
      <c r="S418" s="21" t="s">
        <v>58</v>
      </c>
      <c r="T418" s="35" t="e">
        <f ca="1">_xlfn.XLOOKUP(A418,'Unambiguous BCGs'!A:A,'Unambiguous BCGs'!I:I,"N")</f>
        <v>#NAME?</v>
      </c>
      <c r="U418" s="68" t="b">
        <v>1</v>
      </c>
      <c r="V418" s="68" t="b">
        <f t="shared" si="77"/>
        <v>0</v>
      </c>
      <c r="X418" s="25" t="s">
        <v>59</v>
      </c>
      <c r="Y418"/>
      <c r="Z418" s="19" t="s">
        <v>59</v>
      </c>
      <c r="AA418"/>
      <c r="AB418">
        <f t="shared" si="84"/>
        <v>2</v>
      </c>
      <c r="AC418" t="b">
        <f t="shared" si="85"/>
        <v>1</v>
      </c>
      <c r="AD418" s="37" t="s">
        <v>37</v>
      </c>
      <c r="AE418" s="19"/>
      <c r="AF418"/>
      <c r="AG418"/>
      <c r="AH418" s="72">
        <f t="shared" si="86"/>
        <v>1</v>
      </c>
      <c r="AI418" t="b">
        <f t="shared" si="87"/>
        <v>1</v>
      </c>
      <c r="AJ418">
        <v>1</v>
      </c>
    </row>
    <row r="419" spans="1:37" ht="43.5" customHeight="1">
      <c r="A419" s="22" t="s">
        <v>4160</v>
      </c>
      <c r="B419" s="43" t="s">
        <v>4161</v>
      </c>
      <c r="C419" s="43" t="s">
        <v>4162</v>
      </c>
      <c r="D419" s="44" t="s">
        <v>4163</v>
      </c>
      <c r="E419" s="44" t="s">
        <v>4164</v>
      </c>
      <c r="F419" s="44">
        <v>216.817200318</v>
      </c>
      <c r="G419" s="44">
        <v>44.125161894000001</v>
      </c>
      <c r="H419" s="44">
        <v>0.48599999999999999</v>
      </c>
      <c r="I419" s="43">
        <v>0.49809999999999999</v>
      </c>
      <c r="J419" s="44"/>
      <c r="K419" s="44" t="s">
        <v>4165</v>
      </c>
      <c r="L419" s="44" t="s">
        <v>4166</v>
      </c>
      <c r="M419" s="44" t="s">
        <v>37</v>
      </c>
      <c r="N419" s="44" t="s">
        <v>38</v>
      </c>
      <c r="P419" s="134" t="s">
        <v>39</v>
      </c>
      <c r="Q419" s="44" t="s">
        <v>40</v>
      </c>
      <c r="R419" s="44" t="s">
        <v>4167</v>
      </c>
      <c r="S419" s="45"/>
      <c r="T419" s="33" t="e">
        <f ca="1">_xlfn.XLOOKUP(A419,'Unambiguous BCGs'!A:A,'Unambiguous BCGs'!I:I,"N")</f>
        <v>#NAME?</v>
      </c>
      <c r="U419" s="68" t="b">
        <v>1</v>
      </c>
      <c r="V419" s="68" t="b">
        <f t="shared" si="77"/>
        <v>0</v>
      </c>
      <c r="X419" s="45" t="s">
        <v>59</v>
      </c>
      <c r="Z419" s="83" t="s">
        <v>144</v>
      </c>
      <c r="AB419">
        <f t="shared" si="84"/>
        <v>2</v>
      </c>
      <c r="AC419" t="b">
        <f t="shared" si="85"/>
        <v>1</v>
      </c>
      <c r="AD419" s="86" t="s">
        <v>37</v>
      </c>
      <c r="AH419" s="72">
        <f t="shared" si="86"/>
        <v>1</v>
      </c>
      <c r="AI419" t="b">
        <f t="shared" si="87"/>
        <v>1</v>
      </c>
      <c r="AJ419">
        <v>1</v>
      </c>
    </row>
    <row r="420" spans="1:37" ht="55.5" customHeight="1">
      <c r="A420" s="22" t="s">
        <v>4168</v>
      </c>
      <c r="B420" s="23" t="s">
        <v>4169</v>
      </c>
      <c r="C420" s="23" t="s">
        <v>4170</v>
      </c>
      <c r="D420" s="24" t="s">
        <v>4171</v>
      </c>
      <c r="E420" s="24" t="s">
        <v>4172</v>
      </c>
      <c r="F420" s="24" t="s">
        <v>4173</v>
      </c>
      <c r="G420" s="24" t="s">
        <v>4174</v>
      </c>
      <c r="H420" s="24" t="s">
        <v>703</v>
      </c>
      <c r="I420" s="23" t="s">
        <v>4175</v>
      </c>
      <c r="J420" s="24"/>
      <c r="K420" s="24" t="s">
        <v>4176</v>
      </c>
      <c r="L420" s="26" t="s">
        <v>4177</v>
      </c>
      <c r="M420" s="24" t="s">
        <v>37</v>
      </c>
      <c r="N420" s="44" t="s">
        <v>38</v>
      </c>
      <c r="P420" s="134" t="s">
        <v>39</v>
      </c>
      <c r="Q420" s="44" t="s">
        <v>40</v>
      </c>
      <c r="R420" s="24" t="s">
        <v>4178</v>
      </c>
      <c r="S420" s="21" t="s">
        <v>58</v>
      </c>
      <c r="T420" s="35" t="e">
        <f ca="1">_xlfn.XLOOKUP(A420,'Unambiguous BCGs'!A:A,'Unambiguous BCGs'!I:I,"N")</f>
        <v>#NAME?</v>
      </c>
      <c r="U420" s="68" t="b">
        <v>1</v>
      </c>
      <c r="V420" s="68" t="b">
        <f t="shared" si="77"/>
        <v>0</v>
      </c>
      <c r="X420" s="25" t="s">
        <v>59</v>
      </c>
      <c r="Y420"/>
      <c r="Z420" s="19" t="s">
        <v>59</v>
      </c>
      <c r="AA420"/>
      <c r="AB420">
        <f t="shared" si="84"/>
        <v>2</v>
      </c>
      <c r="AC420" t="b">
        <f t="shared" si="85"/>
        <v>1</v>
      </c>
      <c r="AD420" s="37" t="s">
        <v>37</v>
      </c>
      <c r="AE420" s="19"/>
      <c r="AF420"/>
      <c r="AG420"/>
      <c r="AH420" s="72">
        <f t="shared" si="86"/>
        <v>1</v>
      </c>
      <c r="AI420" t="b">
        <f t="shared" si="87"/>
        <v>1</v>
      </c>
      <c r="AJ420">
        <v>1</v>
      </c>
    </row>
    <row r="421" spans="1:37" ht="92.25" customHeight="1">
      <c r="A421" s="22" t="s">
        <v>4179</v>
      </c>
      <c r="B421" s="43" t="s">
        <v>4180</v>
      </c>
      <c r="C421" s="43" t="s">
        <v>4181</v>
      </c>
      <c r="D421" s="44" t="s">
        <v>4182</v>
      </c>
      <c r="E421" s="44" t="s">
        <v>4183</v>
      </c>
      <c r="F421" s="44">
        <v>340.832481336</v>
      </c>
      <c r="G421" s="44">
        <v>-9.5919218040000001</v>
      </c>
      <c r="H421" s="44">
        <v>0.439</v>
      </c>
      <c r="I421" s="43">
        <v>0.43190000000000001</v>
      </c>
      <c r="J421" s="44"/>
      <c r="K421" s="44" t="s">
        <v>4184</v>
      </c>
      <c r="L421" s="44" t="s">
        <v>4185</v>
      </c>
      <c r="M421" s="44"/>
      <c r="N421" s="44" t="s">
        <v>4186</v>
      </c>
      <c r="O421" s="44" t="s">
        <v>4187</v>
      </c>
      <c r="P421" s="135" t="s">
        <v>39</v>
      </c>
      <c r="Q421" s="44" t="s">
        <v>40</v>
      </c>
      <c r="R421" s="44" t="s">
        <v>4188</v>
      </c>
      <c r="S421" s="45" t="s">
        <v>4189</v>
      </c>
      <c r="T421" s="33" t="e">
        <f ca="1">_xlfn.XLOOKUP(A421,'Unambiguous BCGs'!A:A,'Unambiguous BCGs'!I:I,"N")</f>
        <v>#NAME?</v>
      </c>
      <c r="U421" s="68" t="b">
        <v>1</v>
      </c>
      <c r="V421" s="68" t="b">
        <f t="shared" si="77"/>
        <v>0</v>
      </c>
      <c r="X421" s="45" t="s">
        <v>59</v>
      </c>
      <c r="Z421" s="83" t="s">
        <v>144</v>
      </c>
      <c r="AB421">
        <f t="shared" si="84"/>
        <v>2</v>
      </c>
      <c r="AC421" t="b">
        <f t="shared" si="85"/>
        <v>1</v>
      </c>
      <c r="AD421" s="86" t="s">
        <v>37</v>
      </c>
      <c r="AH421" s="72">
        <f t="shared" si="86"/>
        <v>1</v>
      </c>
      <c r="AI421" t="b">
        <f t="shared" si="87"/>
        <v>1</v>
      </c>
      <c r="AJ421">
        <v>1</v>
      </c>
    </row>
    <row r="422" spans="1:37" ht="56.25" customHeight="1">
      <c r="A422" s="22" t="s">
        <v>4190</v>
      </c>
      <c r="B422" s="23" t="s">
        <v>4191</v>
      </c>
      <c r="C422" s="23" t="s">
        <v>4192</v>
      </c>
      <c r="D422" s="24" t="s">
        <v>4193</v>
      </c>
      <c r="E422" s="24" t="s">
        <v>4194</v>
      </c>
      <c r="F422" s="24" t="s">
        <v>4195</v>
      </c>
      <c r="G422" s="24" t="s">
        <v>4196</v>
      </c>
      <c r="H422" s="24" t="s">
        <v>368</v>
      </c>
      <c r="I422" s="23" t="s">
        <v>4197</v>
      </c>
      <c r="J422" s="24"/>
      <c r="K422" s="24" t="s">
        <v>4198</v>
      </c>
      <c r="L422" s="24"/>
      <c r="M422" s="24"/>
      <c r="N422" s="44" t="s">
        <v>4199</v>
      </c>
      <c r="O422" s="44" t="s">
        <v>4200</v>
      </c>
      <c r="P422" s="93" t="s">
        <v>1337</v>
      </c>
      <c r="Q422" s="44" t="s">
        <v>40</v>
      </c>
      <c r="R422" s="24" t="s">
        <v>4201</v>
      </c>
      <c r="S422" s="21" t="s">
        <v>58</v>
      </c>
      <c r="T422" s="35" t="e">
        <f ca="1">_xlfn.XLOOKUP(A422,'Unambiguous BCGs'!A:A,'Unambiguous BCGs'!I:I,"N")</f>
        <v>#NAME?</v>
      </c>
      <c r="U422" s="68" t="b">
        <v>1</v>
      </c>
      <c r="V422" s="68" t="b">
        <f t="shared" si="77"/>
        <v>0</v>
      </c>
      <c r="X422" s="25" t="s">
        <v>59</v>
      </c>
      <c r="Y422"/>
      <c r="Z422" s="19" t="s">
        <v>59</v>
      </c>
      <c r="AA422"/>
      <c r="AB422">
        <f t="shared" si="84"/>
        <v>2</v>
      </c>
      <c r="AC422" t="b">
        <f t="shared" si="85"/>
        <v>1</v>
      </c>
      <c r="AD422" s="37" t="s">
        <v>100</v>
      </c>
      <c r="AE422" s="19"/>
      <c r="AF422"/>
      <c r="AG422"/>
      <c r="AH422" s="72">
        <f t="shared" si="86"/>
        <v>1</v>
      </c>
      <c r="AI422" t="b">
        <f t="shared" si="87"/>
        <v>0</v>
      </c>
      <c r="AJ422">
        <v>1</v>
      </c>
    </row>
    <row r="423" spans="1:37" ht="43.5" customHeight="1">
      <c r="A423" s="22" t="s">
        <v>4202</v>
      </c>
      <c r="B423" s="43" t="s">
        <v>4203</v>
      </c>
      <c r="C423" s="43" t="s">
        <v>4204</v>
      </c>
      <c r="D423" s="44" t="s">
        <v>4205</v>
      </c>
      <c r="E423" s="44" t="s">
        <v>4206</v>
      </c>
      <c r="F423" s="44">
        <v>6.6486200640000002</v>
      </c>
      <c r="G423" s="44">
        <v>17.161972152000001</v>
      </c>
      <c r="H423" s="44">
        <v>0.40400000000000003</v>
      </c>
      <c r="I423" s="43">
        <v>0.39</v>
      </c>
      <c r="J423" s="44"/>
      <c r="K423" s="44" t="s">
        <v>4207</v>
      </c>
      <c r="L423" s="44"/>
      <c r="M423" s="44"/>
      <c r="N423" s="44" t="s">
        <v>4208</v>
      </c>
      <c r="O423" s="44" t="s">
        <v>4209</v>
      </c>
      <c r="P423" s="93" t="s">
        <v>39</v>
      </c>
      <c r="Q423" s="44" t="s">
        <v>40</v>
      </c>
      <c r="R423" s="44" t="s">
        <v>4210</v>
      </c>
      <c r="S423" s="44"/>
      <c r="T423" s="33" t="e">
        <f ca="1">_xlfn.XLOOKUP(A423,'Unambiguous BCGs'!A:A,'Unambiguous BCGs'!I:I,"N")</f>
        <v>#NAME?</v>
      </c>
      <c r="U423" s="68" t="b">
        <v>1</v>
      </c>
      <c r="V423" s="68" t="b">
        <f t="shared" si="77"/>
        <v>0</v>
      </c>
      <c r="X423" s="44" t="s">
        <v>59</v>
      </c>
      <c r="Z423" s="83" t="s">
        <v>144</v>
      </c>
      <c r="AB423">
        <f t="shared" si="84"/>
        <v>2</v>
      </c>
      <c r="AC423" t="b">
        <f t="shared" si="85"/>
        <v>1</v>
      </c>
      <c r="AD423" s="87" t="s">
        <v>100</v>
      </c>
      <c r="AH423" s="72">
        <f t="shared" si="86"/>
        <v>1</v>
      </c>
      <c r="AI423" t="b">
        <f t="shared" si="87"/>
        <v>0</v>
      </c>
      <c r="AJ423">
        <v>1</v>
      </c>
    </row>
    <row r="424" spans="1:37" ht="44.25" customHeight="1">
      <c r="A424" s="22" t="s">
        <v>4211</v>
      </c>
      <c r="B424" s="23" t="s">
        <v>4212</v>
      </c>
      <c r="C424" s="23" t="s">
        <v>4213</v>
      </c>
      <c r="D424" s="24" t="s">
        <v>4214</v>
      </c>
      <c r="E424" s="24" t="s">
        <v>4215</v>
      </c>
      <c r="F424" s="24" t="s">
        <v>4216</v>
      </c>
      <c r="G424" s="24" t="s">
        <v>4217</v>
      </c>
      <c r="H424" s="24" t="s">
        <v>3392</v>
      </c>
      <c r="I424" s="23" t="s">
        <v>4218</v>
      </c>
      <c r="J424" s="24"/>
      <c r="K424" s="24" t="s">
        <v>4219</v>
      </c>
      <c r="L424" s="24"/>
      <c r="M424" s="24"/>
      <c r="N424" s="44" t="s">
        <v>38</v>
      </c>
      <c r="O424" s="44" t="s">
        <v>39</v>
      </c>
      <c r="P424" s="134" t="s">
        <v>39</v>
      </c>
      <c r="Q424" s="44" t="s">
        <v>40</v>
      </c>
      <c r="R424" s="24" t="s">
        <v>155</v>
      </c>
      <c r="S424" s="21" t="s">
        <v>58</v>
      </c>
      <c r="T424" s="35" t="e">
        <f ca="1">_xlfn.XLOOKUP(A424,'Unambiguous BCGs'!A:A,'Unambiguous BCGs'!I:I,"N")</f>
        <v>#NAME?</v>
      </c>
      <c r="U424" s="68" t="b">
        <v>1</v>
      </c>
      <c r="V424" s="68" t="b">
        <f t="shared" si="77"/>
        <v>0</v>
      </c>
      <c r="X424" s="25" t="s">
        <v>59</v>
      </c>
      <c r="Y424"/>
      <c r="Z424" s="19" t="s">
        <v>59</v>
      </c>
      <c r="AA424"/>
      <c r="AB424">
        <f t="shared" si="84"/>
        <v>2</v>
      </c>
      <c r="AC424" t="b">
        <f t="shared" si="85"/>
        <v>1</v>
      </c>
      <c r="AD424" s="37" t="s">
        <v>100</v>
      </c>
      <c r="AE424" s="19"/>
      <c r="AF424"/>
      <c r="AG424"/>
      <c r="AH424" s="72">
        <f t="shared" si="86"/>
        <v>1</v>
      </c>
      <c r="AI424" t="b">
        <f t="shared" si="87"/>
        <v>0</v>
      </c>
      <c r="AJ424">
        <v>1</v>
      </c>
    </row>
    <row r="425" spans="1:37" ht="57" customHeight="1">
      <c r="A425" s="22" t="s">
        <v>4220</v>
      </c>
      <c r="B425" s="23" t="s">
        <v>4221</v>
      </c>
      <c r="C425" s="23" t="s">
        <v>4222</v>
      </c>
      <c r="D425" s="24" t="s">
        <v>4223</v>
      </c>
      <c r="E425" s="24" t="s">
        <v>4224</v>
      </c>
      <c r="F425" s="24" t="s">
        <v>4225</v>
      </c>
      <c r="G425" s="24" t="s">
        <v>4226</v>
      </c>
      <c r="H425" s="24" t="s">
        <v>4227</v>
      </c>
      <c r="I425" s="23" t="s">
        <v>4228</v>
      </c>
      <c r="J425" s="24"/>
      <c r="K425" s="24" t="s">
        <v>4229</v>
      </c>
      <c r="L425" s="24"/>
      <c r="M425" s="24"/>
      <c r="N425" s="44" t="s">
        <v>1898</v>
      </c>
      <c r="O425" s="44" t="s">
        <v>1337</v>
      </c>
      <c r="P425" s="93" t="s">
        <v>1337</v>
      </c>
      <c r="Q425" s="44" t="s">
        <v>40</v>
      </c>
      <c r="R425" s="24"/>
      <c r="S425" s="21" t="s">
        <v>58</v>
      </c>
      <c r="T425" s="35" t="e">
        <f ca="1">_xlfn.XLOOKUP(A425,'Unambiguous BCGs'!A:A,'Unambiguous BCGs'!I:I,"N")</f>
        <v>#NAME?</v>
      </c>
      <c r="U425" s="68" t="b">
        <v>1</v>
      </c>
      <c r="V425" s="68" t="b">
        <f t="shared" si="77"/>
        <v>0</v>
      </c>
      <c r="X425" s="25" t="s">
        <v>59</v>
      </c>
      <c r="Y425"/>
      <c r="Z425" s="19" t="s">
        <v>59</v>
      </c>
      <c r="AA425"/>
      <c r="AB425">
        <f t="shared" si="84"/>
        <v>2</v>
      </c>
      <c r="AC425" t="b">
        <f t="shared" si="85"/>
        <v>1</v>
      </c>
      <c r="AD425" s="37" t="s">
        <v>100</v>
      </c>
      <c r="AE425" s="19"/>
      <c r="AF425"/>
      <c r="AG425"/>
      <c r="AH425" s="72">
        <f t="shared" si="86"/>
        <v>1</v>
      </c>
      <c r="AI425" t="b">
        <f t="shared" si="87"/>
        <v>0</v>
      </c>
      <c r="AJ425">
        <v>1</v>
      </c>
    </row>
    <row r="426" spans="1:37" ht="79.5" customHeight="1">
      <c r="A426" s="22" t="s">
        <v>4230</v>
      </c>
      <c r="B426" s="23" t="s">
        <v>4231</v>
      </c>
      <c r="C426" s="23" t="s">
        <v>4232</v>
      </c>
      <c r="D426" s="24" t="s">
        <v>4233</v>
      </c>
      <c r="E426" s="24" t="s">
        <v>4234</v>
      </c>
      <c r="F426" s="24" t="s">
        <v>4235</v>
      </c>
      <c r="G426" s="24" t="s">
        <v>4236</v>
      </c>
      <c r="H426" s="24" t="s">
        <v>1151</v>
      </c>
      <c r="I426" s="23" t="s">
        <v>4237</v>
      </c>
      <c r="J426" s="24"/>
      <c r="K426" s="24" t="s">
        <v>4238</v>
      </c>
      <c r="L426" s="26" t="s">
        <v>4239</v>
      </c>
      <c r="M426" s="24"/>
      <c r="N426" s="44" t="s">
        <v>38</v>
      </c>
      <c r="P426" s="134" t="s">
        <v>39</v>
      </c>
      <c r="Q426" s="44" t="s">
        <v>40</v>
      </c>
      <c r="R426" s="24" t="s">
        <v>4240</v>
      </c>
      <c r="S426" s="21" t="s">
        <v>58</v>
      </c>
      <c r="T426" s="35" t="e">
        <f ca="1">_xlfn.XLOOKUP(A426,'Unambiguous BCGs'!A:A,'Unambiguous BCGs'!I:I,"N")</f>
        <v>#NAME?</v>
      </c>
      <c r="U426" s="68" t="b">
        <v>1</v>
      </c>
      <c r="V426" s="68" t="b">
        <f t="shared" si="77"/>
        <v>0</v>
      </c>
      <c r="X426" s="25" t="s">
        <v>59</v>
      </c>
      <c r="Y426"/>
      <c r="Z426" s="19" t="s">
        <v>59</v>
      </c>
      <c r="AA426"/>
      <c r="AB426">
        <f t="shared" si="84"/>
        <v>2</v>
      </c>
      <c r="AC426" t="b">
        <f t="shared" si="85"/>
        <v>1</v>
      </c>
      <c r="AD426" s="37" t="s">
        <v>37</v>
      </c>
      <c r="AE426" s="19"/>
      <c r="AF426"/>
      <c r="AG426"/>
      <c r="AH426" s="72">
        <f t="shared" si="86"/>
        <v>1</v>
      </c>
      <c r="AI426" t="b">
        <f t="shared" si="87"/>
        <v>1</v>
      </c>
      <c r="AJ426">
        <v>1</v>
      </c>
    </row>
    <row r="427" spans="1:37" ht="55.5" customHeight="1">
      <c r="A427" s="22" t="s">
        <v>4241</v>
      </c>
      <c r="B427" s="43" t="s">
        <v>4242</v>
      </c>
      <c r="C427" s="43" t="s">
        <v>4243</v>
      </c>
      <c r="D427" s="44" t="s">
        <v>4244</v>
      </c>
      <c r="E427" s="44" t="s">
        <v>4245</v>
      </c>
      <c r="F427" s="44">
        <v>132.911949902</v>
      </c>
      <c r="G427" s="44">
        <v>33.518375282000001</v>
      </c>
      <c r="H427" s="44">
        <v>0.33200000000000002</v>
      </c>
      <c r="I427" s="57" t="s">
        <v>4246</v>
      </c>
      <c r="J427" s="44"/>
      <c r="K427" s="44" t="s">
        <v>4247</v>
      </c>
      <c r="L427" s="44"/>
      <c r="M427" s="44"/>
      <c r="N427" s="44" t="s">
        <v>4090</v>
      </c>
      <c r="O427" s="44" t="s">
        <v>4248</v>
      </c>
      <c r="P427" s="93" t="s">
        <v>39</v>
      </c>
      <c r="Q427" s="44" t="s">
        <v>40</v>
      </c>
      <c r="R427" s="44" t="s">
        <v>4249</v>
      </c>
      <c r="S427" s="44"/>
      <c r="T427" s="33" t="e">
        <f ca="1">_xlfn.XLOOKUP(A427,'Unambiguous BCGs'!A:A,'Unambiguous BCGs'!I:I,"N")</f>
        <v>#NAME?</v>
      </c>
      <c r="U427" s="68" t="b">
        <v>1</v>
      </c>
      <c r="V427" s="68" t="b">
        <f t="shared" si="77"/>
        <v>0</v>
      </c>
      <c r="W427" s="68" t="s">
        <v>59</v>
      </c>
      <c r="X427" s="45" t="s">
        <v>59</v>
      </c>
      <c r="Z427" s="83" t="s">
        <v>830</v>
      </c>
      <c r="AB427">
        <f t="shared" si="84"/>
        <v>2</v>
      </c>
      <c r="AC427" t="b">
        <f t="shared" si="85"/>
        <v>0</v>
      </c>
      <c r="AD427" s="87" t="s">
        <v>100</v>
      </c>
      <c r="AH427" s="72">
        <f t="shared" si="86"/>
        <v>1</v>
      </c>
      <c r="AI427" t="b">
        <f t="shared" si="87"/>
        <v>0</v>
      </c>
      <c r="AJ427">
        <v>1</v>
      </c>
    </row>
    <row r="428" spans="1:37" ht="43.5" customHeight="1">
      <c r="A428" s="22" t="s">
        <v>4250</v>
      </c>
      <c r="B428" s="23" t="s">
        <v>4251</v>
      </c>
      <c r="C428" s="23" t="s">
        <v>4252</v>
      </c>
      <c r="D428" s="24" t="s">
        <v>4253</v>
      </c>
      <c r="E428" s="24" t="s">
        <v>4254</v>
      </c>
      <c r="F428" s="24" t="s">
        <v>4255</v>
      </c>
      <c r="G428" s="24" t="s">
        <v>4256</v>
      </c>
      <c r="H428" s="24" t="s">
        <v>4257</v>
      </c>
      <c r="I428" s="23" t="s">
        <v>1678</v>
      </c>
      <c r="J428" s="24"/>
      <c r="K428" s="24" t="s">
        <v>4258</v>
      </c>
      <c r="L428" s="26" t="s">
        <v>4259</v>
      </c>
      <c r="M428" s="24" t="s">
        <v>37</v>
      </c>
      <c r="N428" s="44" t="s">
        <v>38</v>
      </c>
      <c r="P428" s="134" t="s">
        <v>39</v>
      </c>
      <c r="Q428" s="44" t="s">
        <v>40</v>
      </c>
      <c r="R428" s="24" t="s">
        <v>4178</v>
      </c>
      <c r="S428" s="21" t="s">
        <v>58</v>
      </c>
      <c r="T428" s="35" t="e">
        <f ca="1">_xlfn.XLOOKUP(A428,'Unambiguous BCGs'!A:A,'Unambiguous BCGs'!I:I,"N")</f>
        <v>#NAME?</v>
      </c>
      <c r="U428" s="68" t="b">
        <v>1</v>
      </c>
      <c r="V428" s="68" t="b">
        <f t="shared" si="77"/>
        <v>0</v>
      </c>
      <c r="X428" s="25" t="s">
        <v>59</v>
      </c>
      <c r="Y428"/>
      <c r="Z428" s="19" t="s">
        <v>59</v>
      </c>
      <c r="AA428"/>
      <c r="AB428">
        <f t="shared" si="84"/>
        <v>2</v>
      </c>
      <c r="AC428" t="b">
        <f t="shared" si="85"/>
        <v>1</v>
      </c>
      <c r="AD428" s="37" t="s">
        <v>37</v>
      </c>
      <c r="AE428" s="19"/>
      <c r="AF428"/>
      <c r="AG428"/>
      <c r="AH428" s="72">
        <f t="shared" si="86"/>
        <v>1</v>
      </c>
      <c r="AI428" t="b">
        <f t="shared" si="87"/>
        <v>1</v>
      </c>
      <c r="AJ428">
        <v>1</v>
      </c>
    </row>
    <row r="429" spans="1:37" ht="68.25" customHeight="1">
      <c r="A429" s="22" t="s">
        <v>4260</v>
      </c>
      <c r="B429" s="23" t="s">
        <v>4261</v>
      </c>
      <c r="C429" s="23" t="s">
        <v>4262</v>
      </c>
      <c r="D429" s="24" t="s">
        <v>4263</v>
      </c>
      <c r="E429" s="24" t="s">
        <v>4264</v>
      </c>
      <c r="F429" s="24" t="s">
        <v>4265</v>
      </c>
      <c r="G429" s="24" t="s">
        <v>4266</v>
      </c>
      <c r="H429" s="24" t="s">
        <v>4267</v>
      </c>
      <c r="I429" s="23" t="s">
        <v>4268</v>
      </c>
      <c r="J429" s="24"/>
      <c r="K429" s="24" t="s">
        <v>4269</v>
      </c>
      <c r="L429" s="26" t="s">
        <v>4270</v>
      </c>
      <c r="M429" s="24" t="s">
        <v>37</v>
      </c>
      <c r="N429" s="44" t="s">
        <v>38</v>
      </c>
      <c r="P429" s="134" t="s">
        <v>39</v>
      </c>
      <c r="Q429" s="44" t="s">
        <v>40</v>
      </c>
      <c r="R429" s="24" t="s">
        <v>4271</v>
      </c>
      <c r="S429" s="21" t="s">
        <v>58</v>
      </c>
      <c r="T429" s="35" t="e">
        <f ca="1">_xlfn.XLOOKUP(A429,'Unambiguous BCGs'!A:A,'Unambiguous BCGs'!I:I,"N")</f>
        <v>#NAME?</v>
      </c>
      <c r="U429" s="68" t="b">
        <v>1</v>
      </c>
      <c r="V429" s="68" t="b">
        <f t="shared" si="77"/>
        <v>0</v>
      </c>
      <c r="X429" s="25" t="s">
        <v>59</v>
      </c>
      <c r="Y429"/>
      <c r="Z429" s="19" t="s">
        <v>59</v>
      </c>
      <c r="AA429"/>
      <c r="AB429">
        <f t="shared" si="84"/>
        <v>2</v>
      </c>
      <c r="AC429" t="b">
        <f t="shared" si="85"/>
        <v>1</v>
      </c>
      <c r="AD429" s="37" t="s">
        <v>37</v>
      </c>
      <c r="AE429" s="19"/>
      <c r="AF429"/>
      <c r="AG429"/>
      <c r="AH429" s="72">
        <f t="shared" si="86"/>
        <v>1</v>
      </c>
      <c r="AI429" t="b">
        <f t="shared" si="87"/>
        <v>1</v>
      </c>
      <c r="AJ429">
        <v>1</v>
      </c>
    </row>
    <row r="430" spans="1:37" s="72" customFormat="1" ht="69" customHeight="1">
      <c r="A430" s="102" t="s">
        <v>4272</v>
      </c>
      <c r="B430" s="103" t="s">
        <v>4273</v>
      </c>
      <c r="C430" s="103" t="s">
        <v>4274</v>
      </c>
      <c r="D430" s="103" t="s">
        <v>4275</v>
      </c>
      <c r="E430" s="103" t="s">
        <v>4276</v>
      </c>
      <c r="F430" s="104" t="s">
        <v>4277</v>
      </c>
      <c r="G430" s="104" t="s">
        <v>4278</v>
      </c>
      <c r="H430" s="106" t="s">
        <v>5943</v>
      </c>
      <c r="I430" s="103" t="s">
        <v>4279</v>
      </c>
      <c r="J430" s="104"/>
      <c r="K430" s="105" t="s">
        <v>4280</v>
      </c>
      <c r="L430" s="150" t="s">
        <v>5944</v>
      </c>
      <c r="M430" s="104"/>
      <c r="N430" s="107" t="s">
        <v>4281</v>
      </c>
      <c r="O430" s="107" t="s">
        <v>4282</v>
      </c>
      <c r="P430" s="137" t="s">
        <v>39</v>
      </c>
      <c r="Q430" s="107" t="s">
        <v>40</v>
      </c>
      <c r="R430" s="104"/>
      <c r="S430" s="105" t="s">
        <v>58</v>
      </c>
      <c r="T430" s="108" t="e">
        <f ca="1">_xlfn.XLOOKUP(A430,'Unambiguous BCGs'!A:A,'Unambiguous BCGs'!I:I,"N")</f>
        <v>#NAME?</v>
      </c>
      <c r="U430" s="109" t="b">
        <v>1</v>
      </c>
      <c r="V430" s="68" t="b">
        <f t="shared" si="77"/>
        <v>0</v>
      </c>
      <c r="W430" s="109"/>
      <c r="X430" s="110" t="s">
        <v>59</v>
      </c>
      <c r="Z430" s="37" t="s">
        <v>59</v>
      </c>
      <c r="AB430" s="72">
        <f t="shared" si="84"/>
        <v>2</v>
      </c>
      <c r="AC430" s="72" t="b">
        <f t="shared" si="85"/>
        <v>1</v>
      </c>
      <c r="AD430" s="37" t="s">
        <v>429</v>
      </c>
      <c r="AE430" s="37"/>
      <c r="AH430" s="72">
        <f t="shared" si="86"/>
        <v>1</v>
      </c>
      <c r="AI430" s="72" t="b">
        <f t="shared" si="87"/>
        <v>0</v>
      </c>
      <c r="AJ430">
        <v>1</v>
      </c>
    </row>
    <row r="431" spans="1:37" s="101" customFormat="1" ht="34.15" customHeight="1">
      <c r="A431" s="94" t="s">
        <v>4283</v>
      </c>
      <c r="B431" s="95" t="s">
        <v>4284</v>
      </c>
      <c r="C431" s="95" t="s">
        <v>4285</v>
      </c>
      <c r="D431" s="96" t="s">
        <v>4286</v>
      </c>
      <c r="E431" s="96" t="s">
        <v>4287</v>
      </c>
      <c r="F431" s="96" t="s">
        <v>4288</v>
      </c>
      <c r="G431" s="96" t="s">
        <v>4289</v>
      </c>
      <c r="H431" s="96" t="s">
        <v>4290</v>
      </c>
      <c r="I431" s="95" t="s">
        <v>4291</v>
      </c>
      <c r="J431" s="96"/>
      <c r="K431" s="97" t="s">
        <v>4292</v>
      </c>
      <c r="L431" s="96"/>
      <c r="M431" s="96"/>
      <c r="N431" s="98" t="s">
        <v>1898</v>
      </c>
      <c r="O431" s="98" t="s">
        <v>1337</v>
      </c>
      <c r="P431" s="138" t="s">
        <v>1337</v>
      </c>
      <c r="Q431" s="98" t="s">
        <v>40</v>
      </c>
      <c r="R431" s="96"/>
      <c r="S431" s="97" t="s">
        <v>442</v>
      </c>
      <c r="T431" s="99" t="e">
        <f ca="1">_xlfn.XLOOKUP(A431,'Unambiguous BCGs'!A:A,'Unambiguous BCGs'!I:I,"N")</f>
        <v>#NAME?</v>
      </c>
      <c r="U431" s="100" t="b">
        <v>1</v>
      </c>
      <c r="V431" s="68" t="b">
        <f t="shared" si="77"/>
        <v>0</v>
      </c>
      <c r="W431" s="100"/>
      <c r="X431" s="101" t="s">
        <v>59</v>
      </c>
      <c r="Z431" s="96" t="s">
        <v>59</v>
      </c>
      <c r="AB431" s="101">
        <f t="shared" si="84"/>
        <v>2</v>
      </c>
      <c r="AC431" s="101" t="b">
        <f t="shared" si="85"/>
        <v>1</v>
      </c>
      <c r="AD431" s="96" t="s">
        <v>100</v>
      </c>
      <c r="AE431" s="96"/>
      <c r="AH431" s="101">
        <f t="shared" si="86"/>
        <v>1</v>
      </c>
      <c r="AI431" s="101" t="b">
        <f t="shared" si="87"/>
        <v>0</v>
      </c>
      <c r="AJ431">
        <v>1</v>
      </c>
    </row>
    <row r="432" spans="1:37" s="72" customFormat="1" ht="15" customHeight="1">
      <c r="A432" s="22" t="s">
        <v>5224</v>
      </c>
      <c r="B432" s="43" t="s">
        <v>5225</v>
      </c>
      <c r="C432" s="43" t="s">
        <v>5226</v>
      </c>
      <c r="D432" s="59" t="s">
        <v>5227</v>
      </c>
      <c r="E432" s="59" t="s">
        <v>5228</v>
      </c>
      <c r="F432" s="59" t="s">
        <v>5229</v>
      </c>
      <c r="G432" s="59" t="s">
        <v>5230</v>
      </c>
      <c r="H432" s="59" t="s">
        <v>5231</v>
      </c>
      <c r="I432" s="63">
        <v>0.29239999999999999</v>
      </c>
      <c r="J432" s="44" t="s">
        <v>5232</v>
      </c>
      <c r="K432" s="59" t="s">
        <v>5233</v>
      </c>
      <c r="L432" s="59" t="s">
        <v>5234</v>
      </c>
      <c r="M432" s="44" t="s">
        <v>100</v>
      </c>
      <c r="N432" s="44" t="s">
        <v>5235</v>
      </c>
      <c r="O432" s="44" t="s">
        <v>39</v>
      </c>
      <c r="P432" s="44" t="s">
        <v>1852</v>
      </c>
      <c r="Q432" s="44" t="s">
        <v>40</v>
      </c>
      <c r="R432" s="44" t="s">
        <v>5236</v>
      </c>
      <c r="S432" s="44" t="s">
        <v>5237</v>
      </c>
      <c r="T432" s="113"/>
      <c r="U432" s="109"/>
      <c r="V432" s="68" t="b">
        <f t="shared" si="77"/>
        <v>0</v>
      </c>
      <c r="W432" s="44" t="s">
        <v>2353</v>
      </c>
      <c r="X432" s="114"/>
      <c r="Y432" s="111"/>
      <c r="Z432" s="111"/>
      <c r="AA432" s="111"/>
      <c r="AB432" s="111"/>
      <c r="AC432" s="111"/>
      <c r="AD432" s="111"/>
      <c r="AE432" s="111"/>
      <c r="AF432" s="111"/>
      <c r="AG432" s="111"/>
      <c r="AH432" s="111"/>
      <c r="AI432" s="111"/>
      <c r="AJ432" s="19" t="s">
        <v>5417</v>
      </c>
      <c r="AK432" s="19" t="s">
        <v>5430</v>
      </c>
    </row>
    <row r="433" spans="1:37" ht="15" customHeight="1">
      <c r="A433" s="22" t="s">
        <v>5224</v>
      </c>
      <c r="B433" s="43" t="s">
        <v>5225</v>
      </c>
      <c r="C433" s="43" t="s">
        <v>5226</v>
      </c>
      <c r="D433" s="59" t="s">
        <v>5238</v>
      </c>
      <c r="E433" s="59" t="s">
        <v>5239</v>
      </c>
      <c r="F433" s="59" t="s">
        <v>5240</v>
      </c>
      <c r="G433" s="59" t="s">
        <v>5241</v>
      </c>
      <c r="H433" s="59" t="s">
        <v>5242</v>
      </c>
      <c r="I433" s="63">
        <v>0.29239999999999999</v>
      </c>
      <c r="J433" s="44" t="s">
        <v>5232</v>
      </c>
      <c r="K433" s="59" t="s">
        <v>5243</v>
      </c>
      <c r="L433" s="59" t="s">
        <v>5234</v>
      </c>
      <c r="M433" s="44" t="s">
        <v>100</v>
      </c>
      <c r="N433" s="44" t="s">
        <v>5235</v>
      </c>
      <c r="O433" s="44" t="s">
        <v>39</v>
      </c>
      <c r="P433" s="44" t="s">
        <v>1852</v>
      </c>
      <c r="Q433" s="44" t="s">
        <v>40</v>
      </c>
      <c r="R433" s="44" t="s">
        <v>5236</v>
      </c>
      <c r="S433" s="44" t="s">
        <v>5237</v>
      </c>
      <c r="V433" s="68" t="b">
        <f t="shared" si="77"/>
        <v>1</v>
      </c>
      <c r="W433" s="44" t="s">
        <v>2353</v>
      </c>
      <c r="AJ433" s="19" t="s">
        <v>5417</v>
      </c>
      <c r="AK433" s="19" t="s">
        <v>5430</v>
      </c>
    </row>
    <row r="434" spans="1:37" ht="15" customHeight="1">
      <c r="A434" s="22" t="s">
        <v>2343</v>
      </c>
      <c r="B434" s="43" t="s">
        <v>5244</v>
      </c>
      <c r="C434" s="43" t="s">
        <v>2345</v>
      </c>
      <c r="D434" s="59" t="s">
        <v>2346</v>
      </c>
      <c r="E434" s="59" t="s">
        <v>2347</v>
      </c>
      <c r="F434" s="59">
        <v>80.564999999999998</v>
      </c>
      <c r="G434" s="59">
        <v>-48.30471944</v>
      </c>
      <c r="H434" s="59" t="s">
        <v>5245</v>
      </c>
      <c r="I434" s="63">
        <v>0.29599999999999999</v>
      </c>
      <c r="J434" s="44" t="s">
        <v>5246</v>
      </c>
      <c r="K434" s="59" t="s">
        <v>5247</v>
      </c>
      <c r="L434" s="59" t="s">
        <v>5248</v>
      </c>
      <c r="M434" s="44" t="s">
        <v>588</v>
      </c>
      <c r="N434" s="44" t="s">
        <v>2349</v>
      </c>
      <c r="P434" s="44" t="s">
        <v>2350</v>
      </c>
      <c r="Q434" s="44" t="s">
        <v>40</v>
      </c>
      <c r="R434" s="44" t="s">
        <v>2351</v>
      </c>
      <c r="S434" s="44" t="s">
        <v>5249</v>
      </c>
      <c r="V434" s="68" t="b">
        <f t="shared" si="77"/>
        <v>0</v>
      </c>
      <c r="W434" s="44" t="s">
        <v>5423</v>
      </c>
      <c r="AJ434" s="19">
        <v>2</v>
      </c>
      <c r="AK434" s="19" t="s">
        <v>5431</v>
      </c>
    </row>
    <row r="435" spans="1:37" ht="15" customHeight="1">
      <c r="A435" s="22" t="s">
        <v>5250</v>
      </c>
      <c r="B435" s="43" t="s">
        <v>5251</v>
      </c>
      <c r="C435" s="59" t="s">
        <v>5252</v>
      </c>
      <c r="D435" s="59" t="s">
        <v>5253</v>
      </c>
      <c r="E435" s="59" t="s">
        <v>5254</v>
      </c>
      <c r="F435" s="59">
        <v>206.87770832999999</v>
      </c>
      <c r="G435" s="59">
        <v>-11.752625</v>
      </c>
      <c r="H435" s="59">
        <v>0.45169999999999999</v>
      </c>
      <c r="I435" s="63">
        <v>0.45100000000000001</v>
      </c>
      <c r="J435" s="44" t="s">
        <v>5255</v>
      </c>
      <c r="K435" s="59" t="s">
        <v>5256</v>
      </c>
      <c r="L435" s="65" t="s">
        <v>5257</v>
      </c>
      <c r="M435" s="44" t="s">
        <v>37</v>
      </c>
      <c r="N435" s="44" t="s">
        <v>5258</v>
      </c>
      <c r="O435" s="44" t="s">
        <v>5259</v>
      </c>
      <c r="P435" s="44" t="s">
        <v>5260</v>
      </c>
      <c r="Q435" s="44" t="s">
        <v>40</v>
      </c>
      <c r="R435" s="44" t="s">
        <v>5261</v>
      </c>
      <c r="S435" s="44" t="s">
        <v>5262</v>
      </c>
      <c r="V435" s="68" t="b">
        <f t="shared" si="77"/>
        <v>0</v>
      </c>
      <c r="W435" s="44" t="s">
        <v>5424</v>
      </c>
      <c r="AJ435" s="19">
        <v>1</v>
      </c>
      <c r="AK435" s="19" t="s">
        <v>5432</v>
      </c>
    </row>
    <row r="436" spans="1:37" ht="15" customHeight="1">
      <c r="A436" s="22" t="s">
        <v>5263</v>
      </c>
      <c r="B436" s="43" t="s">
        <v>5264</v>
      </c>
      <c r="C436" s="43" t="s">
        <v>5265</v>
      </c>
      <c r="D436" s="59" t="s">
        <v>5266</v>
      </c>
      <c r="E436" s="59" t="s">
        <v>5267</v>
      </c>
      <c r="F436" s="59">
        <v>215.11942999999999</v>
      </c>
      <c r="G436" s="59">
        <v>-11.571277780000001</v>
      </c>
      <c r="H436" s="59" t="s">
        <v>5268</v>
      </c>
      <c r="I436" s="63">
        <v>0.67</v>
      </c>
      <c r="J436" s="44"/>
      <c r="K436" s="59" t="s">
        <v>5269</v>
      </c>
      <c r="L436" s="59" t="s">
        <v>5270</v>
      </c>
      <c r="M436" s="44" t="s">
        <v>588</v>
      </c>
      <c r="N436" s="44" t="s">
        <v>5271</v>
      </c>
      <c r="O436" s="44" t="s">
        <v>5272</v>
      </c>
      <c r="P436" s="44"/>
      <c r="Q436" s="44" t="s">
        <v>142</v>
      </c>
      <c r="R436" s="44" t="s">
        <v>5273</v>
      </c>
      <c r="S436" s="44" t="s">
        <v>5274</v>
      </c>
      <c r="V436" s="68" t="b">
        <f t="shared" si="77"/>
        <v>0</v>
      </c>
      <c r="W436" s="44" t="s">
        <v>2353</v>
      </c>
      <c r="AJ436" s="19" t="s">
        <v>5418</v>
      </c>
      <c r="AK436" s="19" t="s">
        <v>5433</v>
      </c>
    </row>
    <row r="437" spans="1:37" ht="15" customHeight="1">
      <c r="A437" s="22" t="s">
        <v>5275</v>
      </c>
      <c r="B437" s="43" t="s">
        <v>5276</v>
      </c>
      <c r="C437" s="43" t="s">
        <v>5277</v>
      </c>
      <c r="D437" s="59" t="s">
        <v>5278</v>
      </c>
      <c r="E437" s="59" t="s">
        <v>5279</v>
      </c>
      <c r="F437" s="59" t="s">
        <v>5280</v>
      </c>
      <c r="G437" s="59" t="s">
        <v>5281</v>
      </c>
      <c r="H437" s="59">
        <v>0.3014</v>
      </c>
      <c r="I437" s="63">
        <v>0.32400000000000001</v>
      </c>
      <c r="J437" s="44"/>
      <c r="K437" s="59" t="s">
        <v>5282</v>
      </c>
      <c r="L437" s="59" t="s">
        <v>5270</v>
      </c>
      <c r="M437" s="44"/>
      <c r="N437" s="44" t="s">
        <v>5283</v>
      </c>
      <c r="O437" s="44" t="s">
        <v>3020</v>
      </c>
      <c r="P437" s="44" t="s">
        <v>2699</v>
      </c>
      <c r="Q437" s="44" t="s">
        <v>142</v>
      </c>
      <c r="R437" s="44" t="s">
        <v>5284</v>
      </c>
      <c r="S437" s="44" t="s">
        <v>5285</v>
      </c>
      <c r="V437" s="68" t="b">
        <f t="shared" si="77"/>
        <v>0</v>
      </c>
      <c r="W437" s="44" t="s">
        <v>5425</v>
      </c>
      <c r="AJ437" s="19" t="s">
        <v>5418</v>
      </c>
      <c r="AK437" s="19" t="s">
        <v>5434</v>
      </c>
    </row>
    <row r="438" spans="1:37" ht="15" customHeight="1">
      <c r="A438" s="22" t="s">
        <v>5286</v>
      </c>
      <c r="B438" s="43" t="s">
        <v>5287</v>
      </c>
      <c r="C438" s="43" t="s">
        <v>5288</v>
      </c>
      <c r="D438" s="59" t="s">
        <v>5289</v>
      </c>
      <c r="E438" s="59" t="s">
        <v>5290</v>
      </c>
      <c r="F438" s="59">
        <v>59.725529170000001</v>
      </c>
      <c r="G438" s="59">
        <v>-29.92539</v>
      </c>
      <c r="H438" s="59">
        <v>0.434</v>
      </c>
      <c r="I438" s="63">
        <v>0.42499999999999999</v>
      </c>
      <c r="J438" s="44"/>
      <c r="K438" s="59" t="s">
        <v>5291</v>
      </c>
      <c r="L438" s="44" t="s">
        <v>5292</v>
      </c>
      <c r="M438" s="44"/>
      <c r="N438" s="44" t="s">
        <v>5292</v>
      </c>
      <c r="P438" s="44" t="s">
        <v>5293</v>
      </c>
      <c r="Q438" s="44" t="s">
        <v>40</v>
      </c>
      <c r="R438" s="44" t="s">
        <v>5294</v>
      </c>
      <c r="S438" s="44" t="s">
        <v>5295</v>
      </c>
      <c r="V438" s="68" t="b">
        <f t="shared" si="77"/>
        <v>0</v>
      </c>
      <c r="W438" s="44" t="s">
        <v>5425</v>
      </c>
      <c r="AJ438" s="19" t="s">
        <v>5417</v>
      </c>
      <c r="AK438" s="19" t="s">
        <v>5435</v>
      </c>
    </row>
    <row r="439" spans="1:37" ht="15" customHeight="1">
      <c r="A439" s="22" t="s">
        <v>5286</v>
      </c>
      <c r="B439" s="43" t="s">
        <v>5287</v>
      </c>
      <c r="C439" s="43" t="s">
        <v>5288</v>
      </c>
      <c r="D439" s="59" t="s">
        <v>5296</v>
      </c>
      <c r="E439" s="59" t="s">
        <v>5297</v>
      </c>
      <c r="F439" s="59" t="s">
        <v>5298</v>
      </c>
      <c r="G439" s="59" t="s">
        <v>5299</v>
      </c>
      <c r="H439" s="59" t="s">
        <v>5300</v>
      </c>
      <c r="I439" s="63">
        <v>0.42499999999999999</v>
      </c>
      <c r="J439" s="44"/>
      <c r="K439" s="59" t="s">
        <v>5301</v>
      </c>
      <c r="L439" s="44" t="s">
        <v>5292</v>
      </c>
      <c r="M439" s="44"/>
      <c r="N439" s="44" t="s">
        <v>5292</v>
      </c>
      <c r="P439" s="44" t="s">
        <v>5293</v>
      </c>
      <c r="Q439" s="44" t="s">
        <v>40</v>
      </c>
      <c r="R439" s="44" t="s">
        <v>5302</v>
      </c>
      <c r="S439" s="44" t="s">
        <v>5295</v>
      </c>
      <c r="V439" s="68" t="b">
        <f t="shared" si="77"/>
        <v>1</v>
      </c>
      <c r="W439" s="44" t="s">
        <v>5425</v>
      </c>
      <c r="AJ439" s="19" t="s">
        <v>5417</v>
      </c>
      <c r="AK439" s="19" t="s">
        <v>5435</v>
      </c>
    </row>
    <row r="440" spans="1:37" ht="15" customHeight="1">
      <c r="A440" s="22" t="s">
        <v>5303</v>
      </c>
      <c r="B440" s="43" t="s">
        <v>5304</v>
      </c>
      <c r="C440" s="43" t="s">
        <v>5305</v>
      </c>
      <c r="D440" s="59" t="s">
        <v>5306</v>
      </c>
      <c r="E440" s="59" t="s">
        <v>5307</v>
      </c>
      <c r="F440" s="59" t="s">
        <v>5308</v>
      </c>
      <c r="G440" s="59" t="s">
        <v>5309</v>
      </c>
      <c r="H440" s="59"/>
      <c r="I440" s="63">
        <v>0.42499999999999999</v>
      </c>
      <c r="J440" s="44"/>
      <c r="K440" s="59" t="s">
        <v>5310</v>
      </c>
      <c r="L440" s="65"/>
      <c r="M440" s="44"/>
      <c r="P440" s="44"/>
      <c r="Q440" s="44"/>
      <c r="R440" s="44"/>
      <c r="S440" s="44" t="s">
        <v>5311</v>
      </c>
      <c r="V440" s="68" t="b">
        <f t="shared" si="77"/>
        <v>0</v>
      </c>
      <c r="W440" s="44" t="s">
        <v>2353</v>
      </c>
      <c r="AJ440" s="19" t="s">
        <v>5419</v>
      </c>
      <c r="AK440" s="19" t="s">
        <v>5436</v>
      </c>
    </row>
    <row r="441" spans="1:37" ht="15" customHeight="1">
      <c r="A441" s="22" t="s">
        <v>2588</v>
      </c>
      <c r="B441" s="43" t="s">
        <v>5312</v>
      </c>
      <c r="C441" s="43" t="s">
        <v>2590</v>
      </c>
      <c r="D441" s="59" t="s">
        <v>5313</v>
      </c>
      <c r="E441" s="59" t="s">
        <v>5314</v>
      </c>
      <c r="F441" s="59" t="s">
        <v>5315</v>
      </c>
      <c r="G441" s="59" t="s">
        <v>5316</v>
      </c>
      <c r="H441" s="59"/>
      <c r="I441" s="63">
        <v>0.32800000000000001</v>
      </c>
      <c r="J441" s="44"/>
      <c r="K441" s="59" t="s">
        <v>5317</v>
      </c>
      <c r="L441" s="59"/>
      <c r="M441" s="44"/>
      <c r="N441" s="44" t="s">
        <v>5318</v>
      </c>
      <c r="P441" s="44"/>
      <c r="Q441" s="44"/>
      <c r="R441" s="44" t="s">
        <v>5319</v>
      </c>
      <c r="S441" s="44" t="s">
        <v>5320</v>
      </c>
      <c r="V441" s="68" t="b">
        <f t="shared" si="77"/>
        <v>0</v>
      </c>
      <c r="W441" s="44" t="s">
        <v>2594</v>
      </c>
      <c r="AJ441" s="19" t="s">
        <v>5419</v>
      </c>
      <c r="AK441" s="19" t="s">
        <v>5437</v>
      </c>
    </row>
    <row r="442" spans="1:37" ht="15" customHeight="1">
      <c r="A442" s="22" t="s">
        <v>2688</v>
      </c>
      <c r="B442" s="43" t="s">
        <v>2689</v>
      </c>
      <c r="C442" s="43" t="s">
        <v>2690</v>
      </c>
      <c r="D442" s="44" t="s">
        <v>5321</v>
      </c>
      <c r="E442" s="44" t="s">
        <v>5322</v>
      </c>
      <c r="F442" s="44" t="s">
        <v>5323</v>
      </c>
      <c r="G442" s="44" t="s">
        <v>5324</v>
      </c>
      <c r="H442" s="44"/>
      <c r="I442" s="43">
        <v>0.44700000000000001</v>
      </c>
      <c r="J442" s="44"/>
      <c r="K442" s="44" t="s">
        <v>5325</v>
      </c>
      <c r="L442" s="46"/>
      <c r="M442" s="44"/>
      <c r="N442" s="44" t="s">
        <v>5326</v>
      </c>
      <c r="P442" s="44"/>
      <c r="Q442" s="44"/>
      <c r="R442" s="44" t="s">
        <v>5319</v>
      </c>
      <c r="S442" s="44" t="s">
        <v>5320</v>
      </c>
      <c r="V442" s="68" t="b">
        <f t="shared" si="77"/>
        <v>0</v>
      </c>
      <c r="W442" s="44" t="s">
        <v>2594</v>
      </c>
      <c r="AJ442" s="19" t="s">
        <v>5419</v>
      </c>
      <c r="AK442" s="19" t="s">
        <v>5438</v>
      </c>
    </row>
    <row r="443" spans="1:37" ht="15" customHeight="1">
      <c r="A443" s="22" t="s">
        <v>5327</v>
      </c>
      <c r="B443" s="43" t="s">
        <v>5328</v>
      </c>
      <c r="C443" s="43" t="s">
        <v>5329</v>
      </c>
      <c r="D443" s="44" t="s">
        <v>5330</v>
      </c>
      <c r="E443" s="44" t="s">
        <v>5331</v>
      </c>
      <c r="F443" s="44" t="s">
        <v>5332</v>
      </c>
      <c r="G443" s="44" t="s">
        <v>5333</v>
      </c>
      <c r="H443" s="44"/>
      <c r="I443" s="139">
        <v>0.34100000000000003</v>
      </c>
      <c r="J443" s="44" t="s">
        <v>5334</v>
      </c>
      <c r="K443" s="44" t="s">
        <v>5335</v>
      </c>
      <c r="L443" s="46"/>
      <c r="M443" s="44"/>
      <c r="N443" s="44" t="s">
        <v>5336</v>
      </c>
      <c r="P443" s="44"/>
      <c r="Q443" s="44"/>
      <c r="R443" s="44" t="s">
        <v>5337</v>
      </c>
      <c r="S443" s="44" t="s">
        <v>5338</v>
      </c>
      <c r="V443" s="68" t="b">
        <f t="shared" si="77"/>
        <v>0</v>
      </c>
      <c r="W443" s="44" t="s">
        <v>5426</v>
      </c>
      <c r="AJ443" s="19" t="s">
        <v>5419</v>
      </c>
      <c r="AK443" s="19" t="s">
        <v>5439</v>
      </c>
    </row>
    <row r="444" spans="1:37" ht="15" customHeight="1">
      <c r="A444" s="22" t="s">
        <v>5339</v>
      </c>
      <c r="B444" s="43" t="s">
        <v>5340</v>
      </c>
      <c r="C444" s="43" t="s">
        <v>5341</v>
      </c>
      <c r="D444" s="44" t="s">
        <v>5342</v>
      </c>
      <c r="E444" s="44" t="s">
        <v>5343</v>
      </c>
      <c r="F444" s="44" t="s">
        <v>5344</v>
      </c>
      <c r="G444" s="44" t="s">
        <v>5345</v>
      </c>
      <c r="H444" s="44"/>
      <c r="I444" s="43">
        <v>0.32500000000000001</v>
      </c>
      <c r="J444" s="44" t="s">
        <v>5346</v>
      </c>
      <c r="K444" s="44" t="s">
        <v>5347</v>
      </c>
      <c r="L444" s="44"/>
      <c r="M444" s="44"/>
      <c r="N444" s="44" t="s">
        <v>5348</v>
      </c>
      <c r="P444" s="44"/>
      <c r="Q444" s="44"/>
      <c r="R444" s="44" t="s">
        <v>5349</v>
      </c>
      <c r="S444" s="44" t="s">
        <v>5350</v>
      </c>
      <c r="V444" s="68" t="b">
        <f t="shared" si="77"/>
        <v>0</v>
      </c>
      <c r="W444" s="44" t="s">
        <v>5425</v>
      </c>
      <c r="AJ444" s="19" t="s">
        <v>5419</v>
      </c>
      <c r="AK444" s="19" t="s">
        <v>5440</v>
      </c>
    </row>
    <row r="445" spans="1:37" ht="15" customHeight="1">
      <c r="A445" s="22" t="s">
        <v>5351</v>
      </c>
      <c r="B445" s="43" t="s">
        <v>5352</v>
      </c>
      <c r="C445" s="43" t="s">
        <v>5353</v>
      </c>
      <c r="D445" s="44" t="s">
        <v>5354</v>
      </c>
      <c r="E445" s="44" t="s">
        <v>5355</v>
      </c>
      <c r="F445" s="44" t="s">
        <v>5356</v>
      </c>
      <c r="G445" s="44" t="s">
        <v>5357</v>
      </c>
      <c r="H445" s="44" t="s">
        <v>2452</v>
      </c>
      <c r="I445" s="43">
        <v>0.24</v>
      </c>
      <c r="J445" s="44" t="s">
        <v>5358</v>
      </c>
      <c r="K445" s="44" t="s">
        <v>5359</v>
      </c>
      <c r="L445" s="44" t="s">
        <v>1919</v>
      </c>
      <c r="M445" s="44" t="s">
        <v>37</v>
      </c>
      <c r="N445" s="44" t="s">
        <v>5360</v>
      </c>
      <c r="O445" s="44" t="s">
        <v>5361</v>
      </c>
      <c r="P445" s="134" t="s">
        <v>166</v>
      </c>
      <c r="Q445" s="44" t="s">
        <v>40</v>
      </c>
      <c r="R445" s="44" t="s">
        <v>5362</v>
      </c>
      <c r="S445" s="44" t="s">
        <v>5363</v>
      </c>
      <c r="V445" s="68" t="b">
        <f t="shared" si="77"/>
        <v>0</v>
      </c>
      <c r="W445" s="44" t="s">
        <v>5427</v>
      </c>
      <c r="AJ445" s="19" t="s">
        <v>5420</v>
      </c>
      <c r="AK445" s="19" t="s">
        <v>5441</v>
      </c>
    </row>
    <row r="446" spans="1:37" ht="15" customHeight="1">
      <c r="A446" s="22" t="s">
        <v>5364</v>
      </c>
      <c r="B446" s="43" t="s">
        <v>5365</v>
      </c>
      <c r="C446" s="43" t="s">
        <v>5366</v>
      </c>
      <c r="D446" s="44" t="s">
        <v>5367</v>
      </c>
      <c r="E446" s="44" t="s">
        <v>5368</v>
      </c>
      <c r="F446" s="44">
        <v>7.0267409000000001</v>
      </c>
      <c r="G446" s="44">
        <v>-75.635819299999994</v>
      </c>
      <c r="H446" s="44" t="s">
        <v>1151</v>
      </c>
      <c r="I446" s="43">
        <v>0.41</v>
      </c>
      <c r="J446" s="44" t="s">
        <v>5369</v>
      </c>
      <c r="K446" s="44" t="s">
        <v>5370</v>
      </c>
      <c r="L446" s="46"/>
      <c r="M446" s="44"/>
      <c r="N446" s="44" t="s">
        <v>5371</v>
      </c>
      <c r="P446" s="44"/>
      <c r="Q446" s="44" t="s">
        <v>142</v>
      </c>
      <c r="R446" s="44" t="s">
        <v>5372</v>
      </c>
      <c r="S446" s="44" t="s">
        <v>5373</v>
      </c>
      <c r="V446" s="68" t="b">
        <f t="shared" si="77"/>
        <v>0</v>
      </c>
      <c r="W446" s="44" t="s">
        <v>5428</v>
      </c>
      <c r="AJ446" s="19" t="s">
        <v>5421</v>
      </c>
      <c r="AK446" s="19" t="s">
        <v>5442</v>
      </c>
    </row>
    <row r="447" spans="1:37" ht="15" customHeight="1">
      <c r="A447" s="22" t="s">
        <v>5364</v>
      </c>
      <c r="B447" s="43" t="s">
        <v>5365</v>
      </c>
      <c r="C447" s="43" t="s">
        <v>5366</v>
      </c>
      <c r="D447" s="44" t="s">
        <v>5374</v>
      </c>
      <c r="E447" s="44" t="s">
        <v>5375</v>
      </c>
      <c r="F447" s="44" t="s">
        <v>5376</v>
      </c>
      <c r="G447" s="44" t="s">
        <v>5377</v>
      </c>
      <c r="H447" s="44" t="s">
        <v>5378</v>
      </c>
      <c r="I447" s="43">
        <v>0.41</v>
      </c>
      <c r="J447" s="44" t="s">
        <v>5369</v>
      </c>
      <c r="K447" s="44" t="s">
        <v>5379</v>
      </c>
      <c r="L447" s="46"/>
      <c r="M447" s="44"/>
      <c r="N447" s="44" t="s">
        <v>5380</v>
      </c>
      <c r="P447" s="44"/>
      <c r="Q447" s="44" t="s">
        <v>142</v>
      </c>
      <c r="R447" s="44" t="s">
        <v>5372</v>
      </c>
      <c r="S447" s="44" t="s">
        <v>5373</v>
      </c>
      <c r="V447" s="68" t="b">
        <f t="shared" si="77"/>
        <v>1</v>
      </c>
      <c r="W447" s="44" t="s">
        <v>5428</v>
      </c>
      <c r="AJ447" s="19" t="s">
        <v>5421</v>
      </c>
      <c r="AK447" s="19" t="s">
        <v>5443</v>
      </c>
    </row>
    <row r="448" spans="1:37" ht="15" customHeight="1">
      <c r="A448" s="22" t="s">
        <v>3652</v>
      </c>
      <c r="B448" s="43" t="s">
        <v>5381</v>
      </c>
      <c r="C448" s="43" t="s">
        <v>3654</v>
      </c>
      <c r="D448" s="44" t="s">
        <v>3655</v>
      </c>
      <c r="E448" s="44" t="s">
        <v>3656</v>
      </c>
      <c r="F448" s="44">
        <v>38.077300000000001</v>
      </c>
      <c r="G448" s="44">
        <v>-44.346699999999998</v>
      </c>
      <c r="H448" s="50"/>
      <c r="I448" s="43">
        <v>0.28360000000000002</v>
      </c>
      <c r="J448" s="44"/>
      <c r="K448" s="44" t="s">
        <v>2404</v>
      </c>
      <c r="L448" s="56"/>
      <c r="M448" s="44"/>
      <c r="N448" s="44" t="s">
        <v>3657</v>
      </c>
      <c r="O448" s="44" t="s">
        <v>3658</v>
      </c>
      <c r="P448" s="44"/>
      <c r="Q448" s="44"/>
      <c r="R448" s="44" t="s">
        <v>3659</v>
      </c>
      <c r="S448" s="44" t="s">
        <v>3660</v>
      </c>
      <c r="V448" s="68" t="b">
        <f t="shared" si="77"/>
        <v>0</v>
      </c>
      <c r="W448" s="44" t="s">
        <v>2352</v>
      </c>
      <c r="AJ448" s="19" t="s">
        <v>5419</v>
      </c>
      <c r="AK448" s="19" t="s">
        <v>5444</v>
      </c>
    </row>
    <row r="449" spans="1:37" ht="15" customHeight="1">
      <c r="A449" s="22" t="s">
        <v>3767</v>
      </c>
      <c r="B449" s="43" t="s">
        <v>5382</v>
      </c>
      <c r="C449" s="43" t="s">
        <v>3769</v>
      </c>
      <c r="D449" s="44" t="s">
        <v>3770</v>
      </c>
      <c r="E449" s="44" t="s">
        <v>3771</v>
      </c>
      <c r="F449" s="44">
        <v>14.584199999999999</v>
      </c>
      <c r="G449" s="44">
        <v>-61.7669</v>
      </c>
      <c r="H449" s="44"/>
      <c r="I449" s="43">
        <v>0.83</v>
      </c>
      <c r="J449" s="44"/>
      <c r="K449" s="44" t="s">
        <v>5383</v>
      </c>
      <c r="L449" s="46"/>
      <c r="M449" s="44"/>
      <c r="N449" s="44" t="s">
        <v>5384</v>
      </c>
      <c r="O449" s="44" t="s">
        <v>5385</v>
      </c>
      <c r="P449" s="44"/>
      <c r="Q449" s="44"/>
      <c r="R449" s="44" t="s">
        <v>3774</v>
      </c>
      <c r="S449" s="44" t="s">
        <v>5386</v>
      </c>
      <c r="V449" s="68" t="b">
        <f t="shared" si="77"/>
        <v>0</v>
      </c>
      <c r="W449" s="44" t="s">
        <v>2352</v>
      </c>
      <c r="AJ449" s="19" t="s">
        <v>5419</v>
      </c>
      <c r="AK449" s="19" t="s">
        <v>5445</v>
      </c>
    </row>
    <row r="450" spans="1:37" ht="15" customHeight="1">
      <c r="A450" s="22" t="s">
        <v>5387</v>
      </c>
      <c r="B450" s="43" t="s">
        <v>5388</v>
      </c>
      <c r="C450" s="43" t="s">
        <v>5389</v>
      </c>
      <c r="D450" s="44" t="s">
        <v>5390</v>
      </c>
      <c r="E450" s="44" t="s">
        <v>5391</v>
      </c>
      <c r="F450" s="44">
        <v>27.853999999999999</v>
      </c>
      <c r="G450" s="44">
        <v>-59.912300000000002</v>
      </c>
      <c r="H450" s="44"/>
      <c r="I450" s="43">
        <v>1.03</v>
      </c>
      <c r="J450" s="44" t="s">
        <v>5392</v>
      </c>
      <c r="K450" s="44" t="s">
        <v>2404</v>
      </c>
      <c r="L450" s="44"/>
      <c r="M450" s="44"/>
      <c r="N450" s="44" t="s">
        <v>5393</v>
      </c>
      <c r="O450" s="44" t="s">
        <v>5385</v>
      </c>
      <c r="P450" s="44"/>
      <c r="Q450" s="44"/>
      <c r="R450" s="44" t="s">
        <v>3659</v>
      </c>
      <c r="S450" s="44" t="s">
        <v>5394</v>
      </c>
      <c r="V450" s="68" t="b">
        <f t="shared" si="77"/>
        <v>0</v>
      </c>
      <c r="W450" s="44" t="s">
        <v>5428</v>
      </c>
      <c r="AJ450" s="19" t="s">
        <v>5419</v>
      </c>
      <c r="AK450" s="19" t="s">
        <v>5446</v>
      </c>
    </row>
    <row r="451" spans="1:37" ht="15" customHeight="1">
      <c r="A451" s="22" t="s">
        <v>5395</v>
      </c>
      <c r="B451" s="43" t="s">
        <v>5396</v>
      </c>
      <c r="C451" s="43" t="s">
        <v>5397</v>
      </c>
      <c r="D451" s="44" t="s">
        <v>5398</v>
      </c>
      <c r="E451" s="44" t="s">
        <v>5399</v>
      </c>
      <c r="F451" s="44">
        <v>308.53899999999999</v>
      </c>
      <c r="G451" s="44">
        <v>-59.604199999999999</v>
      </c>
      <c r="H451" s="44"/>
      <c r="I451" s="43">
        <v>0.92</v>
      </c>
      <c r="J451" s="44" t="s">
        <v>5400</v>
      </c>
      <c r="K451" s="44" t="s">
        <v>5401</v>
      </c>
      <c r="L451" s="44"/>
      <c r="M451" s="44"/>
      <c r="N451" s="44" t="s">
        <v>5402</v>
      </c>
      <c r="O451" s="44" t="s">
        <v>5403</v>
      </c>
      <c r="P451" s="44"/>
      <c r="Q451" s="44"/>
      <c r="R451" s="44" t="s">
        <v>3659</v>
      </c>
      <c r="S451" s="44" t="s">
        <v>5404</v>
      </c>
      <c r="V451" s="68" t="b">
        <f t="shared" si="77"/>
        <v>0</v>
      </c>
      <c r="W451" s="44" t="s">
        <v>5428</v>
      </c>
      <c r="AJ451" s="19" t="s">
        <v>5419</v>
      </c>
      <c r="AK451" s="19" t="s">
        <v>5446</v>
      </c>
    </row>
    <row r="452" spans="1:37" ht="15" customHeight="1">
      <c r="A452" s="22" t="s">
        <v>3906</v>
      </c>
      <c r="B452" s="43" t="s">
        <v>3907</v>
      </c>
      <c r="C452" s="43" t="s">
        <v>3908</v>
      </c>
      <c r="D452" s="44" t="s">
        <v>3909</v>
      </c>
      <c r="E452" s="44" t="s">
        <v>3910</v>
      </c>
      <c r="F452" s="44">
        <v>344.75400000000002</v>
      </c>
      <c r="G452" s="44">
        <v>-60.959499999999998</v>
      </c>
      <c r="H452" s="44"/>
      <c r="I452" s="43">
        <v>0.75</v>
      </c>
      <c r="J452" s="44"/>
      <c r="K452" s="44" t="s">
        <v>5405</v>
      </c>
      <c r="L452" s="44"/>
      <c r="M452" s="44"/>
      <c r="P452" s="44"/>
      <c r="Q452" s="44"/>
      <c r="R452" s="44" t="s">
        <v>3659</v>
      </c>
      <c r="S452" s="44" t="s">
        <v>5406</v>
      </c>
      <c r="V452" s="68" t="b">
        <f t="shared" ref="V452:V494" si="88">A452=A451</f>
        <v>0</v>
      </c>
      <c r="W452" s="44" t="s">
        <v>2352</v>
      </c>
      <c r="AJ452" s="19" t="s">
        <v>5419</v>
      </c>
      <c r="AK452" s="19" t="s">
        <v>5446</v>
      </c>
    </row>
    <row r="453" spans="1:37" ht="15" customHeight="1">
      <c r="A453" s="22" t="s">
        <v>5407</v>
      </c>
      <c r="B453" s="43" t="s">
        <v>5408</v>
      </c>
      <c r="C453" s="43" t="s">
        <v>5409</v>
      </c>
      <c r="D453" s="44" t="s">
        <v>5410</v>
      </c>
      <c r="E453" s="44" t="s">
        <v>5411</v>
      </c>
      <c r="F453" s="44">
        <v>117.837556765</v>
      </c>
      <c r="G453" s="44">
        <v>50.236081964999997</v>
      </c>
      <c r="H453" s="44" t="s">
        <v>5412</v>
      </c>
      <c r="I453" s="43">
        <v>2.1999999999999999E-2</v>
      </c>
      <c r="J453" s="44"/>
      <c r="K453" s="44" t="s">
        <v>5413</v>
      </c>
      <c r="L453" s="46" t="s">
        <v>5414</v>
      </c>
      <c r="M453" s="44" t="s">
        <v>37</v>
      </c>
      <c r="N453" s="44" t="s">
        <v>38</v>
      </c>
      <c r="P453" s="44" t="s">
        <v>39</v>
      </c>
      <c r="Q453" s="44" t="s">
        <v>40</v>
      </c>
      <c r="R453" s="44" t="s">
        <v>5415</v>
      </c>
      <c r="S453" s="44" t="s">
        <v>5416</v>
      </c>
      <c r="V453" s="68" t="b">
        <f t="shared" si="88"/>
        <v>0</v>
      </c>
      <c r="W453" s="44" t="s">
        <v>5429</v>
      </c>
      <c r="AJ453" s="19" t="s">
        <v>5422</v>
      </c>
      <c r="AK453" s="19" t="s">
        <v>5447</v>
      </c>
    </row>
    <row r="454" spans="1:37" ht="15" customHeight="1">
      <c r="A454" s="22" t="s">
        <v>5448</v>
      </c>
      <c r="B454" s="43" t="s">
        <v>5449</v>
      </c>
      <c r="C454" s="43" t="s">
        <v>5450</v>
      </c>
      <c r="D454" s="140" t="s">
        <v>5451</v>
      </c>
      <c r="E454" s="140" t="s">
        <v>5452</v>
      </c>
      <c r="F454" s="140">
        <v>159.911330706</v>
      </c>
      <c r="G454" s="140">
        <v>5.1757007860000002</v>
      </c>
      <c r="H454" s="140">
        <v>7.1999999999999995E-2</v>
      </c>
      <c r="I454" s="141">
        <v>7.22E-2</v>
      </c>
      <c r="J454" s="44" t="s">
        <v>5453</v>
      </c>
      <c r="K454" s="142" t="s">
        <v>5454</v>
      </c>
      <c r="L454" s="142" t="s">
        <v>5455</v>
      </c>
      <c r="M454" s="44" t="s">
        <v>100</v>
      </c>
      <c r="N454" s="44" t="s">
        <v>5456</v>
      </c>
      <c r="O454" s="44" t="s">
        <v>39</v>
      </c>
      <c r="P454" s="44" t="s">
        <v>561</v>
      </c>
      <c r="Q454" s="45" t="s">
        <v>40</v>
      </c>
      <c r="R454" s="44" t="s">
        <v>5457</v>
      </c>
      <c r="S454" s="45" t="s">
        <v>5458</v>
      </c>
      <c r="V454" s="68" t="b">
        <f t="shared" si="88"/>
        <v>0</v>
      </c>
      <c r="W454" s="68" t="s">
        <v>168</v>
      </c>
      <c r="AJ454" s="19">
        <v>1</v>
      </c>
      <c r="AK454" s="144" t="s">
        <v>5796</v>
      </c>
    </row>
    <row r="455" spans="1:37" ht="15" customHeight="1">
      <c r="A455" s="22" t="s">
        <v>5459</v>
      </c>
      <c r="B455" s="57" t="s">
        <v>5460</v>
      </c>
      <c r="C455" s="57" t="s">
        <v>5461</v>
      </c>
      <c r="D455" s="61" t="s">
        <v>5462</v>
      </c>
      <c r="E455" s="61" t="s">
        <v>5463</v>
      </c>
      <c r="F455" s="59">
        <v>53.567092017999997</v>
      </c>
      <c r="G455" s="59">
        <v>-1.19143676</v>
      </c>
      <c r="H455" s="61" t="s">
        <v>5464</v>
      </c>
      <c r="I455" s="63">
        <v>0.1386</v>
      </c>
      <c r="J455" s="44" t="s">
        <v>5465</v>
      </c>
      <c r="K455" s="61" t="s">
        <v>5466</v>
      </c>
      <c r="L455" s="91" t="s">
        <v>5467</v>
      </c>
      <c r="M455" s="45" t="s">
        <v>100</v>
      </c>
      <c r="N455" s="143" t="s">
        <v>5468</v>
      </c>
      <c r="O455" s="143" t="s">
        <v>5469</v>
      </c>
      <c r="P455" s="143" t="s">
        <v>39</v>
      </c>
      <c r="Q455" s="143" t="s">
        <v>40</v>
      </c>
      <c r="R455" s="44" t="s">
        <v>5470</v>
      </c>
      <c r="S455" s="144" t="s">
        <v>5471</v>
      </c>
      <c r="V455" s="68" t="b">
        <f t="shared" si="88"/>
        <v>0</v>
      </c>
      <c r="W455" s="68" t="s">
        <v>168</v>
      </c>
      <c r="AJ455" s="19">
        <v>1</v>
      </c>
      <c r="AK455" s="144" t="s">
        <v>5797</v>
      </c>
    </row>
    <row r="456" spans="1:37" ht="15" customHeight="1">
      <c r="A456" s="22" t="s">
        <v>5472</v>
      </c>
      <c r="B456" s="57" t="s">
        <v>5473</v>
      </c>
      <c r="C456" s="57" t="s">
        <v>5474</v>
      </c>
      <c r="D456" s="61" t="s">
        <v>5475</v>
      </c>
      <c r="E456" s="61" t="s">
        <v>5476</v>
      </c>
      <c r="F456" s="61" t="s">
        <v>5477</v>
      </c>
      <c r="G456" s="61" t="s">
        <v>5478</v>
      </c>
      <c r="H456" s="59">
        <v>0.37</v>
      </c>
      <c r="I456" s="63">
        <v>0.37</v>
      </c>
      <c r="J456" s="144" t="s">
        <v>5479</v>
      </c>
      <c r="K456" s="144" t="s">
        <v>5480</v>
      </c>
      <c r="L456" s="65"/>
      <c r="M456" s="44"/>
      <c r="N456" s="45" t="s">
        <v>5481</v>
      </c>
      <c r="O456" s="45"/>
      <c r="P456" s="45" t="s">
        <v>5482</v>
      </c>
      <c r="Q456" s="45" t="s">
        <v>142</v>
      </c>
      <c r="R456" s="45" t="s">
        <v>5483</v>
      </c>
      <c r="S456" s="45" t="s">
        <v>5484</v>
      </c>
      <c r="V456" s="68" t="b">
        <f t="shared" si="88"/>
        <v>0</v>
      </c>
      <c r="W456" s="68" t="s">
        <v>168</v>
      </c>
      <c r="AJ456" s="146" t="s">
        <v>5795</v>
      </c>
      <c r="AK456" s="144" t="s">
        <v>5798</v>
      </c>
    </row>
    <row r="457" spans="1:37" ht="15" customHeight="1">
      <c r="A457" s="22" t="s">
        <v>5485</v>
      </c>
      <c r="B457" s="43" t="s">
        <v>5486</v>
      </c>
      <c r="C457" s="43" t="s">
        <v>5487</v>
      </c>
      <c r="D457" s="61" t="s">
        <v>5488</v>
      </c>
      <c r="E457" s="61" t="s">
        <v>5489</v>
      </c>
      <c r="F457" s="61" t="s">
        <v>5490</v>
      </c>
      <c r="G457" s="61" t="s">
        <v>5491</v>
      </c>
      <c r="H457" s="59">
        <v>0.59</v>
      </c>
      <c r="I457" s="63">
        <v>0.59</v>
      </c>
      <c r="J457" s="45" t="s">
        <v>5492</v>
      </c>
      <c r="K457" s="59"/>
      <c r="L457" s="65"/>
      <c r="M457" s="44"/>
      <c r="N457" s="45" t="s">
        <v>5493</v>
      </c>
      <c r="O457" s="45"/>
      <c r="P457" s="45" t="s">
        <v>210</v>
      </c>
      <c r="Q457" s="45" t="s">
        <v>40</v>
      </c>
      <c r="R457" s="44"/>
      <c r="S457" s="45" t="s">
        <v>5494</v>
      </c>
      <c r="V457" s="68" t="b">
        <f t="shared" si="88"/>
        <v>0</v>
      </c>
      <c r="W457" s="68" t="s">
        <v>168</v>
      </c>
      <c r="AJ457" s="146" t="s">
        <v>5795</v>
      </c>
      <c r="AK457" s="144" t="s">
        <v>5799</v>
      </c>
    </row>
    <row r="458" spans="1:37" ht="15" customHeight="1">
      <c r="A458" s="22" t="s">
        <v>5495</v>
      </c>
      <c r="B458" s="43" t="s">
        <v>5496</v>
      </c>
      <c r="C458" s="43" t="s">
        <v>5497</v>
      </c>
      <c r="D458" s="61" t="s">
        <v>5498</v>
      </c>
      <c r="E458" s="61" t="s">
        <v>5499</v>
      </c>
      <c r="F458" s="61" t="s">
        <v>5500</v>
      </c>
      <c r="G458" s="61" t="s">
        <v>5501</v>
      </c>
      <c r="H458" s="59"/>
      <c r="I458" s="63">
        <v>0.68600000000000005</v>
      </c>
      <c r="J458" s="44"/>
      <c r="K458" s="61" t="s">
        <v>5502</v>
      </c>
      <c r="L458" s="59"/>
      <c r="M458" s="44"/>
      <c r="N458" s="45" t="s">
        <v>5503</v>
      </c>
      <c r="O458" s="45" t="s">
        <v>5504</v>
      </c>
      <c r="P458" s="45"/>
      <c r="Q458" s="45"/>
      <c r="R458" s="44" t="s">
        <v>5505</v>
      </c>
      <c r="S458" s="45" t="s">
        <v>5506</v>
      </c>
      <c r="V458" s="68" t="b">
        <f t="shared" si="88"/>
        <v>0</v>
      </c>
      <c r="W458" s="68" t="s">
        <v>168</v>
      </c>
      <c r="AJ458" s="146" t="s">
        <v>5795</v>
      </c>
      <c r="AK458" s="144" t="s">
        <v>5800</v>
      </c>
    </row>
    <row r="459" spans="1:37" ht="15" customHeight="1">
      <c r="A459" s="22" t="s">
        <v>5507</v>
      </c>
      <c r="B459" s="43" t="s">
        <v>5508</v>
      </c>
      <c r="C459" s="43" t="s">
        <v>5509</v>
      </c>
      <c r="D459" s="59" t="s">
        <v>5510</v>
      </c>
      <c r="E459" s="59" t="s">
        <v>5511</v>
      </c>
      <c r="F459" s="61" t="s">
        <v>6199</v>
      </c>
      <c r="G459" s="61" t="s">
        <v>5512</v>
      </c>
      <c r="H459" s="61" t="s">
        <v>5513</v>
      </c>
      <c r="I459" s="63">
        <v>7.1300000000000002E-2</v>
      </c>
      <c r="J459" s="44"/>
      <c r="K459" s="59"/>
      <c r="L459" s="59"/>
      <c r="M459" s="44"/>
      <c r="N459" s="45" t="s">
        <v>5514</v>
      </c>
      <c r="O459" s="45" t="s">
        <v>904</v>
      </c>
      <c r="P459" s="45" t="s">
        <v>561</v>
      </c>
      <c r="Q459" s="45" t="s">
        <v>40</v>
      </c>
      <c r="R459" s="45"/>
      <c r="S459" s="44" t="s">
        <v>5515</v>
      </c>
      <c r="V459" s="68" t="b">
        <f t="shared" si="88"/>
        <v>0</v>
      </c>
      <c r="W459" s="68" t="s">
        <v>168</v>
      </c>
      <c r="AJ459" s="146" t="s">
        <v>5418</v>
      </c>
      <c r="AK459" s="144" t="s">
        <v>5801</v>
      </c>
    </row>
    <row r="460" spans="1:37" ht="15" customHeight="1">
      <c r="A460" s="22" t="s">
        <v>5507</v>
      </c>
      <c r="B460" s="43" t="s">
        <v>5508</v>
      </c>
      <c r="C460" s="43" t="s">
        <v>5509</v>
      </c>
      <c r="D460" s="61" t="s">
        <v>5516</v>
      </c>
      <c r="E460" s="61" t="s">
        <v>5517</v>
      </c>
      <c r="F460" s="61" t="s">
        <v>5518</v>
      </c>
      <c r="G460" s="61" t="s">
        <v>5519</v>
      </c>
      <c r="H460" s="61" t="s">
        <v>5520</v>
      </c>
      <c r="I460" s="63">
        <v>7.1300000000000002E-2</v>
      </c>
      <c r="J460" s="44"/>
      <c r="K460" s="59"/>
      <c r="L460" s="61" t="s">
        <v>5521</v>
      </c>
      <c r="M460" s="44"/>
      <c r="N460" s="45" t="s">
        <v>5514</v>
      </c>
      <c r="O460" s="78" t="s">
        <v>5522</v>
      </c>
      <c r="P460" s="78" t="s">
        <v>166</v>
      </c>
      <c r="Q460" s="78" t="s">
        <v>40</v>
      </c>
      <c r="S460" s="45" t="s">
        <v>5523</v>
      </c>
      <c r="V460" s="68" t="b">
        <f t="shared" si="88"/>
        <v>1</v>
      </c>
      <c r="W460" s="68" t="s">
        <v>168</v>
      </c>
      <c r="AJ460" s="146" t="s">
        <v>5422</v>
      </c>
      <c r="AK460" s="144" t="s">
        <v>5802</v>
      </c>
    </row>
    <row r="461" spans="1:37" ht="15" customHeight="1">
      <c r="A461" s="22" t="s">
        <v>5524</v>
      </c>
      <c r="B461" s="43" t="s">
        <v>5525</v>
      </c>
      <c r="C461" s="43" t="s">
        <v>5526</v>
      </c>
      <c r="D461" s="59" t="s">
        <v>5527</v>
      </c>
      <c r="E461" s="59" t="s">
        <v>5528</v>
      </c>
      <c r="F461" s="61" t="s">
        <v>5529</v>
      </c>
      <c r="G461" s="61" t="s">
        <v>5530</v>
      </c>
      <c r="H461" s="61" t="s">
        <v>5531</v>
      </c>
      <c r="I461" s="63">
        <v>6.6900000000000001E-2</v>
      </c>
      <c r="J461" s="44"/>
      <c r="K461" s="59" t="s">
        <v>5532</v>
      </c>
      <c r="L461" s="91" t="s">
        <v>5533</v>
      </c>
      <c r="M461" s="44" t="s">
        <v>100</v>
      </c>
      <c r="N461" s="143" t="s">
        <v>5534</v>
      </c>
      <c r="O461" s="44" t="s">
        <v>1589</v>
      </c>
      <c r="P461" s="44" t="s">
        <v>39</v>
      </c>
      <c r="Q461" s="45" t="s">
        <v>40</v>
      </c>
      <c r="R461" s="44" t="s">
        <v>5535</v>
      </c>
      <c r="S461" s="45" t="s">
        <v>5536</v>
      </c>
      <c r="V461" s="68" t="b">
        <f t="shared" si="88"/>
        <v>0</v>
      </c>
      <c r="W461" s="89" t="s">
        <v>168</v>
      </c>
      <c r="AJ461" s="146" t="s">
        <v>5422</v>
      </c>
      <c r="AK461" s="144" t="s">
        <v>5803</v>
      </c>
    </row>
    <row r="462" spans="1:37" ht="15" customHeight="1">
      <c r="A462" s="22" t="s">
        <v>5537</v>
      </c>
      <c r="B462" s="43" t="s">
        <v>5538</v>
      </c>
      <c r="C462" s="43" t="s">
        <v>5539</v>
      </c>
      <c r="D462" s="59" t="s">
        <v>5540</v>
      </c>
      <c r="E462" s="59" t="s">
        <v>5541</v>
      </c>
      <c r="F462" s="59">
        <v>235.30987500000001</v>
      </c>
      <c r="G462" s="59">
        <v>66.265861099999995</v>
      </c>
      <c r="H462" s="59">
        <v>0.25190000000000001</v>
      </c>
      <c r="I462" s="63">
        <v>0.2465</v>
      </c>
      <c r="J462" s="44"/>
      <c r="K462" s="59" t="s">
        <v>5542</v>
      </c>
      <c r="L462" s="65" t="s">
        <v>5543</v>
      </c>
      <c r="M462" s="44" t="s">
        <v>100</v>
      </c>
      <c r="N462" s="44" t="s">
        <v>5543</v>
      </c>
      <c r="P462" s="44" t="s">
        <v>5544</v>
      </c>
      <c r="Q462" s="45" t="s">
        <v>40</v>
      </c>
      <c r="R462" s="45" t="s">
        <v>5545</v>
      </c>
      <c r="S462" s="45" t="s">
        <v>5546</v>
      </c>
      <c r="V462" s="68" t="b">
        <f t="shared" si="88"/>
        <v>0</v>
      </c>
      <c r="W462" s="89" t="s">
        <v>168</v>
      </c>
      <c r="AJ462" s="146" t="s">
        <v>5422</v>
      </c>
      <c r="AK462" s="144" t="s">
        <v>5804</v>
      </c>
    </row>
    <row r="463" spans="1:37" ht="15" customHeight="1">
      <c r="A463" s="22" t="s">
        <v>5547</v>
      </c>
      <c r="B463" s="43" t="s">
        <v>5548</v>
      </c>
      <c r="C463" s="43" t="s">
        <v>5549</v>
      </c>
      <c r="D463" s="61" t="s">
        <v>5550</v>
      </c>
      <c r="E463" s="59" t="s">
        <v>5551</v>
      </c>
      <c r="F463" s="59">
        <v>243.95375000000001</v>
      </c>
      <c r="G463" s="59">
        <v>-6.1447222200000002</v>
      </c>
      <c r="H463" s="61" t="s">
        <v>5552</v>
      </c>
      <c r="I463" s="63">
        <v>0.20300000000000001</v>
      </c>
      <c r="J463" s="44" t="s">
        <v>5553</v>
      </c>
      <c r="K463" s="59"/>
      <c r="L463" s="61" t="s">
        <v>5554</v>
      </c>
      <c r="M463" s="44"/>
      <c r="N463" s="45" t="s">
        <v>5555</v>
      </c>
      <c r="O463" s="45"/>
      <c r="P463" s="45" t="s">
        <v>5556</v>
      </c>
      <c r="Q463" s="45" t="s">
        <v>40</v>
      </c>
      <c r="R463" s="45" t="s">
        <v>5557</v>
      </c>
      <c r="S463" s="45" t="s">
        <v>5558</v>
      </c>
      <c r="V463" s="68" t="b">
        <f t="shared" si="88"/>
        <v>0</v>
      </c>
      <c r="W463" s="89" t="s">
        <v>168</v>
      </c>
      <c r="AJ463" s="146" t="s">
        <v>5417</v>
      </c>
      <c r="AK463" s="144" t="s">
        <v>5805</v>
      </c>
    </row>
    <row r="464" spans="1:37" ht="15" customHeight="1">
      <c r="A464" s="22" t="s">
        <v>5547</v>
      </c>
      <c r="B464" s="43" t="s">
        <v>5548</v>
      </c>
      <c r="C464" s="43" t="s">
        <v>5549</v>
      </c>
      <c r="D464" s="61" t="s">
        <v>5559</v>
      </c>
      <c r="E464" s="61" t="s">
        <v>5560</v>
      </c>
      <c r="F464" s="61" t="s">
        <v>5561</v>
      </c>
      <c r="G464" s="61" t="s">
        <v>5562</v>
      </c>
      <c r="H464" s="61" t="s">
        <v>5563</v>
      </c>
      <c r="I464" s="63">
        <v>0.20300000000000001</v>
      </c>
      <c r="J464" s="44" t="s">
        <v>5553</v>
      </c>
      <c r="K464" s="59"/>
      <c r="L464" s="61" t="s">
        <v>5564</v>
      </c>
      <c r="M464" s="44"/>
      <c r="N464" s="45" t="s">
        <v>5565</v>
      </c>
      <c r="O464" s="45"/>
      <c r="P464" s="45" t="s">
        <v>5556</v>
      </c>
      <c r="Q464" s="45" t="s">
        <v>40</v>
      </c>
      <c r="R464" s="45" t="s">
        <v>5557</v>
      </c>
      <c r="S464" s="45" t="s">
        <v>5558</v>
      </c>
      <c r="V464" s="68" t="b">
        <f t="shared" si="88"/>
        <v>1</v>
      </c>
      <c r="W464" s="89" t="s">
        <v>168</v>
      </c>
      <c r="AJ464" s="146" t="s">
        <v>5417</v>
      </c>
      <c r="AK464" s="144" t="s">
        <v>5806</v>
      </c>
    </row>
    <row r="465" spans="1:37" ht="15" customHeight="1">
      <c r="A465" s="22" t="s">
        <v>5566</v>
      </c>
      <c r="B465" s="43" t="s">
        <v>5567</v>
      </c>
      <c r="C465" s="43" t="s">
        <v>5568</v>
      </c>
      <c r="D465" s="59" t="s">
        <v>5569</v>
      </c>
      <c r="E465" s="59" t="s">
        <v>5570</v>
      </c>
      <c r="F465" s="59">
        <v>86.919899999999998</v>
      </c>
      <c r="G465" s="59">
        <v>-31.873609999999999</v>
      </c>
      <c r="H465" s="61" t="s">
        <v>5571</v>
      </c>
      <c r="I465" s="63">
        <v>0.14829999999999999</v>
      </c>
      <c r="J465" s="144" t="s">
        <v>5572</v>
      </c>
      <c r="K465" s="61" t="s">
        <v>5573</v>
      </c>
      <c r="L465" s="59"/>
      <c r="M465" s="44" t="s">
        <v>100</v>
      </c>
      <c r="N465" s="45" t="s">
        <v>5574</v>
      </c>
      <c r="O465" s="45" t="s">
        <v>5575</v>
      </c>
      <c r="P465" s="45" t="s">
        <v>1852</v>
      </c>
      <c r="Q465" s="45" t="s">
        <v>142</v>
      </c>
      <c r="R465" s="45" t="s">
        <v>5576</v>
      </c>
      <c r="S465" s="45" t="s">
        <v>5577</v>
      </c>
      <c r="V465" s="68" t="b">
        <f t="shared" si="88"/>
        <v>0</v>
      </c>
      <c r="W465" s="68" t="s">
        <v>168</v>
      </c>
      <c r="AJ465" s="146" t="s">
        <v>5419</v>
      </c>
      <c r="AK465" s="144" t="s">
        <v>5807</v>
      </c>
    </row>
    <row r="466" spans="1:37" ht="15" customHeight="1">
      <c r="A466" s="22" t="s">
        <v>5578</v>
      </c>
      <c r="B466" s="43" t="s">
        <v>5579</v>
      </c>
      <c r="C466" s="43" t="s">
        <v>5580</v>
      </c>
      <c r="D466" s="59" t="s">
        <v>5581</v>
      </c>
      <c r="E466" s="61" t="s">
        <v>5582</v>
      </c>
      <c r="F466" s="59">
        <v>316.07799999999997</v>
      </c>
      <c r="G466" s="59">
        <v>-41.34638889</v>
      </c>
      <c r="H466" s="61" t="s">
        <v>5583</v>
      </c>
      <c r="I466" s="63">
        <v>0.1651</v>
      </c>
      <c r="J466" s="44"/>
      <c r="K466" s="61" t="s">
        <v>5584</v>
      </c>
      <c r="L466" s="59" t="s">
        <v>1850</v>
      </c>
      <c r="M466" s="44"/>
      <c r="N466" s="45" t="s">
        <v>5585</v>
      </c>
      <c r="O466" s="78"/>
      <c r="P466" s="61" t="s">
        <v>1852</v>
      </c>
      <c r="Q466" s="45" t="s">
        <v>40</v>
      </c>
      <c r="R466" s="45" t="s">
        <v>5586</v>
      </c>
      <c r="S466" s="45" t="s">
        <v>5587</v>
      </c>
      <c r="V466" s="68" t="b">
        <f t="shared" si="88"/>
        <v>0</v>
      </c>
      <c r="W466" s="68" t="s">
        <v>168</v>
      </c>
      <c r="AJ466" s="146" t="s">
        <v>5417</v>
      </c>
      <c r="AK466" s="144" t="s">
        <v>5808</v>
      </c>
    </row>
    <row r="467" spans="1:37" ht="15" customHeight="1">
      <c r="A467" s="22" t="s">
        <v>5578</v>
      </c>
      <c r="B467" s="43" t="s">
        <v>5579</v>
      </c>
      <c r="C467" s="43" t="s">
        <v>5580</v>
      </c>
      <c r="D467" s="61" t="s">
        <v>5588</v>
      </c>
      <c r="E467" s="61" t="s">
        <v>5589</v>
      </c>
      <c r="F467" s="61" t="s">
        <v>5590</v>
      </c>
      <c r="G467" s="61" t="s">
        <v>5591</v>
      </c>
      <c r="H467" s="61" t="s">
        <v>5592</v>
      </c>
      <c r="I467" s="63">
        <v>0.1651</v>
      </c>
      <c r="J467" s="44"/>
      <c r="K467" s="61" t="s">
        <v>5593</v>
      </c>
      <c r="L467" s="59" t="s">
        <v>1850</v>
      </c>
      <c r="M467" s="44"/>
      <c r="N467" s="45" t="s">
        <v>5585</v>
      </c>
      <c r="O467" s="78"/>
      <c r="P467" s="61" t="s">
        <v>1852</v>
      </c>
      <c r="Q467" s="45" t="s">
        <v>40</v>
      </c>
      <c r="R467" s="45" t="s">
        <v>5586</v>
      </c>
      <c r="S467" s="45" t="s">
        <v>5587</v>
      </c>
      <c r="V467" s="68" t="b">
        <f t="shared" si="88"/>
        <v>1</v>
      </c>
      <c r="W467" s="68" t="s">
        <v>168</v>
      </c>
      <c r="AJ467" s="146" t="s">
        <v>5417</v>
      </c>
      <c r="AK467" s="144" t="s">
        <v>5809</v>
      </c>
    </row>
    <row r="468" spans="1:37" ht="15" customHeight="1">
      <c r="A468" s="22" t="s">
        <v>5594</v>
      </c>
      <c r="B468" s="43" t="s">
        <v>5595</v>
      </c>
      <c r="C468" s="43" t="s">
        <v>5596</v>
      </c>
      <c r="D468" s="59" t="s">
        <v>5597</v>
      </c>
      <c r="E468" s="61" t="s">
        <v>5598</v>
      </c>
      <c r="F468" s="61" t="s">
        <v>5599</v>
      </c>
      <c r="G468" s="59">
        <v>-52.725250000000003</v>
      </c>
      <c r="H468" s="59">
        <v>9.733E-2</v>
      </c>
      <c r="I468" s="63">
        <v>9.6500000000000002E-2</v>
      </c>
      <c r="J468" s="45" t="s">
        <v>5600</v>
      </c>
      <c r="K468" s="61" t="s">
        <v>5601</v>
      </c>
      <c r="L468" s="61" t="s">
        <v>5602</v>
      </c>
      <c r="M468" s="44"/>
      <c r="N468" s="45" t="s">
        <v>5603</v>
      </c>
      <c r="O468" s="45"/>
      <c r="P468" s="45" t="s">
        <v>5604</v>
      </c>
      <c r="Q468" s="45" t="s">
        <v>40</v>
      </c>
      <c r="R468" s="44" t="s">
        <v>5605</v>
      </c>
      <c r="S468" s="45" t="s">
        <v>5606</v>
      </c>
      <c r="V468" s="68" t="b">
        <f t="shared" si="88"/>
        <v>0</v>
      </c>
      <c r="W468" s="68" t="s">
        <v>168</v>
      </c>
      <c r="AJ468" s="146" t="s">
        <v>5422</v>
      </c>
      <c r="AK468" s="144" t="s">
        <v>5810</v>
      </c>
    </row>
    <row r="469" spans="1:37" ht="15" customHeight="1">
      <c r="A469" s="145" t="s">
        <v>5607</v>
      </c>
      <c r="B469" s="43" t="s">
        <v>5608</v>
      </c>
      <c r="C469" s="43" t="s">
        <v>5609</v>
      </c>
      <c r="D469" s="58" t="s">
        <v>5945</v>
      </c>
      <c r="E469" s="58" t="s">
        <v>5946</v>
      </c>
      <c r="F469" s="58" t="s">
        <v>5947</v>
      </c>
      <c r="G469" s="58" t="s">
        <v>5948</v>
      </c>
      <c r="H469" s="58" t="s">
        <v>5949</v>
      </c>
      <c r="I469" s="63">
        <v>0.58430000000000004</v>
      </c>
      <c r="J469" s="45" t="s">
        <v>5610</v>
      </c>
      <c r="K469" s="59" t="s">
        <v>2404</v>
      </c>
      <c r="L469" s="91" t="s">
        <v>5900</v>
      </c>
      <c r="M469" s="44"/>
      <c r="P469" s="44" t="s">
        <v>2721</v>
      </c>
      <c r="Q469" s="45" t="s">
        <v>40</v>
      </c>
      <c r="R469" s="44" t="s">
        <v>5611</v>
      </c>
      <c r="S469" s="45"/>
      <c r="V469" s="68" t="b">
        <f t="shared" si="88"/>
        <v>0</v>
      </c>
      <c r="W469" s="68" t="s">
        <v>168</v>
      </c>
      <c r="AJ469" s="146" t="s">
        <v>5795</v>
      </c>
      <c r="AK469" s="144" t="s">
        <v>5811</v>
      </c>
    </row>
    <row r="470" spans="1:37" ht="15" customHeight="1">
      <c r="A470" s="22" t="s">
        <v>5612</v>
      </c>
      <c r="B470" s="43" t="s">
        <v>5613</v>
      </c>
      <c r="C470" s="43" t="s">
        <v>5614</v>
      </c>
      <c r="D470" s="59" t="s">
        <v>5615</v>
      </c>
      <c r="E470" s="59" t="s">
        <v>5616</v>
      </c>
      <c r="F470" s="59">
        <v>109.376503</v>
      </c>
      <c r="G470" s="59">
        <v>37.760559000000001</v>
      </c>
      <c r="H470" s="59">
        <v>0.56459999999999999</v>
      </c>
      <c r="I470" s="63">
        <v>0.54579999999999995</v>
      </c>
      <c r="J470" s="44"/>
      <c r="K470" s="61" t="s">
        <v>5617</v>
      </c>
      <c r="L470" s="61" t="s">
        <v>5618</v>
      </c>
      <c r="M470" s="44" t="s">
        <v>5619</v>
      </c>
      <c r="N470" s="45" t="s">
        <v>5620</v>
      </c>
      <c r="O470" s="45" t="s">
        <v>1337</v>
      </c>
      <c r="P470" s="44" t="s">
        <v>5621</v>
      </c>
      <c r="Q470" s="45" t="s">
        <v>40</v>
      </c>
      <c r="R470" s="44" t="s">
        <v>5622</v>
      </c>
      <c r="S470" s="45"/>
      <c r="V470" s="68" t="b">
        <f t="shared" si="88"/>
        <v>0</v>
      </c>
      <c r="W470" s="68" t="s">
        <v>5817</v>
      </c>
      <c r="AJ470" s="146" t="s">
        <v>5420</v>
      </c>
      <c r="AK470" t="s">
        <v>5812</v>
      </c>
    </row>
    <row r="471" spans="1:37" ht="15" customHeight="1">
      <c r="A471" s="22" t="s">
        <v>5623</v>
      </c>
      <c r="B471" s="43" t="s">
        <v>5624</v>
      </c>
      <c r="C471" s="43" t="s">
        <v>5625</v>
      </c>
      <c r="D471" s="44" t="s">
        <v>5626</v>
      </c>
      <c r="E471" s="44" t="s">
        <v>5627</v>
      </c>
      <c r="F471" s="44">
        <v>323.80085963699997</v>
      </c>
      <c r="G471" s="44">
        <v>-1.0488430360000001</v>
      </c>
      <c r="H471" s="44">
        <v>0.311</v>
      </c>
      <c r="I471" s="43">
        <v>0.32500000000000001</v>
      </c>
      <c r="J471" s="44"/>
      <c r="K471" s="44" t="s">
        <v>5628</v>
      </c>
      <c r="L471" s="46"/>
      <c r="M471" s="44"/>
      <c r="N471" s="44" t="s">
        <v>38</v>
      </c>
      <c r="P471" s="134" t="s">
        <v>39</v>
      </c>
      <c r="Q471" s="45" t="s">
        <v>142</v>
      </c>
      <c r="R471" s="44" t="s">
        <v>5629</v>
      </c>
      <c r="S471" s="44"/>
      <c r="V471" s="68" t="b">
        <f t="shared" si="88"/>
        <v>0</v>
      </c>
      <c r="W471" s="68" t="s">
        <v>168</v>
      </c>
      <c r="AJ471" s="146" t="s">
        <v>5795</v>
      </c>
    </row>
    <row r="472" spans="1:37" ht="15" customHeight="1">
      <c r="A472" s="22" t="s">
        <v>5630</v>
      </c>
      <c r="B472" s="43" t="s">
        <v>5631</v>
      </c>
      <c r="C472" s="43" t="s">
        <v>5632</v>
      </c>
      <c r="D472" s="44" t="s">
        <v>5633</v>
      </c>
      <c r="E472" s="44" t="s">
        <v>5634</v>
      </c>
      <c r="F472" s="44">
        <v>55.206553999999997</v>
      </c>
      <c r="G472" s="44">
        <v>-45.677684999999997</v>
      </c>
      <c r="H472" s="44">
        <v>6.7369999999999999E-2</v>
      </c>
      <c r="I472" s="43">
        <v>6.9800000000000001E-2</v>
      </c>
      <c r="J472" s="44"/>
      <c r="K472" s="44" t="s">
        <v>5635</v>
      </c>
      <c r="L472" s="46"/>
      <c r="M472" s="44"/>
      <c r="N472" s="45" t="s">
        <v>1898</v>
      </c>
      <c r="O472" s="78"/>
      <c r="P472" s="93" t="s">
        <v>1337</v>
      </c>
      <c r="Q472" s="45" t="s">
        <v>142</v>
      </c>
      <c r="R472" s="44" t="s">
        <v>2787</v>
      </c>
      <c r="S472" s="45"/>
      <c r="V472" s="68" t="b">
        <f t="shared" si="88"/>
        <v>0</v>
      </c>
      <c r="W472" s="68" t="s">
        <v>168</v>
      </c>
      <c r="AJ472" s="146" t="s">
        <v>5418</v>
      </c>
      <c r="AK472" t="s">
        <v>5813</v>
      </c>
    </row>
    <row r="473" spans="1:37" ht="15" customHeight="1">
      <c r="A473" s="22" t="s">
        <v>5636</v>
      </c>
      <c r="B473" s="43" t="s">
        <v>5637</v>
      </c>
      <c r="C473" s="43" t="s">
        <v>5638</v>
      </c>
      <c r="D473" s="44" t="s">
        <v>5639</v>
      </c>
      <c r="E473" s="44" t="s">
        <v>5640</v>
      </c>
      <c r="F473" s="44">
        <v>155.542979041</v>
      </c>
      <c r="G473" s="44">
        <v>38.517825064999997</v>
      </c>
      <c r="H473" s="44">
        <v>5.2999999999999999E-2</v>
      </c>
      <c r="I473" s="43">
        <v>4.9099999999999998E-2</v>
      </c>
      <c r="J473" s="44"/>
      <c r="K473" s="44" t="s">
        <v>5641</v>
      </c>
      <c r="L473" s="44" t="s">
        <v>5642</v>
      </c>
      <c r="M473" s="44" t="s">
        <v>37</v>
      </c>
      <c r="N473" s="45" t="s">
        <v>3019</v>
      </c>
      <c r="O473" s="45" t="s">
        <v>3020</v>
      </c>
      <c r="P473" s="44" t="s">
        <v>39</v>
      </c>
      <c r="Q473" s="45" t="s">
        <v>40</v>
      </c>
      <c r="R473" s="44" t="s">
        <v>5643</v>
      </c>
      <c r="S473" s="44"/>
      <c r="V473" s="68" t="b">
        <f t="shared" si="88"/>
        <v>0</v>
      </c>
      <c r="W473" s="68" t="s">
        <v>168</v>
      </c>
      <c r="AJ473" s="146" t="s">
        <v>5795</v>
      </c>
    </row>
    <row r="474" spans="1:37" ht="15" customHeight="1">
      <c r="A474" s="22" t="s">
        <v>5644</v>
      </c>
      <c r="B474" s="43" t="s">
        <v>5645</v>
      </c>
      <c r="C474" s="43" t="s">
        <v>5646</v>
      </c>
      <c r="D474" s="44" t="s">
        <v>5647</v>
      </c>
      <c r="E474" s="44" t="s">
        <v>5648</v>
      </c>
      <c r="F474" s="44">
        <v>188.60035759900001</v>
      </c>
      <c r="G474" s="44">
        <v>9.7876391359999992</v>
      </c>
      <c r="H474" s="44">
        <v>0.23200000000000001</v>
      </c>
      <c r="I474" s="43">
        <v>0.22900000000000001</v>
      </c>
      <c r="J474" s="44"/>
      <c r="K474" s="44" t="s">
        <v>5649</v>
      </c>
      <c r="L474" s="46" t="s">
        <v>5650</v>
      </c>
      <c r="M474" s="44" t="s">
        <v>100</v>
      </c>
      <c r="N474" s="45" t="s">
        <v>5651</v>
      </c>
      <c r="O474" s="44" t="s">
        <v>755</v>
      </c>
      <c r="P474" s="44" t="s">
        <v>39</v>
      </c>
      <c r="Q474" s="45" t="s">
        <v>40</v>
      </c>
      <c r="R474" s="44" t="s">
        <v>5652</v>
      </c>
      <c r="S474" s="45"/>
      <c r="V474" s="68" t="b">
        <f t="shared" si="88"/>
        <v>0</v>
      </c>
      <c r="W474" s="68" t="s">
        <v>168</v>
      </c>
      <c r="AJ474" s="146" t="s">
        <v>5795</v>
      </c>
    </row>
    <row r="475" spans="1:37" ht="15" customHeight="1">
      <c r="A475" s="22" t="s">
        <v>5653</v>
      </c>
      <c r="B475" s="43" t="s">
        <v>5654</v>
      </c>
      <c r="C475" s="43" t="s">
        <v>5655</v>
      </c>
      <c r="D475" s="44" t="s">
        <v>5656</v>
      </c>
      <c r="E475" s="44" t="s">
        <v>5657</v>
      </c>
      <c r="F475" s="44">
        <v>37.439</v>
      </c>
      <c r="G475" s="44">
        <v>-29.630700000000001</v>
      </c>
      <c r="H475" s="44">
        <v>6.1199999999999997E-2</v>
      </c>
      <c r="I475" s="43">
        <v>6.08E-2</v>
      </c>
      <c r="J475" s="44"/>
      <c r="K475" s="44" t="s">
        <v>5658</v>
      </c>
      <c r="L475" s="143" t="s">
        <v>5659</v>
      </c>
      <c r="M475" s="44" t="s">
        <v>100</v>
      </c>
      <c r="N475" s="44" t="s">
        <v>5660</v>
      </c>
      <c r="O475" s="93" t="s">
        <v>1337</v>
      </c>
      <c r="P475" s="44" t="s">
        <v>1603</v>
      </c>
      <c r="Q475" s="45" t="s">
        <v>40</v>
      </c>
      <c r="R475" s="44" t="s">
        <v>5661</v>
      </c>
      <c r="S475" s="45"/>
      <c r="V475" s="68" t="b">
        <f t="shared" si="88"/>
        <v>0</v>
      </c>
      <c r="W475" s="68" t="s">
        <v>168</v>
      </c>
      <c r="AJ475" s="146" t="s">
        <v>5795</v>
      </c>
    </row>
    <row r="476" spans="1:37" ht="15" customHeight="1">
      <c r="A476" s="22" t="s">
        <v>5662</v>
      </c>
      <c r="B476" s="43" t="s">
        <v>5663</v>
      </c>
      <c r="C476" s="43" t="s">
        <v>5664</v>
      </c>
      <c r="D476" s="44" t="s">
        <v>5665</v>
      </c>
      <c r="E476" s="44" t="s">
        <v>5666</v>
      </c>
      <c r="F476" s="44">
        <v>184.61880078300001</v>
      </c>
      <c r="G476" s="44">
        <v>40.210773877999998</v>
      </c>
      <c r="H476" s="44">
        <v>0.30199999999999999</v>
      </c>
      <c r="I476" s="43">
        <v>0.32</v>
      </c>
      <c r="J476" s="44"/>
      <c r="K476" s="44" t="s">
        <v>5667</v>
      </c>
      <c r="L476" s="43" t="s">
        <v>5668</v>
      </c>
      <c r="M476" s="44" t="s">
        <v>100</v>
      </c>
      <c r="N476" s="44" t="s">
        <v>38</v>
      </c>
      <c r="P476" s="44" t="s">
        <v>39</v>
      </c>
      <c r="Q476" s="45" t="s">
        <v>40</v>
      </c>
      <c r="R476" s="44" t="s">
        <v>5669</v>
      </c>
      <c r="S476" s="45"/>
      <c r="V476" s="68" t="b">
        <f t="shared" si="88"/>
        <v>0</v>
      </c>
      <c r="W476" s="68" t="s">
        <v>168</v>
      </c>
      <c r="AJ476" s="146" t="s">
        <v>5795</v>
      </c>
    </row>
    <row r="477" spans="1:37" ht="15" customHeight="1">
      <c r="A477" s="22" t="s">
        <v>5670</v>
      </c>
      <c r="B477" s="43" t="s">
        <v>5671</v>
      </c>
      <c r="C477" s="43" t="s">
        <v>5672</v>
      </c>
      <c r="D477" s="44"/>
      <c r="E477" s="44"/>
      <c r="F477" s="44"/>
      <c r="G477" s="44"/>
      <c r="H477" s="44"/>
      <c r="I477" s="43">
        <v>0.78</v>
      </c>
      <c r="J477" s="44"/>
      <c r="K477" s="44" t="s">
        <v>2404</v>
      </c>
      <c r="L477" s="46"/>
      <c r="M477" s="44"/>
      <c r="P477" s="44"/>
      <c r="Q477" s="44"/>
      <c r="R477" s="44" t="s">
        <v>3651</v>
      </c>
      <c r="S477" s="45"/>
      <c r="V477" s="68" t="b">
        <f t="shared" si="88"/>
        <v>0</v>
      </c>
      <c r="W477" s="68" t="s">
        <v>5818</v>
      </c>
      <c r="AJ477" s="146" t="s">
        <v>5420</v>
      </c>
    </row>
    <row r="478" spans="1:37" ht="15" customHeight="1">
      <c r="A478" s="22" t="s">
        <v>5673</v>
      </c>
      <c r="B478" s="43" t="s">
        <v>5674</v>
      </c>
      <c r="C478" s="43" t="s">
        <v>5675</v>
      </c>
      <c r="D478" s="42"/>
      <c r="E478" s="42"/>
      <c r="F478" s="42"/>
      <c r="G478" s="42"/>
      <c r="H478" s="42"/>
      <c r="I478" s="43">
        <v>5.0999999999999997E-2</v>
      </c>
      <c r="J478" s="44"/>
      <c r="K478" s="45"/>
      <c r="L478" s="42"/>
      <c r="M478" s="44"/>
      <c r="Q478" s="44"/>
      <c r="R478" s="44"/>
      <c r="S478" s="45"/>
      <c r="V478" s="68" t="b">
        <f t="shared" si="88"/>
        <v>0</v>
      </c>
      <c r="W478" s="68" t="s">
        <v>168</v>
      </c>
      <c r="AJ478" s="146" t="s">
        <v>5420</v>
      </c>
    </row>
    <row r="479" spans="1:37" ht="15" customHeight="1">
      <c r="A479" s="22" t="s">
        <v>5676</v>
      </c>
      <c r="B479" s="43" t="s">
        <v>5677</v>
      </c>
      <c r="C479" s="43" t="s">
        <v>5678</v>
      </c>
      <c r="D479" s="44" t="s">
        <v>5679</v>
      </c>
      <c r="E479" s="44" t="s">
        <v>5680</v>
      </c>
      <c r="F479" s="44">
        <v>3.69</v>
      </c>
      <c r="G479" s="44">
        <v>-49.888342999999999</v>
      </c>
      <c r="H479" s="44">
        <v>0.74690000000000001</v>
      </c>
      <c r="I479" s="43">
        <v>0.752</v>
      </c>
      <c r="J479" s="44"/>
      <c r="K479" s="44" t="s">
        <v>2404</v>
      </c>
      <c r="L479" s="45" t="s">
        <v>3672</v>
      </c>
      <c r="M479" s="44" t="s">
        <v>5681</v>
      </c>
      <c r="N479" s="45" t="s">
        <v>5682</v>
      </c>
      <c r="O479" s="45" t="s">
        <v>5683</v>
      </c>
      <c r="P479" s="45" t="s">
        <v>2106</v>
      </c>
      <c r="Q479" s="45" t="s">
        <v>40</v>
      </c>
      <c r="R479" s="44" t="s">
        <v>3774</v>
      </c>
      <c r="S479" s="45"/>
      <c r="V479" s="68" t="b">
        <f t="shared" si="88"/>
        <v>0</v>
      </c>
      <c r="W479" s="68" t="s">
        <v>168</v>
      </c>
      <c r="AJ479" s="146" t="s">
        <v>5795</v>
      </c>
    </row>
    <row r="480" spans="1:37" ht="15" customHeight="1">
      <c r="A480" s="22" t="s">
        <v>5684</v>
      </c>
      <c r="B480" s="43" t="s">
        <v>5685</v>
      </c>
      <c r="C480" s="43" t="s">
        <v>5686</v>
      </c>
      <c r="D480" s="44" t="s">
        <v>5687</v>
      </c>
      <c r="E480" s="44" t="s">
        <v>5688</v>
      </c>
      <c r="F480" s="44">
        <v>44.105600000000003</v>
      </c>
      <c r="G480" s="44">
        <v>-56.297800000000002</v>
      </c>
      <c r="H480" s="44"/>
      <c r="I480" s="43">
        <v>0.57999999999999996</v>
      </c>
      <c r="J480" s="44"/>
      <c r="K480" s="44" t="s">
        <v>2404</v>
      </c>
      <c r="L480" s="44"/>
      <c r="M480" s="44"/>
      <c r="N480" s="45" t="s">
        <v>3657</v>
      </c>
      <c r="O480" s="44" t="s">
        <v>3658</v>
      </c>
      <c r="Q480" s="44"/>
      <c r="R480" s="44" t="s">
        <v>3659</v>
      </c>
      <c r="S480" s="45"/>
      <c r="V480" s="68" t="b">
        <f t="shared" si="88"/>
        <v>0</v>
      </c>
      <c r="W480" s="68" t="s">
        <v>168</v>
      </c>
      <c r="AJ480" s="19" t="s">
        <v>5795</v>
      </c>
    </row>
    <row r="481" spans="1:37" ht="15" customHeight="1">
      <c r="A481" s="22" t="s">
        <v>5689</v>
      </c>
      <c r="B481" s="43" t="s">
        <v>5690</v>
      </c>
      <c r="C481" s="43" t="s">
        <v>5691</v>
      </c>
      <c r="D481" s="44" t="s">
        <v>5692</v>
      </c>
      <c r="E481" s="44" t="s">
        <v>5693</v>
      </c>
      <c r="F481" s="44">
        <v>53.545704000000001</v>
      </c>
      <c r="G481" s="44">
        <v>-46.996085000000001</v>
      </c>
      <c r="H481" s="44">
        <v>0.48692999999999997</v>
      </c>
      <c r="I481" s="43">
        <v>0.48499999999999999</v>
      </c>
      <c r="J481" s="44"/>
      <c r="K481" s="44" t="s">
        <v>5694</v>
      </c>
      <c r="L481" s="46" t="s">
        <v>3682</v>
      </c>
      <c r="M481" s="44" t="s">
        <v>37</v>
      </c>
      <c r="N481" s="45" t="s">
        <v>3683</v>
      </c>
      <c r="O481" s="45" t="s">
        <v>3658</v>
      </c>
      <c r="P481" s="44" t="s">
        <v>3534</v>
      </c>
      <c r="Q481" s="45" t="s">
        <v>40</v>
      </c>
      <c r="R481" s="44" t="s">
        <v>5695</v>
      </c>
      <c r="S481" s="45"/>
      <c r="V481" s="68" t="b">
        <f t="shared" si="88"/>
        <v>0</v>
      </c>
      <c r="W481" s="68" t="s">
        <v>168</v>
      </c>
      <c r="AJ481" s="146" t="s">
        <v>5795</v>
      </c>
    </row>
    <row r="482" spans="1:37" ht="15" customHeight="1">
      <c r="A482" s="22" t="s">
        <v>5696</v>
      </c>
      <c r="B482" s="43" t="s">
        <v>5697</v>
      </c>
      <c r="C482" s="43" t="s">
        <v>5698</v>
      </c>
      <c r="D482" s="44" t="s">
        <v>5699</v>
      </c>
      <c r="E482" s="44" t="s">
        <v>5700</v>
      </c>
      <c r="F482" s="44">
        <v>316.51900000000001</v>
      </c>
      <c r="G482" s="44">
        <v>-58.741100000000003</v>
      </c>
      <c r="H482" s="44"/>
      <c r="I482" s="43">
        <v>1.1319999999999999</v>
      </c>
      <c r="J482" s="44"/>
      <c r="K482" s="44" t="s">
        <v>2404</v>
      </c>
      <c r="L482" s="46"/>
      <c r="M482" s="44"/>
      <c r="N482" s="44" t="s">
        <v>3657</v>
      </c>
      <c r="O482" s="44" t="s">
        <v>3658</v>
      </c>
      <c r="Q482" s="44"/>
      <c r="R482" s="44" t="s">
        <v>3659</v>
      </c>
      <c r="S482" s="45"/>
      <c r="V482" s="68" t="b">
        <f t="shared" si="88"/>
        <v>0</v>
      </c>
      <c r="W482" s="68" t="s">
        <v>168</v>
      </c>
      <c r="AJ482" s="146" t="s">
        <v>5795</v>
      </c>
    </row>
    <row r="483" spans="1:37" ht="15" customHeight="1">
      <c r="A483" s="22" t="s">
        <v>5701</v>
      </c>
      <c r="B483" s="43" t="s">
        <v>5702</v>
      </c>
      <c r="C483" s="43" t="s">
        <v>5703</v>
      </c>
      <c r="D483" s="44" t="s">
        <v>5704</v>
      </c>
      <c r="E483" s="44" t="s">
        <v>5705</v>
      </c>
      <c r="F483" s="44">
        <v>334.74700000000001</v>
      </c>
      <c r="G483" s="44">
        <v>-45.314500000000002</v>
      </c>
      <c r="H483" s="44"/>
      <c r="I483" s="43">
        <v>0.65</v>
      </c>
      <c r="J483" s="44"/>
      <c r="K483" s="44" t="s">
        <v>2404</v>
      </c>
      <c r="L483" s="44"/>
      <c r="M483" s="44"/>
      <c r="N483" s="44" t="s">
        <v>3657</v>
      </c>
      <c r="O483" s="44" t="s">
        <v>3658</v>
      </c>
      <c r="Q483" s="44"/>
      <c r="R483" s="44" t="s">
        <v>5706</v>
      </c>
      <c r="S483" s="45"/>
      <c r="V483" s="68" t="b">
        <f t="shared" si="88"/>
        <v>0</v>
      </c>
      <c r="W483" s="68" t="s">
        <v>168</v>
      </c>
      <c r="AJ483" s="146" t="s">
        <v>5421</v>
      </c>
    </row>
    <row r="484" spans="1:37" ht="15" customHeight="1">
      <c r="A484" s="22" t="s">
        <v>5701</v>
      </c>
      <c r="B484" s="43" t="s">
        <v>5702</v>
      </c>
      <c r="C484" s="43" t="s">
        <v>5703</v>
      </c>
      <c r="D484" s="44" t="s">
        <v>5707</v>
      </c>
      <c r="E484" s="44" t="s">
        <v>5708</v>
      </c>
      <c r="F484" s="44">
        <v>334.75</v>
      </c>
      <c r="G484" s="44">
        <v>-45.316200000000002</v>
      </c>
      <c r="H484" s="44"/>
      <c r="I484" s="43">
        <v>0.65</v>
      </c>
      <c r="J484" s="44"/>
      <c r="K484" s="44" t="s">
        <v>2404</v>
      </c>
      <c r="L484" s="44"/>
      <c r="M484" s="44"/>
      <c r="N484" s="44" t="s">
        <v>3657</v>
      </c>
      <c r="O484" s="44" t="s">
        <v>3658</v>
      </c>
      <c r="Q484" s="44"/>
      <c r="R484" s="44" t="s">
        <v>5706</v>
      </c>
      <c r="S484" s="44"/>
      <c r="V484" s="68" t="b">
        <f t="shared" si="88"/>
        <v>1</v>
      </c>
      <c r="W484" s="88" t="s">
        <v>5819</v>
      </c>
      <c r="AJ484" s="146" t="s">
        <v>5421</v>
      </c>
    </row>
    <row r="485" spans="1:37" ht="15" customHeight="1">
      <c r="A485" s="22" t="s">
        <v>5709</v>
      </c>
      <c r="B485" s="43" t="s">
        <v>5710</v>
      </c>
      <c r="C485" s="43" t="s">
        <v>5711</v>
      </c>
      <c r="D485" s="44" t="s">
        <v>5712</v>
      </c>
      <c r="E485" s="44" t="s">
        <v>5713</v>
      </c>
      <c r="F485" s="44">
        <v>341.25900000000001</v>
      </c>
      <c r="G485" s="44">
        <v>-62.127200000000002</v>
      </c>
      <c r="H485" s="44"/>
      <c r="I485" s="43">
        <v>0.57999999999999996</v>
      </c>
      <c r="J485" s="44"/>
      <c r="K485" s="44" t="s">
        <v>2404</v>
      </c>
      <c r="L485" s="44"/>
      <c r="M485" s="44"/>
      <c r="N485" s="44" t="s">
        <v>3657</v>
      </c>
      <c r="O485" s="44" t="s">
        <v>3658</v>
      </c>
      <c r="Q485" s="44"/>
      <c r="R485" s="44" t="s">
        <v>3659</v>
      </c>
      <c r="S485" s="44"/>
      <c r="V485" s="68" t="b">
        <f t="shared" si="88"/>
        <v>0</v>
      </c>
      <c r="W485" s="68" t="s">
        <v>168</v>
      </c>
      <c r="AJ485" s="146" t="s">
        <v>5795</v>
      </c>
    </row>
    <row r="486" spans="1:37" ht="15" customHeight="1">
      <c r="A486" s="22" t="s">
        <v>5714</v>
      </c>
      <c r="B486" s="43" t="s">
        <v>5715</v>
      </c>
      <c r="C486" s="43" t="s">
        <v>5716</v>
      </c>
      <c r="D486" s="44" t="s">
        <v>5717</v>
      </c>
      <c r="E486" s="44" t="s">
        <v>5718</v>
      </c>
      <c r="F486" s="44">
        <v>356.25099999999998</v>
      </c>
      <c r="G486" s="44">
        <v>-64.092699999999994</v>
      </c>
      <c r="H486" s="44"/>
      <c r="I486" s="43">
        <v>0.94</v>
      </c>
      <c r="J486" s="44"/>
      <c r="K486" s="44" t="s">
        <v>2404</v>
      </c>
      <c r="L486" s="46"/>
      <c r="M486" s="44"/>
      <c r="N486" s="44" t="s">
        <v>3657</v>
      </c>
      <c r="O486" s="44" t="s">
        <v>3658</v>
      </c>
      <c r="Q486" s="44"/>
      <c r="R486" s="44" t="s">
        <v>3659</v>
      </c>
      <c r="S486" s="45"/>
      <c r="V486" s="68" t="b">
        <f t="shared" si="88"/>
        <v>0</v>
      </c>
      <c r="W486" s="68" t="s">
        <v>168</v>
      </c>
      <c r="AJ486" s="146" t="s">
        <v>5795</v>
      </c>
    </row>
    <row r="487" spans="1:37" ht="15" customHeight="1">
      <c r="A487" s="22" t="s">
        <v>5719</v>
      </c>
      <c r="B487" s="43" t="s">
        <v>5720</v>
      </c>
      <c r="C487" s="43" t="s">
        <v>5721</v>
      </c>
      <c r="D487" s="44" t="s">
        <v>5722</v>
      </c>
      <c r="E487" s="44" t="s">
        <v>5723</v>
      </c>
      <c r="F487" s="44">
        <v>231.17323763799999</v>
      </c>
      <c r="G487" s="44">
        <v>9.9595943130000002</v>
      </c>
      <c r="H487" s="44">
        <v>0.51600000000000001</v>
      </c>
      <c r="I487" s="43">
        <v>0.51600000000000001</v>
      </c>
      <c r="J487" s="44"/>
      <c r="K487" s="44" t="s">
        <v>5724</v>
      </c>
      <c r="L487" s="46" t="s">
        <v>5725</v>
      </c>
      <c r="M487" s="44"/>
      <c r="N487" s="44" t="s">
        <v>38</v>
      </c>
      <c r="P487" s="44" t="s">
        <v>39</v>
      </c>
      <c r="Q487" s="45" t="s">
        <v>40</v>
      </c>
      <c r="R487" s="44" t="s">
        <v>5726</v>
      </c>
      <c r="S487" s="45"/>
      <c r="V487" s="68" t="b">
        <f t="shared" si="88"/>
        <v>0</v>
      </c>
      <c r="W487" s="68" t="s">
        <v>168</v>
      </c>
      <c r="AJ487" s="146" t="s">
        <v>5795</v>
      </c>
    </row>
    <row r="488" spans="1:37" ht="15" customHeight="1">
      <c r="A488" s="22" t="s">
        <v>5727</v>
      </c>
      <c r="B488" s="43" t="s">
        <v>5728</v>
      </c>
      <c r="C488" s="43" t="s">
        <v>5729</v>
      </c>
      <c r="D488" s="44" t="s">
        <v>5730</v>
      </c>
      <c r="E488" s="44" t="s">
        <v>5731</v>
      </c>
      <c r="F488" s="44">
        <v>345.70043522899999</v>
      </c>
      <c r="G488" s="44">
        <v>8.73083308</v>
      </c>
      <c r="H488" s="44">
        <v>0.72199999999999998</v>
      </c>
      <c r="I488" s="43">
        <v>0.72199999999999998</v>
      </c>
      <c r="J488" s="44"/>
      <c r="K488" s="44" t="s">
        <v>5732</v>
      </c>
      <c r="L488" s="46"/>
      <c r="M488" s="44"/>
      <c r="N488" s="45" t="s">
        <v>4019</v>
      </c>
      <c r="O488" s="44" t="s">
        <v>39</v>
      </c>
      <c r="P488" s="44" t="s">
        <v>5733</v>
      </c>
      <c r="Q488" s="45" t="s">
        <v>142</v>
      </c>
      <c r="R488" s="44" t="s">
        <v>5734</v>
      </c>
      <c r="S488" s="45"/>
      <c r="V488" s="68" t="b">
        <f t="shared" si="88"/>
        <v>0</v>
      </c>
      <c r="W488" s="68" t="s">
        <v>168</v>
      </c>
      <c r="AJ488" s="146" t="s">
        <v>5795</v>
      </c>
    </row>
    <row r="489" spans="1:37" ht="15" customHeight="1">
      <c r="A489" s="22" t="s">
        <v>5735</v>
      </c>
      <c r="B489" s="43" t="s">
        <v>5736</v>
      </c>
      <c r="C489" s="43" t="s">
        <v>5737</v>
      </c>
      <c r="D489" s="44" t="s">
        <v>5738</v>
      </c>
      <c r="E489" s="44" t="s">
        <v>5739</v>
      </c>
      <c r="F489" s="44">
        <v>140.531877044</v>
      </c>
      <c r="G489" s="44">
        <v>3.7663288970000002</v>
      </c>
      <c r="H489" s="44">
        <v>0.27</v>
      </c>
      <c r="I489" s="43">
        <v>0.28000000000000003</v>
      </c>
      <c r="J489" s="44"/>
      <c r="K489" s="44" t="s">
        <v>5740</v>
      </c>
      <c r="L489" s="46" t="s">
        <v>5741</v>
      </c>
      <c r="M489" s="44" t="s">
        <v>37</v>
      </c>
      <c r="N489" s="45" t="s">
        <v>4065</v>
      </c>
      <c r="O489" s="44" t="s">
        <v>4066</v>
      </c>
      <c r="P489" s="44" t="s">
        <v>39</v>
      </c>
      <c r="Q489" s="45" t="s">
        <v>40</v>
      </c>
      <c r="R489" s="44" t="s">
        <v>5742</v>
      </c>
      <c r="S489" s="45"/>
      <c r="V489" s="68" t="b">
        <f t="shared" si="88"/>
        <v>0</v>
      </c>
      <c r="W489" s="68" t="s">
        <v>168</v>
      </c>
      <c r="AJ489" s="146" t="s">
        <v>5795</v>
      </c>
    </row>
    <row r="490" spans="1:37" ht="15" customHeight="1">
      <c r="A490" s="22" t="s">
        <v>5743</v>
      </c>
      <c r="B490" s="43" t="s">
        <v>5744</v>
      </c>
      <c r="C490" s="43" t="s">
        <v>5745</v>
      </c>
      <c r="D490" s="44" t="s">
        <v>5746</v>
      </c>
      <c r="E490" s="44" t="s">
        <v>5747</v>
      </c>
      <c r="F490" s="44">
        <v>214.11617712899999</v>
      </c>
      <c r="G490" s="44">
        <v>44.778989729000003</v>
      </c>
      <c r="H490" s="44">
        <v>0.35499999999999998</v>
      </c>
      <c r="I490" s="43">
        <v>0.38590000000000002</v>
      </c>
      <c r="J490" s="44"/>
      <c r="K490" s="44" t="s">
        <v>5748</v>
      </c>
      <c r="L490" s="44"/>
      <c r="M490" s="44"/>
      <c r="N490" s="44" t="s">
        <v>38</v>
      </c>
      <c r="O490" s="80"/>
      <c r="P490" s="93" t="s">
        <v>39</v>
      </c>
      <c r="Q490" s="45" t="s">
        <v>142</v>
      </c>
      <c r="R490" s="44" t="s">
        <v>5749</v>
      </c>
      <c r="S490" s="45"/>
      <c r="V490" s="68" t="b">
        <f t="shared" si="88"/>
        <v>0</v>
      </c>
      <c r="W490" s="68" t="s">
        <v>5820</v>
      </c>
      <c r="AJ490" s="146" t="s">
        <v>5795</v>
      </c>
    </row>
    <row r="491" spans="1:37" ht="15" customHeight="1">
      <c r="A491" s="22" t="s">
        <v>5750</v>
      </c>
      <c r="B491" s="43" t="s">
        <v>5751</v>
      </c>
      <c r="C491" s="43" t="s">
        <v>5752</v>
      </c>
      <c r="D491" s="45" t="s">
        <v>5753</v>
      </c>
      <c r="E491" s="45" t="s">
        <v>5754</v>
      </c>
      <c r="F491" s="45" t="s">
        <v>5755</v>
      </c>
      <c r="G491" s="45" t="s">
        <v>5756</v>
      </c>
      <c r="H491" s="45" t="s">
        <v>5757</v>
      </c>
      <c r="I491" s="43">
        <v>0.82799999999999996</v>
      </c>
      <c r="J491" s="44"/>
      <c r="K491" s="45" t="s">
        <v>5758</v>
      </c>
      <c r="L491" s="44" t="s">
        <v>5759</v>
      </c>
      <c r="M491" s="44"/>
      <c r="N491" s="45" t="s">
        <v>5760</v>
      </c>
      <c r="O491" s="44" t="s">
        <v>39</v>
      </c>
      <c r="P491" s="44" t="s">
        <v>5759</v>
      </c>
      <c r="Q491" s="45" t="s">
        <v>40</v>
      </c>
      <c r="R491" s="45" t="s">
        <v>2404</v>
      </c>
      <c r="S491" s="45" t="s">
        <v>5761</v>
      </c>
      <c r="V491" s="68" t="b">
        <f t="shared" si="88"/>
        <v>0</v>
      </c>
      <c r="W491" s="68" t="s">
        <v>168</v>
      </c>
      <c r="AJ491" s="146" t="s">
        <v>5795</v>
      </c>
      <c r="AK491" s="144" t="s">
        <v>5814</v>
      </c>
    </row>
    <row r="492" spans="1:37" ht="15" customHeight="1">
      <c r="A492" s="22" t="s">
        <v>5762</v>
      </c>
      <c r="B492" s="43" t="s">
        <v>5763</v>
      </c>
      <c r="C492" s="43" t="s">
        <v>5764</v>
      </c>
      <c r="D492" s="45" t="s">
        <v>5765</v>
      </c>
      <c r="E492" s="45" t="s">
        <v>5766</v>
      </c>
      <c r="F492" s="45" t="s">
        <v>5767</v>
      </c>
      <c r="G492" s="45" t="s">
        <v>5768</v>
      </c>
      <c r="H492" s="45" t="s">
        <v>5769</v>
      </c>
      <c r="I492" s="43">
        <v>0.97499999999999998</v>
      </c>
      <c r="J492" s="44"/>
      <c r="K492" s="45" t="s">
        <v>5770</v>
      </c>
      <c r="L492" s="143" t="s">
        <v>5771</v>
      </c>
      <c r="M492" s="45" t="s">
        <v>100</v>
      </c>
      <c r="N492" s="45" t="s">
        <v>5772</v>
      </c>
      <c r="O492" s="45"/>
      <c r="P492" s="45" t="s">
        <v>5773</v>
      </c>
      <c r="Q492" s="45" t="s">
        <v>40</v>
      </c>
      <c r="R492" s="45" t="s">
        <v>5774</v>
      </c>
      <c r="S492" s="144" t="s">
        <v>5775</v>
      </c>
      <c r="V492" s="68" t="b">
        <f t="shared" si="88"/>
        <v>0</v>
      </c>
      <c r="W492" s="68" t="s">
        <v>168</v>
      </c>
      <c r="AJ492" s="146" t="s">
        <v>5422</v>
      </c>
      <c r="AK492" s="144" t="s">
        <v>5815</v>
      </c>
    </row>
    <row r="493" spans="1:37" ht="15" customHeight="1">
      <c r="A493" s="22" t="s">
        <v>5776</v>
      </c>
      <c r="B493" s="43" t="s">
        <v>5777</v>
      </c>
      <c r="C493" s="43" t="s">
        <v>5778</v>
      </c>
      <c r="D493" s="45" t="s">
        <v>5779</v>
      </c>
      <c r="E493" s="45" t="s">
        <v>5780</v>
      </c>
      <c r="F493" s="45" t="s">
        <v>5781</v>
      </c>
      <c r="G493" s="45" t="s">
        <v>5782</v>
      </c>
      <c r="H493" s="45" t="s">
        <v>5783</v>
      </c>
      <c r="I493" s="43">
        <v>0.3</v>
      </c>
      <c r="J493" s="44"/>
      <c r="K493" s="45" t="s">
        <v>5784</v>
      </c>
      <c r="L493" s="143" t="s">
        <v>5785</v>
      </c>
      <c r="M493" s="44"/>
      <c r="N493" s="45" t="s">
        <v>4090</v>
      </c>
      <c r="O493" s="44" t="s">
        <v>3650</v>
      </c>
      <c r="P493" s="44" t="s">
        <v>39</v>
      </c>
      <c r="Q493" s="45" t="s">
        <v>40</v>
      </c>
      <c r="R493" s="45" t="s">
        <v>5786</v>
      </c>
      <c r="S493" s="45" t="s">
        <v>5787</v>
      </c>
      <c r="V493" s="68" t="b">
        <f t="shared" si="88"/>
        <v>0</v>
      </c>
      <c r="W493" s="68" t="s">
        <v>168</v>
      </c>
      <c r="AJ493" s="146" t="s">
        <v>5417</v>
      </c>
      <c r="AK493" s="144" t="s">
        <v>5816</v>
      </c>
    </row>
    <row r="494" spans="1:37" ht="15" customHeight="1">
      <c r="A494" s="22" t="s">
        <v>5776</v>
      </c>
      <c r="B494" s="43" t="s">
        <v>5777</v>
      </c>
      <c r="C494" s="43" t="s">
        <v>5778</v>
      </c>
      <c r="D494" s="45" t="s">
        <v>5788</v>
      </c>
      <c r="E494" s="45" t="s">
        <v>5789</v>
      </c>
      <c r="F494" s="45" t="s">
        <v>5790</v>
      </c>
      <c r="G494" s="45" t="s">
        <v>5791</v>
      </c>
      <c r="H494" s="45" t="s">
        <v>5792</v>
      </c>
      <c r="I494" s="43">
        <v>0.3</v>
      </c>
      <c r="J494" s="44"/>
      <c r="K494" s="45" t="s">
        <v>5793</v>
      </c>
      <c r="L494" s="143" t="s">
        <v>5794</v>
      </c>
      <c r="M494" s="44"/>
      <c r="N494" s="44" t="s">
        <v>4090</v>
      </c>
      <c r="O494" s="44" t="s">
        <v>3650</v>
      </c>
      <c r="P494" s="44" t="s">
        <v>39</v>
      </c>
      <c r="Q494" s="45" t="s">
        <v>40</v>
      </c>
      <c r="R494" s="45" t="s">
        <v>5786</v>
      </c>
      <c r="S494" s="45" t="s">
        <v>5787</v>
      </c>
      <c r="V494" s="68" t="b">
        <f t="shared" si="88"/>
        <v>1</v>
      </c>
      <c r="W494" s="68" t="s">
        <v>168</v>
      </c>
      <c r="AJ494" s="146" t="s">
        <v>5417</v>
      </c>
      <c r="AK494" s="144" t="s">
        <v>5816</v>
      </c>
    </row>
  </sheetData>
  <autoFilter ref="A1:AK494" xr:uid="{00000000-0001-0000-0200-000000000000}"/>
  <sortState xmlns:xlrd2="http://schemas.microsoft.com/office/spreadsheetml/2017/richdata2" ref="A2:AF431">
    <sortCondition ref="A2:A431"/>
  </sortState>
  <phoneticPr fontId="20" type="noConversion"/>
  <conditionalFormatting sqref="S2:S24 S27:S74 S76:S140 S142:S169 S171:S194 S196:S273 S275:S373 S375:S411 S413:S1048576">
    <cfRule type="containsText" dxfId="17" priority="1" operator="containsText" text="ok">
      <formula>NOT(ISERROR(SEARCH("ok",S2)))</formula>
    </cfRule>
  </conditionalFormatting>
  <conditionalFormatting sqref="X253:X431">
    <cfRule type="containsText" dxfId="16" priority="49" operator="containsText" text="ok">
      <formula>NOT(ISERROR(SEARCH("ok",X253)))</formula>
    </cfRule>
  </conditionalFormatting>
  <conditionalFormatting sqref="X2:AA431">
    <cfRule type="containsText" dxfId="15" priority="4" operator="containsText" text="Confirmed">
      <formula>NOT(ISERROR(SEARCH("Confirmed",X2)))</formula>
    </cfRule>
    <cfRule type="containsText" dxfId="14" priority="14" operator="containsText" text="*">
      <formula>NOT(ISERROR(SEARCH("*",X2)))</formula>
    </cfRule>
  </conditionalFormatting>
  <conditionalFormatting sqref="Y112">
    <cfRule type="containsText" dxfId="13" priority="8" operator="containsText" text="n">
      <formula>NOT(ISERROR(SEARCH("n",Y112)))</formula>
    </cfRule>
    <cfRule type="containsText" dxfId="12" priority="9" operator="containsText" text="y">
      <formula>NOT(ISERROR(SEARCH("y",Y112)))</formula>
    </cfRule>
    <cfRule type="containsText" dxfId="11" priority="10" operator="containsText" text="*">
      <formula>NOT(ISERROR(SEARCH("*",Y112)))</formula>
    </cfRule>
    <cfRule type="containsText" dxfId="10" priority="11" operator="containsText" text="TRUE">
      <formula>NOT(ISERROR(SEARCH("TRUE",Y112)))</formula>
    </cfRule>
    <cfRule type="containsText" dxfId="9" priority="12" operator="containsText" text="FALSE">
      <formula>NOT(ISERROR(SEARCH("FALSE",Y112)))</formula>
    </cfRule>
  </conditionalFormatting>
  <conditionalFormatting sqref="Y253:AA430">
    <cfRule type="containsText" dxfId="8" priority="43" operator="containsText" text="*">
      <formula>NOT(ISERROR(SEARCH("*",Y253)))</formula>
    </cfRule>
  </conditionalFormatting>
  <conditionalFormatting sqref="AC2:AI243 AD244:AH252 AI244:AI297 AC244:AC431 AE253:AH297 AE298:AI380 AE381:AG430 AH381:AI431">
    <cfRule type="containsText" dxfId="7" priority="34" operator="containsText" text="TRUE">
      <formula>NOT(ISERROR(SEARCH("TRUE",AC2)))</formula>
    </cfRule>
    <cfRule type="containsText" dxfId="6" priority="35" operator="containsText" text="FALSE">
      <formula>NOT(ISERROR(SEARCH("FALSE",AC2)))</formula>
    </cfRule>
  </conditionalFormatting>
  <conditionalFormatting sqref="AD2:AH430">
    <cfRule type="containsText" dxfId="5" priority="40" operator="containsText" text="n">
      <formula>NOT(ISERROR(SEARCH("n",AD2)))</formula>
    </cfRule>
    <cfRule type="containsText" dxfId="4" priority="41" operator="containsText" text="y">
      <formula>NOT(ISERROR(SEARCH("y",AD2)))</formula>
    </cfRule>
    <cfRule type="containsText" dxfId="3" priority="42" operator="containsText" text="*">
      <formula>NOT(ISERROR(SEARCH("*",AD2)))</formula>
    </cfRule>
  </conditionalFormatting>
  <conditionalFormatting sqref="AH2:AH431 AB2:AB431">
    <cfRule type="cellIs" dxfId="2" priority="44" operator="equal">
      <formula>0</formula>
    </cfRule>
    <cfRule type="cellIs" dxfId="1" priority="45" operator="equal">
      <formula>1</formula>
    </cfRule>
    <cfRule type="cellIs" dxfId="0" priority="46" operator="greaterThan">
      <formula>1.5</formula>
    </cfRule>
  </conditionalFormatting>
  <hyperlinks>
    <hyperlink ref="L125" r:id="rId1" location="abs/1999MNRAS.306..857C/abstract " xr:uid="{1080E41B-AA41-44F0-8BA1-3EAC832408D0}"/>
    <hyperlink ref="L105" r:id="rId2" location="abs/1999MNRAS.306..857C/abstract" xr:uid="{66E61EAF-EC5E-4631-8471-3D86843DA49F}"/>
    <hyperlink ref="N430" r:id="rId3" location="abs/1995ApJS...96..343Q" xr:uid="{00000000-0004-0000-0200-000046000000}"/>
    <hyperlink ref="N341" r:id="rId4" location="abs/1999MNRAS.306..857C" xr:uid="{00000000-0004-0000-0200-0000D8010000}"/>
    <hyperlink ref="N30" r:id="rId5" xr:uid="{00000000-0004-0000-0200-0000D4010000}"/>
    <hyperlink ref="N51" r:id="rId6" location="abs/2009AJ....137.4795C" xr:uid="{00000000-0004-0000-0200-0000D2010000}"/>
    <hyperlink ref="N50" r:id="rId7" location="abs/2008MNRAS.391.1009L" xr:uid="{00000000-0004-0000-0200-0000D1010000}"/>
    <hyperlink ref="R49" r:id="rId8" location="abs/2007A%26A...475..507S" xr:uid="{00000000-0004-0000-0200-0000CF010000}"/>
    <hyperlink ref="N49" r:id="rId9" xr:uid="{00000000-0004-0000-0200-0000CE010000}"/>
    <hyperlink ref="N48" r:id="rId10" location="abs/2004ApJ...617..879L" xr:uid="{00000000-0004-0000-0200-0000CB010000}"/>
    <hyperlink ref="N169" r:id="rId11" location="abs/2011MNRAS.416.2840L" xr:uid="{00000000-0004-0000-0200-0000CA010000}"/>
    <hyperlink ref="N47" r:id="rId12" location="abs/2004ApJ...617..879L" xr:uid="{00000000-0004-0000-0200-0000BF010000}"/>
    <hyperlink ref="N165" r:id="rId13" location="abs/2018MNRAS.479.2374D" xr:uid="{00000000-0004-0000-0200-0000B1010000}"/>
    <hyperlink ref="N397" r:id="rId14" xr:uid="{00000000-0004-0000-0200-0000AE010000}"/>
    <hyperlink ref="N161" r:id="rId15" location="abs/2001MNRAS.328.1039C" xr:uid="{00000000-0004-0000-0200-0000A6010000}"/>
    <hyperlink ref="N45" r:id="rId16" location="abs/2008MNRAS.384.1502S" xr:uid="{00000000-0004-0000-0200-0000A1010000}"/>
    <hyperlink ref="N160" r:id="rId17" location="abs/2009MNRAS.399..683J" xr:uid="{00000000-0004-0000-0200-0000A0010000}"/>
    <hyperlink ref="N44" r:id="rId18" location="abs/2004ApJ...617..879L" xr:uid="{00000000-0004-0000-0200-00009E010000}"/>
    <hyperlink ref="N404" r:id="rId19" location="abs/2011ApJ...740...59H/abstract" xr:uid="{00000000-0004-0000-0200-00009A010000}"/>
    <hyperlink ref="N319" r:id="rId20" location="abs/2006MNRAS.370.1213C/abstract" xr:uid="{00000000-0004-0000-0200-000099010000}"/>
    <hyperlink ref="N42" r:id="rId21" location="abs/2004ApJ...617..879L" xr:uid="{00000000-0004-0000-0200-000096010000}"/>
    <hyperlink ref="N238" r:id="rId22" location="abs/2015PASA...32...10F" xr:uid="{00000000-0004-0000-0200-000092010000}"/>
    <hyperlink ref="N218" r:id="rId23" xr:uid="{00000000-0004-0000-0200-000091010000}"/>
    <hyperlink ref="N8" r:id="rId24" location="abs/2007ApJS..172..561B" xr:uid="{00000000-0004-0000-0200-00008F010000}"/>
    <hyperlink ref="N40" r:id="rId25" location="abs/2009A&amp;A...499..357G" xr:uid="{00000000-0004-0000-0200-00008E010000}"/>
    <hyperlink ref="N159" r:id="rId26" location="abs/2017A%26A...601A.145F" xr:uid="{00000000-0004-0000-0200-000089010000}"/>
    <hyperlink ref="N154" r:id="rId27" location="abs/2015PASA...32...10F" xr:uid="{00000000-0004-0000-0200-000086010000}"/>
    <hyperlink ref="N147" r:id="rId28" location="abs/2001MNRAS.328.1039C" xr:uid="{00000000-0004-0000-0200-00007A010000}"/>
    <hyperlink ref="N204" r:id="rId29" location="abs/2015AJ....149..171T" xr:uid="{00000000-0004-0000-0200-000076010000}"/>
    <hyperlink ref="N142" r:id="rId30" location="abs/2009MNRAS.399..683J" xr:uid="{00000000-0004-0000-0200-00006E010000}"/>
    <hyperlink ref="N211" r:id="rId31" location="abs/2007ApJ...655..790C" xr:uid="{00000000-0004-0000-0200-000065010000}"/>
    <hyperlink ref="N138" r:id="rId32" location="abs/2015ApJS..219...12A" xr:uid="{00000000-0004-0000-0200-000061010000}"/>
    <hyperlink ref="N7" r:id="rId33" location="abs/2017MNRAS.466.2054V" xr:uid="{00000000-0004-0000-0200-00005C010000}"/>
    <hyperlink ref="N135" r:id="rId34" location="abs/1999MNRAS.306..857C/abstract" xr:uid="{00000000-0004-0000-0200-000059010000}"/>
    <hyperlink ref="N220" r:id="rId35" location="abs/1998A%26AS..132...31N" xr:uid="{00000000-0004-0000-0200-000057010000}"/>
    <hyperlink ref="N134" r:id="rId36" location="abs/1999MNRAS.306..857C/abstract" xr:uid="{00000000-0004-0000-0200-000056010000}"/>
    <hyperlink ref="N133" r:id="rId37" location="abs/2009MNRAS.399..683J" xr:uid="{00000000-0004-0000-0200-000054010000}"/>
    <hyperlink ref="N266" r:id="rId38" location="abs/2000ApJS..129..547B" xr:uid="{00000000-0004-0000-0200-000050010000}"/>
    <hyperlink ref="N157" r:id="rId39" location="abs/2001MNRAS.328.1039C" xr:uid="{00000000-0004-0000-0200-00003D010000}"/>
    <hyperlink ref="N131" r:id="rId40" location="abs/2015AJ....149..171T" xr:uid="{00000000-0004-0000-0200-000036010000}"/>
    <hyperlink ref="N39" r:id="rId41" location="abs/2010RMxAA..46...61T" xr:uid="{00000000-0004-0000-0200-000031010000}"/>
    <hyperlink ref="N127" r:id="rId42" location="abs/1999MNRAS.306..857C/abstract" xr:uid="{00000000-0004-0000-0200-000028010000}"/>
    <hyperlink ref="N123" r:id="rId43" location="abs/1999MNRAS.306..857C/abstract" xr:uid="{00000000-0004-0000-0200-00001F010000}"/>
    <hyperlink ref="N122" r:id="rId44" location="abs/1999MNRAS.306..857C/abstract" xr:uid="{00000000-0004-0000-0200-00001D010000}"/>
    <hyperlink ref="N326" r:id="rId45" location="abs/1995AJ....109..874B/abstract" xr:uid="{00000000-0004-0000-0200-00001A010000}"/>
    <hyperlink ref="N119" r:id="rId46" location="abs/1999MNRAS.306..857C/abstract" xr:uid="{00000000-0004-0000-0200-000019010000}"/>
    <hyperlink ref="N118" r:id="rId47" location="abs/1992A%26AS...95...87L" xr:uid="{00000000-0004-0000-0200-000015010000}"/>
    <hyperlink ref="N301" r:id="rId48" location="abs/2010A%26A...511A..53V" xr:uid="{00000000-0004-0000-0200-00000C010000}"/>
    <hyperlink ref="N109" r:id="rId49" location="abs/1992MNRAS.259...67A" xr:uid="{00000000-0004-0000-0200-000005010000}"/>
    <hyperlink ref="N338" r:id="rId50" location="abs/2008MNRAS.384.1502S" xr:uid="{00000000-0004-0000-0200-0000F1000000}"/>
    <hyperlink ref="N104" r:id="rId51" location="abs/1991ApJS...77..363S/abstract" xr:uid="{00000000-0004-0000-0200-0000EF000000}"/>
    <hyperlink ref="N200" r:id="rId52" location="abs/2007AJ....133.1236K" xr:uid="{00000000-0004-0000-0200-0000EE000000}"/>
    <hyperlink ref="N38" r:id="rId53" location="abs/2015A&amp;A...581A..23K" xr:uid="{00000000-0004-0000-0200-0000E8000000}"/>
    <hyperlink ref="N6" r:id="rId54" location="abs/1985PASP...97..932S" xr:uid="{00000000-0004-0000-0200-0000E0000000}"/>
    <hyperlink ref="N37" r:id="rId55" location="abs/2004ApJ...617..879L" xr:uid="{00000000-0004-0000-0200-0000D7000000}"/>
    <hyperlink ref="N4" r:id="rId56" location="abs/2013A&amp;A...558A..75T" xr:uid="{00000000-0004-0000-0200-0000C7000000}"/>
    <hyperlink ref="N395" r:id="rId57" location="abs/2016AJ....152...50T" xr:uid="{00000000-0004-0000-0200-0000BF000000}"/>
    <hyperlink ref="N92" r:id="rId58" xr:uid="{00000000-0004-0000-0200-0000BA000000}"/>
    <hyperlink ref="N237" r:id="rId59" xr:uid="{00000000-0004-0000-0200-0000B5000000}"/>
    <hyperlink ref="N422" r:id="rId60" location="abs/2012A%26A...544A..18V" xr:uid="{00000000-0004-0000-0200-0000B4000000}"/>
    <hyperlink ref="N87" r:id="rId61" location="abs/2009MNRAS.399..683J" xr:uid="{00000000-0004-0000-0200-0000A7000000}"/>
    <hyperlink ref="N86" r:id="rId62" location="abs/2009MNRAS.399..683J" xr:uid="{00000000-0004-0000-0200-0000A3000000}"/>
    <hyperlink ref="N158" r:id="rId63" location="abs/2001MNRAS.328.1039C" xr:uid="{00000000-0004-0000-0200-000099000000}"/>
    <hyperlink ref="N82" r:id="rId64" location="abs/2006AJ....131.1163S" xr:uid="{00000000-0004-0000-0200-000096000000}"/>
    <hyperlink ref="N403" r:id="rId65" location="abs/2001ApJ...548L..23E/abstract" xr:uid="{00000000-0004-0000-0200-00008C000000}"/>
    <hyperlink ref="N80" r:id="rId66" location="abs/2008ApJS..176..414Y" xr:uid="{00000000-0004-0000-0200-00007D000000}"/>
    <hyperlink ref="N77" r:id="rId67" location="abs/1997A%26AS..124..283P" xr:uid="{00000000-0004-0000-0200-000072000000}"/>
    <hyperlink ref="N295" r:id="rId68" location="abs/2012ApJS..199...23H" xr:uid="{00000000-0004-0000-0200-00006F000000}"/>
    <hyperlink ref="N67" r:id="rId69" location="abs/2009A%26A...495..707C" xr:uid="{00000000-0004-0000-0200-000048000000}"/>
    <hyperlink ref="N292" r:id="rId70" location="abs/2012ApJS..199...23H" xr:uid="{00000000-0004-0000-0200-000044000000}"/>
    <hyperlink ref="N65" r:id="rId71" location="abs/2008MNRAS.384.1502S" xr:uid="{00000000-0004-0000-0200-00003E000000}"/>
    <hyperlink ref="N227" r:id="rId72" location="abs/2011A%26A...534A.109P" xr:uid="{00000000-0004-0000-0200-000039000000}"/>
    <hyperlink ref="N64" r:id="rId73" location="abs/1978ApJ...221..383K" xr:uid="{00000000-0004-0000-0200-000038000000}"/>
    <hyperlink ref="N34" r:id="rId74" location="abs/2009AJ....137.4795C" xr:uid="{00000000-0004-0000-0200-00002E000000}"/>
    <hyperlink ref="N33" r:id="rId75" location="abs/2004ApJ...617..879L" xr:uid="{00000000-0004-0000-0200-00002C000000}"/>
    <hyperlink ref="N234" r:id="rId76" location="abs/2016MNRAS.460.1758H" xr:uid="{00000000-0004-0000-0200-000028000000}"/>
    <hyperlink ref="N3" r:id="rId77" location="abs/2012MNRAS.424.2971O" xr:uid="{00000000-0004-0000-0200-000027000000}"/>
    <hyperlink ref="N5" r:id="rId78" location="abs/2013A&amp;A...558A..75T" xr:uid="{00000000-0004-0000-0200-000019000000}"/>
    <hyperlink ref="N340" r:id="rId79" location="abs/1990PKS...C......0W" xr:uid="{00000000-0004-0000-0200-000010000000}"/>
    <hyperlink ref="N31" r:id="rId80" location="abs/2004ApJ...617..879L" xr:uid="{00000000-0004-0000-0200-000005000000}"/>
    <hyperlink ref="N333" r:id="rId81" location="abs/2000ApJS..129..435B/abstract" xr:uid="{00000000-0004-0000-0200-000003000000}"/>
    <hyperlink ref="L3" r:id="rId82" xr:uid="{2D8A29B3-98B0-43EE-8FAE-4936B48B8204}"/>
    <hyperlink ref="L4" r:id="rId83" xr:uid="{566D8C55-79AF-44C9-968F-8E8BCC2AEAC3}"/>
    <hyperlink ref="L5" r:id="rId84" xr:uid="{9E088970-A21B-45FC-B52B-4E124BDA742E}"/>
    <hyperlink ref="L6" r:id="rId85" xr:uid="{D67171C7-0282-4D18-8030-0AFF106C6831}"/>
    <hyperlink ref="L14" r:id="rId86" xr:uid="{B2F73755-5623-4462-A66E-915481FACD8D}"/>
    <hyperlink ref="L22" r:id="rId87" xr:uid="{79B3F66B-2F0F-4868-9D74-4D19ED8333A4}"/>
    <hyperlink ref="L23" r:id="rId88" xr:uid="{7B796488-DC68-4AA4-B18A-5E8931A68C67}"/>
    <hyperlink ref="L30" r:id="rId89" xr:uid="{28A32019-FFEE-4EE0-BA86-A510315878C7}"/>
    <hyperlink ref="L31" r:id="rId90" xr:uid="{46605ECE-39C1-46E4-8D51-A42F2B1E10D6}"/>
    <hyperlink ref="L32" r:id="rId91" xr:uid="{FCE25930-978F-4513-8CEB-4C46EF54E961}"/>
    <hyperlink ref="L33" r:id="rId92" xr:uid="{D58C2C5B-67FB-4FFA-9671-2AA3F1745E04}"/>
    <hyperlink ref="L34" r:id="rId93" xr:uid="{F62806C3-3D3F-4E52-B485-57BC7C83C903}"/>
    <hyperlink ref="L38" r:id="rId94" xr:uid="{37CC30A5-FA3E-4E77-8587-A4E8BDF892A1}"/>
    <hyperlink ref="L39" r:id="rId95" xr:uid="{8A50BCEF-1F0E-46E9-927C-A871EB72424D}"/>
    <hyperlink ref="L55" r:id="rId96" xr:uid="{29D2CBB4-5413-4CDE-ABBE-1311D02B8FCE}"/>
    <hyperlink ref="L56" r:id="rId97" xr:uid="{92BD4C61-784F-4D51-824F-C3B41AF095FC}"/>
    <hyperlink ref="L60" r:id="rId98" xr:uid="{1D48B7CB-A007-469E-B935-C1F99B2C098C}"/>
    <hyperlink ref="L63" r:id="rId99" xr:uid="{AFDA1851-2C08-4951-8E50-FAC9C9F9F584}"/>
    <hyperlink ref="L65" r:id="rId100" location="abs/2008MNRAS.384.1502S" xr:uid="{463A060F-D6BE-44C4-A797-31DBFD13BCBF}"/>
    <hyperlink ref="L66" r:id="rId101" xr:uid="{7C92C6E7-56EA-4EA7-AD3B-37218641950F}"/>
    <hyperlink ref="L73" r:id="rId102" xr:uid="{0F19C490-D6F6-4F7F-8D45-85A9D98787C6}"/>
    <hyperlink ref="L74" r:id="rId103" xr:uid="{D14BF2F7-9D04-41AF-9783-327A414B9433}"/>
    <hyperlink ref="L76" r:id="rId104" xr:uid="{5BF5E552-B762-480B-ABAC-B4E566478A7C}"/>
    <hyperlink ref="L77" r:id="rId105" location="abs/1997A%26AS..124..283P" xr:uid="{B8441FA5-B548-460D-9E2B-C9040DF335BC}"/>
    <hyperlink ref="L80" r:id="rId106" xr:uid="{A1248890-A4B1-49F9-9CC3-13B4631727C1}"/>
    <hyperlink ref="L82" r:id="rId107" xr:uid="{F04D930F-22BE-4294-AB7F-C41F16B22B09}"/>
    <hyperlink ref="L83" r:id="rId108" xr:uid="{E2CCB959-D203-4305-9C0B-B553E0E94CFC}"/>
    <hyperlink ref="L86" r:id="rId109" xr:uid="{C71F6488-4162-4117-B2E9-2B739A975DFE}"/>
    <hyperlink ref="L87" r:id="rId110" xr:uid="{78F47C11-AF9E-4558-A6B1-510041A0CB71}"/>
    <hyperlink ref="L88" r:id="rId111" xr:uid="{CA3E1996-B9BD-49DA-8AEC-95593F47F863}"/>
    <hyperlink ref="L89" r:id="rId112" xr:uid="{0C5F6C83-3212-40BA-8017-7081C2652B58}"/>
    <hyperlink ref="L93" r:id="rId113" xr:uid="{EE1551C4-7BE3-4BC3-967D-96C50C4432B2}"/>
    <hyperlink ref="L94" r:id="rId114" xr:uid="{C21A10EE-D5AB-492C-A9FB-B6F6F4FF94D5}"/>
    <hyperlink ref="L95" r:id="rId115" xr:uid="{BF46A6E1-3899-4B27-A63F-9732CD74ACE2}"/>
    <hyperlink ref="L99" r:id="rId116" xr:uid="{DD2701C1-2295-45F4-8B89-F228D4B02036}"/>
    <hyperlink ref="L101" r:id="rId117" location="abs/2008MNRAS.384.1502S" xr:uid="{F6459329-10D8-407F-87F7-241BB6643A60}"/>
    <hyperlink ref="L110" r:id="rId118" xr:uid="{26CB9212-6896-4323-BDED-003F5D58FFD6}"/>
    <hyperlink ref="L112" r:id="rId119" xr:uid="{9AA0DA1C-945A-4467-ABFC-E2D846165B9B}"/>
    <hyperlink ref="L113" r:id="rId120" xr:uid="{B3023392-0046-42C6-9CC2-1EABDF00380C}"/>
    <hyperlink ref="L114" r:id="rId121" xr:uid="{7CFC8157-05FD-452D-B7CC-17C4A368BD3D}"/>
    <hyperlink ref="L115" r:id="rId122" xr:uid="{9CAF5955-C957-4720-970F-09781E5AE04D}"/>
    <hyperlink ref="L116" r:id="rId123" xr:uid="{656640D2-6ED2-4AE9-9EE9-1B7F40AD9DDC}"/>
    <hyperlink ref="L119" r:id="rId124" xr:uid="{0D1C9122-4885-40C2-B854-9C973892A0BB}"/>
    <hyperlink ref="L122" r:id="rId125" xr:uid="{51DA6986-D69D-4132-8ACB-D81C3BC3AC65}"/>
    <hyperlink ref="L123" r:id="rId126" xr:uid="{2CEC69C0-AEFB-42BA-B094-FE2905CA91B0}"/>
    <hyperlink ref="L127" r:id="rId127" xr:uid="{C8099BB7-3D46-4406-AE69-1BF2C4D1FED8}"/>
    <hyperlink ref="L133" r:id="rId128" xr:uid="{8D589EFB-216C-47A3-87D7-09A535ECFC00}"/>
    <hyperlink ref="L134" r:id="rId129" xr:uid="{98C91888-ADA7-49D7-96B4-B4CB090EEB6B}"/>
    <hyperlink ref="L135" r:id="rId130" location="abs/1999MNRAS.306..857C/abstract " xr:uid="{F338F203-8794-4236-9EC4-46D02E30D109}"/>
    <hyperlink ref="L139" r:id="rId131" xr:uid="{7DDFAC43-B9D3-4CAD-8681-EB2016802945}"/>
    <hyperlink ref="L142" r:id="rId132" xr:uid="{167971EA-CFE8-4C7C-8E17-A32936AC8B58}"/>
    <hyperlink ref="L147" r:id="rId133" xr:uid="{08C61E6D-052A-4A97-A4C9-6636DC210ACD}"/>
    <hyperlink ref="L149" r:id="rId134" location="16445039" xr:uid="{E2C281B5-A801-4B07-A8F2-B7507873E893}"/>
    <hyperlink ref="L150" r:id="rId135" xr:uid="{57D2B376-8F95-49E8-90C8-6BBF4A39A385}"/>
    <hyperlink ref="L151" r:id="rId136" xr:uid="{F882DC18-0094-4B3A-B70E-6065F7E99A1F}"/>
    <hyperlink ref="L152" r:id="rId137" location="abs/1999MNRAS.306..857C/abstract" xr:uid="{210BF8F5-AC8F-4C5C-A526-E3E8095AFDE2}"/>
    <hyperlink ref="L154" r:id="rId138" xr:uid="{37306C1A-EB6E-45F8-AF89-36C817BCDC37}"/>
    <hyperlink ref="L155" r:id="rId139" xr:uid="{A97C2634-8798-4E2B-A3A8-0FE81C6169A6}"/>
    <hyperlink ref="L156" r:id="rId140" xr:uid="{EA0FD675-30F5-489A-ABE9-E193D1F12D65}"/>
    <hyperlink ref="L157" r:id="rId141" xr:uid="{02405C9F-F3AA-4F23-AE63-36453D8E1CB9}"/>
    <hyperlink ref="L158" r:id="rId142" xr:uid="{76969379-1555-4B2F-97AE-B130B148F74A}"/>
    <hyperlink ref="L160" r:id="rId143" xr:uid="{C91E97A2-82E7-4A00-8075-088F71CCD31E}"/>
    <hyperlink ref="L162" r:id="rId144" xr:uid="{44E64D21-AF39-4CDC-966E-FC8F0C3513C9}"/>
    <hyperlink ref="L172" r:id="rId145" xr:uid="{3A297FBF-44EC-481C-8D64-99BAE187C840}"/>
    <hyperlink ref="L176" r:id="rId146" xr:uid="{9F11CF4C-C206-4F8F-8DEA-20EFBEC032F6}"/>
    <hyperlink ref="L177" r:id="rId147" xr:uid="{87946ECD-6F3D-4AAA-B105-CCD61B0F7F66}"/>
    <hyperlink ref="L178" r:id="rId148" xr:uid="{946F9235-9E26-47B3-A9D1-B9B3E4ACA4CA}"/>
    <hyperlink ref="L181" r:id="rId149" xr:uid="{41C23A88-43BB-48A2-996F-18F5ACACD3CC}"/>
    <hyperlink ref="L182" r:id="rId150" xr:uid="{FABEA845-52D5-4E85-B7A9-0ADF9C057B73}"/>
    <hyperlink ref="L187" r:id="rId151" xr:uid="{639180E2-6247-4327-9D6B-1A3502C5A50E}"/>
    <hyperlink ref="L189" r:id="rId152" xr:uid="{96E91A50-34DE-4EAD-882B-610FEB84719C}"/>
    <hyperlink ref="L191" r:id="rId153" xr:uid="{89290B25-5B74-4DAE-810D-291CD335850A}"/>
    <hyperlink ref="L200" r:id="rId154" xr:uid="{BD791F7E-5DD8-4EA6-BDD9-38D44515D074}"/>
    <hyperlink ref="L205" r:id="rId155" xr:uid="{25480022-0291-4573-B2FA-F23F1B3BA3E5}"/>
    <hyperlink ref="L218" r:id="rId156" xr:uid="{06AEE63C-442A-4459-BE05-DE7401528E3C}"/>
    <hyperlink ref="L223" r:id="rId157" xr:uid="{AF20DD47-5BD5-4FA7-B7F0-50E4014011A7}"/>
    <hyperlink ref="L228" r:id="rId158" xr:uid="{367A3F3E-9B45-41CF-BFFC-EB6E7EF4CBFA}"/>
    <hyperlink ref="L229" r:id="rId159" xr:uid="{2DF66093-5AEA-44FE-B549-6DA831ACCA71}"/>
    <hyperlink ref="L230" r:id="rId160" xr:uid="{F31754CA-D0EA-49D2-B1CC-B7BCAC5361A7}"/>
    <hyperlink ref="L270" r:id="rId161" xr:uid="{127D1EE9-E21F-45FD-8CC9-4247B2C513A2}"/>
    <hyperlink ref="L248" r:id="rId162" xr:uid="{A6A50F3F-88DD-4F7F-B00C-FA86DC32F00C}"/>
    <hyperlink ref="L249" r:id="rId163" xr:uid="{9B47F011-14CA-4D6A-B340-2769C4520247}"/>
    <hyperlink ref="L251" r:id="rId164" xr:uid="{0111A360-E146-47B4-897C-B4889F50A80A}"/>
    <hyperlink ref="L252" r:id="rId165" xr:uid="{E3C15E90-99F8-4BB7-8DBE-FF812B38AF81}"/>
    <hyperlink ref="L253" r:id="rId166" display="http://skyserver.sdss.org/dr15/en/get/SpecById.ashx?id=382876370457356288 " xr:uid="{88B25383-E61A-4C65-9DC1-C4F88452AF02}"/>
    <hyperlink ref="L258" r:id="rId167" xr:uid="{69FBF824-1CE5-4CF2-8EEE-F512CF07C2F6}"/>
    <hyperlink ref="L265" r:id="rId168" xr:uid="{4812E97D-C2F1-46D5-A989-E90839D9B4F8}"/>
    <hyperlink ref="L269" r:id="rId169" xr:uid="{46C36725-6473-435F-8817-55133D955F0E}"/>
    <hyperlink ref="L272" r:id="rId170" xr:uid="{7A88F9E7-A4B0-4C0B-A5E9-864CE3DA7290}"/>
    <hyperlink ref="L288" r:id="rId171" xr:uid="{CE5324C6-2DC9-4D04-BE7C-BF0B63AE4179}"/>
    <hyperlink ref="L292" r:id="rId172" xr:uid="{24F40419-4945-4E86-B162-F9FFB8FA09D5}"/>
    <hyperlink ref="L294" r:id="rId173" xr:uid="{90945D00-EE7D-4B5E-9E5A-4FDD9EEBB815}"/>
    <hyperlink ref="L295" r:id="rId174" xr:uid="{9E70A4DA-7621-4F5E-B32D-0716BA8733A0}"/>
    <hyperlink ref="L300" r:id="rId175" xr:uid="{CF56E661-56BA-41A7-B41E-6C77CECF9DA4}"/>
    <hyperlink ref="L301" r:id="rId176" xr:uid="{F5DF7A0A-F0DF-4469-B211-D82E295F298D}"/>
    <hyperlink ref="L302" r:id="rId177" xr:uid="{9066C268-04B8-458F-AFF0-3D39C08FCA1B}"/>
    <hyperlink ref="L307" r:id="rId178" xr:uid="{6FD4DB8C-F44F-4F8B-BFAD-06E08A5B1F8C}"/>
    <hyperlink ref="L308" r:id="rId179" xr:uid="{2632EB24-57B6-4A88-9A1E-733686597D2D}"/>
    <hyperlink ref="L311" r:id="rId180" xr:uid="{3922210F-86D4-4857-997B-8F748936F90B}"/>
    <hyperlink ref="L315" r:id="rId181" xr:uid="{3C8BE1FC-938E-402F-BEDE-3DE6303B804D}"/>
    <hyperlink ref="L316" r:id="rId182" xr:uid="{786C21A7-5C9A-45A8-9A19-48DBA6BF5213}"/>
    <hyperlink ref="L318" r:id="rId183" xr:uid="{0BF4F2F9-6E1F-46DF-AB73-4E411EAFF459}"/>
    <hyperlink ref="L271" r:id="rId184" xr:uid="{EA82CA4C-D222-46D5-96DD-847099891790}"/>
    <hyperlink ref="L319" r:id="rId185" xr:uid="{1E9219E6-B46A-4AD2-AA16-8DBB2CC66190}"/>
    <hyperlink ref="L320" r:id="rId186" xr:uid="{126D2138-DF6C-43D1-AD2E-DC69FF2A61E9}"/>
    <hyperlink ref="L321" r:id="rId187" xr:uid="{F190270D-59D5-42B2-BDFF-D1F9D6F31CB5}"/>
    <hyperlink ref="L322" r:id="rId188" xr:uid="{D193F158-4091-4E0A-A477-18696930B938}"/>
    <hyperlink ref="L323" r:id="rId189" xr:uid="{39A177BD-FC9E-412B-B003-927003942D67}"/>
    <hyperlink ref="L325" r:id="rId190" xr:uid="{A764FF21-915F-40EF-BE7A-B4B742D1B5FC}"/>
    <hyperlink ref="L327" r:id="rId191" xr:uid="{2C605EAA-32A7-4C56-9FCC-EDD20D7E9722}"/>
    <hyperlink ref="L337" r:id="rId192" xr:uid="{242FA00B-CEFA-4B4C-9C6B-21304219C28C}"/>
    <hyperlink ref="L338" r:id="rId193" xr:uid="{AAFB5DA4-5FC3-46F7-BF9C-BCBA90C384AE}"/>
    <hyperlink ref="L328" r:id="rId194" xr:uid="{688AB40E-9725-4152-989D-54FE7C5267F1}"/>
    <hyperlink ref="L329" r:id="rId195" xr:uid="{A93FB1EC-AA2A-4B5D-B2F6-599B1F9F0F45}"/>
    <hyperlink ref="L330" r:id="rId196" xr:uid="{41C055E7-6D90-4938-B707-9C985E23E5AE}"/>
    <hyperlink ref="L331" r:id="rId197" xr:uid="{B79A2702-FEDF-4EA1-88B8-33BA48187877}"/>
    <hyperlink ref="L339" r:id="rId198" xr:uid="{270225FF-44C5-43C8-8FDF-59E9274CC111}"/>
    <hyperlink ref="L347" r:id="rId199" xr:uid="{8E0E76C9-5AFB-4797-8637-F36CD95A97BB}"/>
    <hyperlink ref="L356" r:id="rId200" xr:uid="{43977DFF-B21E-4ED3-BFE2-C6B755A17BD0}"/>
    <hyperlink ref="L351" r:id="rId201" xr:uid="{1D7B1685-1642-4EBB-BA57-F4B39C8C5672}"/>
    <hyperlink ref="L352" r:id="rId202" xr:uid="{A6EF5465-05CC-457B-9B5F-D6D05ECB3D9C}"/>
    <hyperlink ref="L353" r:id="rId203" xr:uid="{0A871752-944F-4853-85C9-37745390AE8C}"/>
    <hyperlink ref="L395" r:id="rId204" xr:uid="{52A215A6-9DB2-467E-B824-01E1498E8D6B}"/>
    <hyperlink ref="L396" r:id="rId205" xr:uid="{84D39467-5379-4DB2-B336-FFEEE1A16955}"/>
    <hyperlink ref="L398" r:id="rId206" xr:uid="{33A4959B-7362-49A9-8E73-9D68895FCFCE}"/>
    <hyperlink ref="L399" r:id="rId207" xr:uid="{2B7FAFB4-F675-447F-B520-B10B596AB90A}"/>
    <hyperlink ref="L400" r:id="rId208" xr:uid="{74AC2679-C7EB-4861-AB38-DFEB83219DAD}"/>
    <hyperlink ref="L402" r:id="rId209" xr:uid="{CF819099-2AE8-41BF-A407-FD5F7911078D}"/>
    <hyperlink ref="L406" r:id="rId210" xr:uid="{006DF6BC-4C80-4CB7-A05C-82401B42FC55}"/>
    <hyperlink ref="L411" r:id="rId211" xr:uid="{FE1B4868-FEA4-46C0-9C97-408E1FAF1401}"/>
    <hyperlink ref="L413" r:id="rId212" xr:uid="{791478B8-AC19-4F1E-937E-1BA35CABBDA7}"/>
    <hyperlink ref="L414" r:id="rId213" xr:uid="{E31D9CAC-4E58-4215-83B2-9CE20C5EDDB7}"/>
    <hyperlink ref="L415" r:id="rId214" xr:uid="{B8AD58B0-EB85-4768-8250-8178E957A8D2}"/>
    <hyperlink ref="L416" r:id="rId215" xr:uid="{C1312BE0-14F6-4F4F-BAFC-6A76C104191E}"/>
    <hyperlink ref="L417" r:id="rId216" xr:uid="{A8E29E0F-EE87-46CD-8D73-C8DCFD028776}"/>
    <hyperlink ref="L418" r:id="rId217" xr:uid="{97704D3C-C321-4737-BD51-96FB87890080}"/>
    <hyperlink ref="L420" r:id="rId218" xr:uid="{28DDF7B7-C86B-46E7-85ED-8083A9FD308E}"/>
    <hyperlink ref="L426" r:id="rId219" xr:uid="{A1B115C7-310E-4439-BE8B-D7EEBB096411}"/>
    <hyperlink ref="L428" r:id="rId220" xr:uid="{EC7B50C7-85FE-414D-AE21-E0B63E016B42}"/>
    <hyperlink ref="L429" r:id="rId221" xr:uid="{ABD3C089-107F-46FB-B907-EC48971A4B80}"/>
    <hyperlink ref="L43" r:id="rId222" xr:uid="{FC70DAFD-002E-4E96-AB9A-F5DDD6EA371F}"/>
    <hyperlink ref="L61" r:id="rId223" xr:uid="{FED2A85D-F64A-4AA3-8ABD-B579C5AB385D}"/>
    <hyperlink ref="L62" r:id="rId224" xr:uid="{47C59847-E922-40DD-BFA5-2428CE72E711}"/>
    <hyperlink ref="L102" r:id="rId225" xr:uid="{25B24728-FFA4-4BEC-8C5E-E5FB85A7DC53}"/>
    <hyperlink ref="L103" r:id="rId226" xr:uid="{76B12CAE-F7C3-4288-8B15-E795E3DF5B96}"/>
    <hyperlink ref="L208" r:id="rId227" xr:uid="{B71FF6D7-68BA-42A1-A01D-7F3679BEE69D}"/>
    <hyperlink ref="L231" r:id="rId228" xr:uid="{50A7FA22-9EE2-448F-A78B-3C71C6F224C9}"/>
    <hyperlink ref="L297" r:id="rId229" xr:uid="{925AC674-2C6E-485C-8428-095C949B9F02}"/>
    <hyperlink ref="X195" r:id="rId230" display="https://ui.adsabs.harvard.edu/abs/2020MNRAS.496.2591O/abstract" xr:uid="{2E2C5178-1F9D-454F-A06F-A906B0BC07AD}"/>
    <hyperlink ref="L50" r:id="rId231" location="92458337" xr:uid="{B2E85437-A692-440E-B83A-E259C8F3A9E4}"/>
    <hyperlink ref="L148" r:id="rId232" location="16445039" xr:uid="{DD1C8F3B-DB46-4310-929D-9DDD9C49ACEF}"/>
    <hyperlink ref="L455" r:id="rId233" xr:uid="{6FE5FD68-095E-4951-9189-4C8561CE7304}"/>
    <hyperlink ref="N455" r:id="rId234" location="abs/2016MNRAS.458..681D (2016MNRAS.458..681D)" xr:uid="{5281B92C-578C-4451-A396-1BCA8A640D05}"/>
    <hyperlink ref="L461" r:id="rId235" xr:uid="{060A35BE-0934-4485-95B5-BE61A233B385}"/>
    <hyperlink ref="L492" r:id="rId236" xr:uid="{2C4F41A1-ABFA-4F17-A37B-132BE4CA7498}"/>
    <hyperlink ref="L475" r:id="rId237" xr:uid="{03BB8BE0-9866-4469-B46D-4C9E44E35561}"/>
    <hyperlink ref="N461" r:id="rId238" location="abs/1991ApJS...77..363S/abstract_x000a_SDSS DR14" xr:uid="{710C27CF-E7A2-4FA3-B0D5-9C8F1924C367}"/>
    <hyperlink ref="L37" r:id="rId239" xr:uid="{6AB4C61A-A61C-41AD-A334-748BD7D92713}"/>
    <hyperlink ref="L45" r:id="rId240" xr:uid="{9BEEF5A0-7BB8-45F0-916C-BFE5043E247B}"/>
    <hyperlink ref="L53" r:id="rId241" xr:uid="{60112D1E-1996-4378-84AF-725EF8F568CA}"/>
    <hyperlink ref="L54" r:id="rId242" xr:uid="{190FD547-4DF8-41D6-AE86-74141D405CC3}"/>
    <hyperlink ref="L59" r:id="rId243" xr:uid="{03CE5263-C2E2-4A2D-A49F-A0EDCC24792E}"/>
    <hyperlink ref="L68" r:id="rId244" xr:uid="{90D18686-2D32-4E02-BD2D-9868E5FF6C5B}"/>
    <hyperlink ref="L69" r:id="rId245" xr:uid="{359A7D6C-A797-4583-B578-C2090974A9F6}"/>
    <hyperlink ref="L91" r:id="rId246" xr:uid="{A48C7069-0ED0-4738-B83F-EFF5B2C12928}"/>
    <hyperlink ref="L132" r:id="rId247" xr:uid="{21BC899C-BF9B-4147-9368-71E4FD79A570}"/>
    <hyperlink ref="L138" r:id="rId248" xr:uid="{E834A9B8-2DD4-4E0A-95D3-B0685B3663E2}"/>
    <hyperlink ref="L140" r:id="rId249" xr:uid="{CDA1D719-486B-4746-BB73-8CAC3978FA4C}"/>
    <hyperlink ref="L146" r:id="rId250" xr:uid="{7C331E00-480D-4DD7-88DC-EFC6028966A7}"/>
    <hyperlink ref="L159" r:id="rId251" location="figs" xr:uid="{55799DEB-BA45-4782-962A-FB2C9280AEE9}"/>
    <hyperlink ref="L165" r:id="rId252" xr:uid="{9ED243FC-C238-42D9-B3B5-A50421E9B997}"/>
    <hyperlink ref="L169" r:id="rId253" xr:uid="{36E30733-339E-4D8E-B847-3D15F8A18913}"/>
    <hyperlink ref="L171" r:id="rId254" xr:uid="{D6784544-7850-423E-94BE-EEA9CEA15F7E}"/>
    <hyperlink ref="L183" r:id="rId255" xr:uid="{C9ADD8AB-5C8C-4B02-BEE9-3EF78EAF9E72}"/>
    <hyperlink ref="L192" r:id="rId256" xr:uid="{C5A93B72-8964-48BE-B958-07A0168A918F}"/>
    <hyperlink ref="L194" r:id="rId257" xr:uid="{E5830B59-271D-40B0-883B-E2E2E225D250}"/>
    <hyperlink ref="L196" r:id="rId258" xr:uid="{CB1FD98D-D667-45A9-AFE2-3F889271C156}"/>
    <hyperlink ref="L197" r:id="rId259" xr:uid="{4287E0D8-59AB-4804-A053-E4DC38693DA2}"/>
    <hyperlink ref="L203" r:id="rId260" xr:uid="{ECED5519-6484-4DEB-810F-949193BA61EF}"/>
    <hyperlink ref="L209" r:id="rId261" xr:uid="{0B48FF3E-D0B3-4D2B-8D6C-20BEA7B16718}"/>
    <hyperlink ref="L211" r:id="rId262" xr:uid="{891B4421-607E-4916-A8C5-02C71E43FC6D}"/>
    <hyperlink ref="N216" r:id="rId263" xr:uid="{18CD9932-971A-4ED2-8319-2F22C6648BA2}"/>
    <hyperlink ref="N217" r:id="rId264" xr:uid="{D35E3F75-9F60-45B3-A295-2793F5AB5FC7}"/>
    <hyperlink ref="L220" r:id="rId265" xr:uid="{1C7DE61B-4A84-44FE-8FDD-727F3D51BF8C}"/>
    <hyperlink ref="L233" r:id="rId266" xr:uid="{98FFB7EB-95AA-45AC-811E-7EE7232A6E49}"/>
    <hyperlink ref="L235" r:id="rId267" xr:uid="{40B5D054-E2F5-4C82-9980-CEC4051C33A5}"/>
    <hyperlink ref="L236" r:id="rId268" xr:uid="{B5EB7725-D46F-4AAD-AB7B-431285A638DD}"/>
    <hyperlink ref="L240" r:id="rId269" xr:uid="{734FE435-4BD3-4C1A-8E86-A35DA8A5032D}"/>
    <hyperlink ref="L247" r:id="rId270" xr:uid="{5017DBA9-0B50-452C-8A92-708906FE7456}"/>
    <hyperlink ref="L250" r:id="rId271" xr:uid="{CE610ED2-1F32-4CBE-B7FC-2BF13647C40C}"/>
    <hyperlink ref="L257" r:id="rId272" xr:uid="{74A1C4BA-0AF5-4EB5-8DD0-A9974A961178}"/>
    <hyperlink ref="L260" r:id="rId273" xr:uid="{86C60B9B-BFB7-492E-804B-2FED32769E18}"/>
    <hyperlink ref="N262" r:id="rId274" xr:uid="{A13DB56F-5747-4A12-AE75-E5AB1325F909}"/>
    <hyperlink ref="L275" r:id="rId275" xr:uid="{809ACAD1-FA5E-4C12-B424-B7ED8323C98D}"/>
    <hyperlink ref="L284" r:id="rId276" xr:uid="{F8161C5C-BDE1-45C0-9F3C-62213C7ECE7C}"/>
    <hyperlink ref="L430" r:id="rId277" xr:uid="{9BD52412-E3C8-4479-9F8F-A7975F6A96A0}"/>
    <hyperlink ref="L469" r:id="rId278" xr:uid="{12BD89B5-AEB0-4DC9-A9B0-F35C51DFCFD2}"/>
    <hyperlink ref="N46" r:id="rId279" xr:uid="{0331476D-32F9-4AA5-8EAE-556CA768BFA7}"/>
    <hyperlink ref="N312" r:id="rId280" xr:uid="{BA043FCF-4605-41C7-B170-644883D61B4D}"/>
    <hyperlink ref="L75" r:id="rId281" xr:uid="{5946C142-5C34-4BCD-A5C5-195C0A6253D0}"/>
    <hyperlink ref="L412" r:id="rId282" xr:uid="{B3FCD9FC-4A97-40A9-A57F-5EF69964C4AB}"/>
  </hyperlinks>
  <pageMargins left="0.5" right="0.5" top="0.75" bottom="0.75" header="0" footer="0"/>
  <pageSetup orientation="portrait" r:id="rId283"/>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000"/>
  <sheetViews>
    <sheetView showGridLines="0" workbookViewId="0">
      <pane xSplit="1" ySplit="1" topLeftCell="B254" activePane="bottomRight" state="frozen"/>
      <selection pane="topRight" activeCell="B1" sqref="B1"/>
      <selection pane="bottomLeft" activeCell="A2" sqref="A2"/>
      <selection pane="bottomRight" activeCell="G280" sqref="G280"/>
    </sheetView>
  </sheetViews>
  <sheetFormatPr defaultColWidth="12.7109375" defaultRowHeight="15" customHeight="1"/>
  <cols>
    <col min="1" max="26" width="16.28515625" customWidth="1"/>
  </cols>
  <sheetData>
    <row r="1" spans="1:14" ht="55.5" customHeight="1">
      <c r="A1" s="1" t="s">
        <v>0</v>
      </c>
      <c r="B1" s="1" t="s">
        <v>1</v>
      </c>
      <c r="C1" s="1" t="s">
        <v>2</v>
      </c>
      <c r="D1" s="1" t="s">
        <v>3</v>
      </c>
      <c r="E1" s="1" t="s">
        <v>4</v>
      </c>
      <c r="F1" s="1" t="s">
        <v>5</v>
      </c>
      <c r="G1" s="1" t="s">
        <v>6</v>
      </c>
      <c r="H1" s="1" t="s">
        <v>7</v>
      </c>
      <c r="I1" s="1" t="s">
        <v>8</v>
      </c>
      <c r="J1" s="1" t="s">
        <v>4293</v>
      </c>
      <c r="K1" s="1" t="s">
        <v>11</v>
      </c>
      <c r="L1" s="1" t="s">
        <v>12</v>
      </c>
      <c r="M1" s="1" t="s">
        <v>13</v>
      </c>
      <c r="N1" s="1" t="s">
        <v>16</v>
      </c>
    </row>
    <row r="2" spans="1:14" ht="127.5" customHeight="1">
      <c r="A2" s="2" t="s">
        <v>4294</v>
      </c>
      <c r="B2" s="3" t="s">
        <v>4295</v>
      </c>
      <c r="C2" s="4" t="s">
        <v>4296</v>
      </c>
      <c r="D2" s="5" t="s">
        <v>4297</v>
      </c>
      <c r="E2" s="5" t="s">
        <v>4298</v>
      </c>
      <c r="F2" s="16">
        <v>167.66152367699999</v>
      </c>
      <c r="G2" s="16">
        <v>28.768887328000002</v>
      </c>
      <c r="H2" s="17" t="s">
        <v>3348</v>
      </c>
      <c r="I2" s="4" t="s">
        <v>4299</v>
      </c>
      <c r="J2" s="5" t="s">
        <v>4300</v>
      </c>
      <c r="K2" s="92" t="s">
        <v>4301</v>
      </c>
      <c r="L2" s="5" t="s">
        <v>37</v>
      </c>
      <c r="M2" s="92" t="s">
        <v>4302</v>
      </c>
      <c r="N2" s="5" t="s">
        <v>4303</v>
      </c>
    </row>
    <row r="3" spans="1:14" ht="127.5" customHeight="1">
      <c r="A3" s="6" t="s">
        <v>44</v>
      </c>
      <c r="B3" s="7" t="s">
        <v>45</v>
      </c>
      <c r="C3" s="8" t="s">
        <v>46</v>
      </c>
      <c r="D3" s="9" t="s">
        <v>47</v>
      </c>
      <c r="E3" s="9" t="s">
        <v>48</v>
      </c>
      <c r="F3" s="9" t="s">
        <v>49</v>
      </c>
      <c r="G3" s="9" t="s">
        <v>50</v>
      </c>
      <c r="H3" s="9" t="s">
        <v>51</v>
      </c>
      <c r="I3" s="8" t="s">
        <v>52</v>
      </c>
      <c r="J3" s="9" t="s">
        <v>54</v>
      </c>
      <c r="K3" s="10" t="s">
        <v>55</v>
      </c>
      <c r="L3" s="9" t="s">
        <v>37</v>
      </c>
      <c r="M3" s="10" t="s">
        <v>4304</v>
      </c>
      <c r="N3" s="9"/>
    </row>
    <row r="4" spans="1:14" ht="79.5" customHeight="1">
      <c r="A4" s="6" t="s">
        <v>60</v>
      </c>
      <c r="B4" s="7" t="s">
        <v>61</v>
      </c>
      <c r="C4" s="8" t="s">
        <v>62</v>
      </c>
      <c r="D4" s="9" t="s">
        <v>63</v>
      </c>
      <c r="E4" s="9" t="s">
        <v>64</v>
      </c>
      <c r="F4" s="9" t="s">
        <v>65</v>
      </c>
      <c r="G4" s="9" t="s">
        <v>66</v>
      </c>
      <c r="H4" s="9" t="s">
        <v>67</v>
      </c>
      <c r="I4" s="8" t="s">
        <v>68</v>
      </c>
      <c r="J4" s="9" t="s">
        <v>70</v>
      </c>
      <c r="K4" s="10" t="s">
        <v>71</v>
      </c>
      <c r="L4" s="9" t="s">
        <v>37</v>
      </c>
      <c r="M4" s="10" t="s">
        <v>4305</v>
      </c>
      <c r="N4" s="9"/>
    </row>
    <row r="5" spans="1:14" ht="127.5" customHeight="1">
      <c r="A5" s="6" t="s">
        <v>74</v>
      </c>
      <c r="B5" s="7" t="s">
        <v>75</v>
      </c>
      <c r="C5" s="8" t="s">
        <v>76</v>
      </c>
      <c r="D5" s="9" t="s">
        <v>77</v>
      </c>
      <c r="E5" s="9" t="s">
        <v>78</v>
      </c>
      <c r="F5" s="9" t="s">
        <v>79</v>
      </c>
      <c r="G5" s="9" t="s">
        <v>80</v>
      </c>
      <c r="H5" s="8" t="s">
        <v>81</v>
      </c>
      <c r="I5" s="8" t="s">
        <v>82</v>
      </c>
      <c r="J5" s="9" t="s">
        <v>84</v>
      </c>
      <c r="K5" s="10" t="s">
        <v>85</v>
      </c>
      <c r="L5" s="9" t="s">
        <v>37</v>
      </c>
      <c r="M5" s="10" t="s">
        <v>4306</v>
      </c>
      <c r="N5" s="9"/>
    </row>
    <row r="6" spans="1:14" ht="127.5" customHeight="1">
      <c r="A6" s="6" t="s">
        <v>4307</v>
      </c>
      <c r="B6" s="7" t="s">
        <v>4308</v>
      </c>
      <c r="C6" s="8" t="s">
        <v>4309</v>
      </c>
      <c r="D6" s="9" t="s">
        <v>4310</v>
      </c>
      <c r="E6" s="9" t="s">
        <v>4311</v>
      </c>
      <c r="F6" s="9" t="s">
        <v>4312</v>
      </c>
      <c r="G6" s="9" t="s">
        <v>4313</v>
      </c>
      <c r="H6" s="9" t="s">
        <v>4314</v>
      </c>
      <c r="I6" s="8" t="s">
        <v>4315</v>
      </c>
      <c r="J6" s="9" t="s">
        <v>4316</v>
      </c>
      <c r="K6" s="10" t="s">
        <v>4317</v>
      </c>
      <c r="L6" s="9" t="s">
        <v>37</v>
      </c>
      <c r="M6" s="10" t="s">
        <v>4318</v>
      </c>
      <c r="N6" s="9" t="s">
        <v>4319</v>
      </c>
    </row>
    <row r="7" spans="1:14" ht="127.5" customHeight="1">
      <c r="A7" s="6" t="s">
        <v>88</v>
      </c>
      <c r="B7" s="7" t="s">
        <v>89</v>
      </c>
      <c r="C7" s="8" t="s">
        <v>90</v>
      </c>
      <c r="D7" s="9" t="s">
        <v>91</v>
      </c>
      <c r="E7" s="9" t="s">
        <v>92</v>
      </c>
      <c r="F7" s="9" t="s">
        <v>93</v>
      </c>
      <c r="G7" s="9" t="s">
        <v>94</v>
      </c>
      <c r="H7" s="9" t="s">
        <v>95</v>
      </c>
      <c r="I7" s="8" t="s">
        <v>96</v>
      </c>
      <c r="J7" s="9" t="s">
        <v>98</v>
      </c>
      <c r="K7" s="10" t="s">
        <v>99</v>
      </c>
      <c r="L7" s="9" t="s">
        <v>100</v>
      </c>
      <c r="M7" s="10" t="s">
        <v>4320</v>
      </c>
      <c r="N7" s="9" t="s">
        <v>103</v>
      </c>
    </row>
    <row r="8" spans="1:14" ht="79.5" customHeight="1">
      <c r="A8" s="6" t="s">
        <v>104</v>
      </c>
      <c r="B8" s="7" t="s">
        <v>105</v>
      </c>
      <c r="C8" s="8" t="s">
        <v>106</v>
      </c>
      <c r="D8" s="9" t="s">
        <v>107</v>
      </c>
      <c r="E8" s="9" t="s">
        <v>108</v>
      </c>
      <c r="F8" s="9" t="s">
        <v>109</v>
      </c>
      <c r="G8" s="9" t="s">
        <v>110</v>
      </c>
      <c r="H8" s="9" t="s">
        <v>111</v>
      </c>
      <c r="I8" s="8" t="s">
        <v>112</v>
      </c>
      <c r="J8" s="9" t="s">
        <v>114</v>
      </c>
      <c r="K8" s="9"/>
      <c r="L8" s="9"/>
      <c r="M8" s="10" t="s">
        <v>4321</v>
      </c>
      <c r="N8" s="9" t="s">
        <v>119</v>
      </c>
    </row>
    <row r="9" spans="1:14" ht="187.5" customHeight="1">
      <c r="A9" s="6" t="s">
        <v>120</v>
      </c>
      <c r="B9" s="7" t="s">
        <v>121</v>
      </c>
      <c r="C9" s="8" t="s">
        <v>122</v>
      </c>
      <c r="D9" s="9" t="s">
        <v>123</v>
      </c>
      <c r="E9" s="9" t="s">
        <v>124</v>
      </c>
      <c r="F9" s="9" t="s">
        <v>125</v>
      </c>
      <c r="G9" s="9" t="s">
        <v>126</v>
      </c>
      <c r="H9" s="9" t="s">
        <v>127</v>
      </c>
      <c r="I9" s="8" t="s">
        <v>128</v>
      </c>
      <c r="J9" s="9" t="s">
        <v>130</v>
      </c>
      <c r="K9" s="9"/>
      <c r="L9" s="9"/>
      <c r="M9" s="10" t="s">
        <v>4322</v>
      </c>
      <c r="N9" s="9"/>
    </row>
    <row r="10" spans="1:14" ht="79.5" customHeight="1">
      <c r="A10" s="6" t="s">
        <v>177</v>
      </c>
      <c r="B10" s="7" t="s">
        <v>178</v>
      </c>
      <c r="C10" s="8" t="s">
        <v>179</v>
      </c>
      <c r="D10" s="9" t="s">
        <v>180</v>
      </c>
      <c r="E10" s="9" t="s">
        <v>181</v>
      </c>
      <c r="F10" s="9" t="s">
        <v>182</v>
      </c>
      <c r="G10" s="9" t="s">
        <v>183</v>
      </c>
      <c r="H10" s="9" t="s">
        <v>184</v>
      </c>
      <c r="I10" s="8" t="s">
        <v>185</v>
      </c>
      <c r="J10" s="9" t="s">
        <v>186</v>
      </c>
      <c r="K10" s="10" t="s">
        <v>187</v>
      </c>
      <c r="L10" s="9" t="s">
        <v>100</v>
      </c>
      <c r="M10" s="9" t="s">
        <v>4323</v>
      </c>
      <c r="N10" s="9" t="s">
        <v>189</v>
      </c>
    </row>
    <row r="11" spans="1:14" ht="79.5" customHeight="1">
      <c r="A11" s="6" t="s">
        <v>190</v>
      </c>
      <c r="B11" s="7" t="s">
        <v>191</v>
      </c>
      <c r="C11" s="8" t="s">
        <v>192</v>
      </c>
      <c r="D11" s="9" t="s">
        <v>193</v>
      </c>
      <c r="E11" s="9" t="s">
        <v>194</v>
      </c>
      <c r="F11" s="9" t="s">
        <v>195</v>
      </c>
      <c r="G11" s="9" t="s">
        <v>196</v>
      </c>
      <c r="H11" s="9" t="s">
        <v>197</v>
      </c>
      <c r="I11" s="8" t="s">
        <v>198</v>
      </c>
      <c r="J11" s="9" t="s">
        <v>199</v>
      </c>
      <c r="K11" s="9" t="s">
        <v>200</v>
      </c>
      <c r="L11" s="9" t="s">
        <v>37</v>
      </c>
      <c r="M11" s="9" t="s">
        <v>4323</v>
      </c>
      <c r="N11" s="9"/>
    </row>
    <row r="12" spans="1:14" ht="79.5" customHeight="1">
      <c r="A12" s="6" t="s">
        <v>245</v>
      </c>
      <c r="B12" s="7" t="s">
        <v>246</v>
      </c>
      <c r="C12" s="8" t="s">
        <v>247</v>
      </c>
      <c r="D12" s="9" t="s">
        <v>248</v>
      </c>
      <c r="E12" s="9" t="s">
        <v>249</v>
      </c>
      <c r="F12" s="9" t="s">
        <v>250</v>
      </c>
      <c r="G12" s="9" t="s">
        <v>251</v>
      </c>
      <c r="H12" s="9" t="s">
        <v>252</v>
      </c>
      <c r="I12" s="8" t="s">
        <v>253</v>
      </c>
      <c r="J12" s="9" t="s">
        <v>254</v>
      </c>
      <c r="K12" s="9" t="s">
        <v>255</v>
      </c>
      <c r="L12" s="9" t="s">
        <v>37</v>
      </c>
      <c r="M12" s="9" t="s">
        <v>4323</v>
      </c>
      <c r="N12" s="9"/>
    </row>
    <row r="13" spans="1:14" ht="79.5" customHeight="1">
      <c r="A13" s="6" t="s">
        <v>256</v>
      </c>
      <c r="B13" s="7" t="s">
        <v>257</v>
      </c>
      <c r="C13" s="8" t="s">
        <v>258</v>
      </c>
      <c r="D13" s="9" t="s">
        <v>259</v>
      </c>
      <c r="E13" s="9" t="s">
        <v>260</v>
      </c>
      <c r="F13" s="9" t="s">
        <v>261</v>
      </c>
      <c r="G13" s="9" t="s">
        <v>262</v>
      </c>
      <c r="H13" s="9" t="s">
        <v>263</v>
      </c>
      <c r="I13" s="8" t="s">
        <v>264</v>
      </c>
      <c r="J13" s="9" t="s">
        <v>265</v>
      </c>
      <c r="K13" s="10" t="s">
        <v>266</v>
      </c>
      <c r="L13" s="9" t="s">
        <v>37</v>
      </c>
      <c r="M13" s="9" t="s">
        <v>4323</v>
      </c>
      <c r="N13" s="9"/>
    </row>
    <row r="14" spans="1:14" ht="79.5" customHeight="1">
      <c r="A14" s="6" t="s">
        <v>267</v>
      </c>
      <c r="B14" s="7" t="s">
        <v>268</v>
      </c>
      <c r="C14" s="8" t="s">
        <v>269</v>
      </c>
      <c r="D14" s="9" t="s">
        <v>270</v>
      </c>
      <c r="E14" s="9" t="s">
        <v>271</v>
      </c>
      <c r="F14" s="9" t="s">
        <v>272</v>
      </c>
      <c r="G14" s="9" t="s">
        <v>273</v>
      </c>
      <c r="H14" s="9" t="s">
        <v>274</v>
      </c>
      <c r="I14" s="8" t="s">
        <v>275</v>
      </c>
      <c r="J14" s="9" t="s">
        <v>276</v>
      </c>
      <c r="K14" s="10" t="s">
        <v>277</v>
      </c>
      <c r="L14" s="9" t="s">
        <v>100</v>
      </c>
      <c r="M14" s="9" t="s">
        <v>4323</v>
      </c>
      <c r="N14" s="9" t="s">
        <v>278</v>
      </c>
    </row>
    <row r="15" spans="1:14" ht="79.5" customHeight="1">
      <c r="A15" s="6" t="s">
        <v>279</v>
      </c>
      <c r="B15" s="7" t="s">
        <v>280</v>
      </c>
      <c r="C15" s="8" t="s">
        <v>281</v>
      </c>
      <c r="D15" s="9" t="s">
        <v>282</v>
      </c>
      <c r="E15" s="9" t="s">
        <v>283</v>
      </c>
      <c r="F15" s="9" t="s">
        <v>284</v>
      </c>
      <c r="G15" s="9" t="s">
        <v>285</v>
      </c>
      <c r="H15" s="9" t="s">
        <v>286</v>
      </c>
      <c r="I15" s="8" t="s">
        <v>287</v>
      </c>
      <c r="J15" s="9" t="s">
        <v>288</v>
      </c>
      <c r="K15" s="9" t="s">
        <v>289</v>
      </c>
      <c r="L15" s="9" t="s">
        <v>100</v>
      </c>
      <c r="M15" s="9" t="s">
        <v>4324</v>
      </c>
      <c r="N15" s="9" t="s">
        <v>290</v>
      </c>
    </row>
    <row r="16" spans="1:14" ht="127.5" customHeight="1">
      <c r="A16" s="6" t="s">
        <v>4325</v>
      </c>
      <c r="B16" s="7" t="s">
        <v>4326</v>
      </c>
      <c r="C16" s="8" t="s">
        <v>4327</v>
      </c>
      <c r="D16" s="9" t="s">
        <v>4328</v>
      </c>
      <c r="E16" s="9" t="s">
        <v>4329</v>
      </c>
      <c r="F16" s="9" t="s">
        <v>4330</v>
      </c>
      <c r="G16" s="9" t="s">
        <v>4331</v>
      </c>
      <c r="H16" s="9" t="s">
        <v>4332</v>
      </c>
      <c r="I16" s="8" t="s">
        <v>4333</v>
      </c>
      <c r="J16" s="9" t="s">
        <v>4334</v>
      </c>
      <c r="K16" s="9"/>
      <c r="L16" s="9"/>
      <c r="M16" s="10" t="s">
        <v>4335</v>
      </c>
      <c r="N16" s="9"/>
    </row>
    <row r="17" spans="1:14" ht="79.5" customHeight="1">
      <c r="A17" s="6" t="s">
        <v>4336</v>
      </c>
      <c r="B17" s="7" t="s">
        <v>4337</v>
      </c>
      <c r="C17" s="8" t="s">
        <v>4338</v>
      </c>
      <c r="D17" s="9" t="s">
        <v>4339</v>
      </c>
      <c r="E17" s="9" t="s">
        <v>4340</v>
      </c>
      <c r="F17" s="9" t="s">
        <v>4341</v>
      </c>
      <c r="G17" s="9" t="s">
        <v>4342</v>
      </c>
      <c r="H17" s="9" t="s">
        <v>4343</v>
      </c>
      <c r="I17" s="8" t="s">
        <v>1829</v>
      </c>
      <c r="J17" s="9" t="s">
        <v>4344</v>
      </c>
      <c r="K17" s="10" t="s">
        <v>4345</v>
      </c>
      <c r="L17" s="9" t="s">
        <v>100</v>
      </c>
      <c r="M17" s="9" t="s">
        <v>4324</v>
      </c>
      <c r="N17" s="9" t="s">
        <v>189</v>
      </c>
    </row>
    <row r="18" spans="1:14" ht="79.5" customHeight="1">
      <c r="A18" s="6" t="s">
        <v>301</v>
      </c>
      <c r="B18" s="7" t="s">
        <v>302</v>
      </c>
      <c r="C18" s="8" t="s">
        <v>303</v>
      </c>
      <c r="D18" s="9" t="s">
        <v>304</v>
      </c>
      <c r="E18" s="9" t="s">
        <v>305</v>
      </c>
      <c r="F18" s="9" t="s">
        <v>306</v>
      </c>
      <c r="G18" s="9" t="s">
        <v>307</v>
      </c>
      <c r="H18" s="9" t="s">
        <v>308</v>
      </c>
      <c r="I18" s="8" t="s">
        <v>309</v>
      </c>
      <c r="J18" s="9" t="s">
        <v>310</v>
      </c>
      <c r="K18" s="9" t="s">
        <v>311</v>
      </c>
      <c r="L18" s="9" t="s">
        <v>100</v>
      </c>
      <c r="M18" s="9" t="s">
        <v>4323</v>
      </c>
      <c r="N18" s="9" t="s">
        <v>189</v>
      </c>
    </row>
    <row r="19" spans="1:14" ht="79.5" customHeight="1">
      <c r="A19" s="6" t="s">
        <v>4346</v>
      </c>
      <c r="B19" s="7" t="s">
        <v>4347</v>
      </c>
      <c r="C19" s="8" t="s">
        <v>4348</v>
      </c>
      <c r="D19" s="9" t="s">
        <v>4349</v>
      </c>
      <c r="E19" s="9" t="s">
        <v>4350</v>
      </c>
      <c r="F19" s="9" t="s">
        <v>4351</v>
      </c>
      <c r="G19" s="9" t="s">
        <v>4352</v>
      </c>
      <c r="H19" s="9" t="s">
        <v>4353</v>
      </c>
      <c r="I19" s="8" t="s">
        <v>309</v>
      </c>
      <c r="J19" s="9" t="s">
        <v>4354</v>
      </c>
      <c r="K19" s="9" t="s">
        <v>4355</v>
      </c>
      <c r="L19" s="9" t="s">
        <v>37</v>
      </c>
      <c r="M19" s="9" t="s">
        <v>4324</v>
      </c>
      <c r="N19" s="9"/>
    </row>
    <row r="20" spans="1:14" ht="43.5" customHeight="1">
      <c r="A20" s="6" t="s">
        <v>312</v>
      </c>
      <c r="B20" s="7" t="s">
        <v>313</v>
      </c>
      <c r="C20" s="8" t="s">
        <v>314</v>
      </c>
      <c r="D20" s="9" t="s">
        <v>315</v>
      </c>
      <c r="E20" s="9" t="s">
        <v>316</v>
      </c>
      <c r="F20" s="9" t="s">
        <v>317</v>
      </c>
      <c r="G20" s="9" t="s">
        <v>318</v>
      </c>
      <c r="H20" s="9" t="s">
        <v>319</v>
      </c>
      <c r="I20" s="8" t="s">
        <v>320</v>
      </c>
      <c r="J20" s="9" t="s">
        <v>321</v>
      </c>
      <c r="K20" s="9"/>
      <c r="L20" s="9"/>
      <c r="M20" s="9" t="s">
        <v>4323</v>
      </c>
      <c r="N20" s="9" t="s">
        <v>155</v>
      </c>
    </row>
    <row r="21" spans="1:14" ht="79.5" customHeight="1">
      <c r="A21" s="6" t="s">
        <v>323</v>
      </c>
      <c r="B21" s="7" t="s">
        <v>324</v>
      </c>
      <c r="C21" s="8" t="s">
        <v>325</v>
      </c>
      <c r="D21" s="9" t="s">
        <v>326</v>
      </c>
      <c r="E21" s="9" t="s">
        <v>327</v>
      </c>
      <c r="F21" s="9" t="s">
        <v>328</v>
      </c>
      <c r="G21" s="9" t="s">
        <v>329</v>
      </c>
      <c r="H21" s="9" t="s">
        <v>330</v>
      </c>
      <c r="I21" s="8" t="s">
        <v>331</v>
      </c>
      <c r="J21" s="9" t="s">
        <v>332</v>
      </c>
      <c r="K21" s="9"/>
      <c r="L21" s="9"/>
      <c r="M21" s="9" t="s">
        <v>4324</v>
      </c>
      <c r="N21" s="9" t="s">
        <v>155</v>
      </c>
    </row>
    <row r="22" spans="1:14" ht="79.5" customHeight="1">
      <c r="A22" s="6" t="s">
        <v>334</v>
      </c>
      <c r="B22" s="7" t="s">
        <v>335</v>
      </c>
      <c r="C22" s="8" t="s">
        <v>336</v>
      </c>
      <c r="D22" s="9" t="s">
        <v>337</v>
      </c>
      <c r="E22" s="9" t="s">
        <v>338</v>
      </c>
      <c r="F22" s="9" t="s">
        <v>339</v>
      </c>
      <c r="G22" s="9" t="s">
        <v>340</v>
      </c>
      <c r="H22" s="9" t="s">
        <v>341</v>
      </c>
      <c r="I22" s="8" t="s">
        <v>342</v>
      </c>
      <c r="J22" s="9"/>
      <c r="K22" s="10" t="s">
        <v>343</v>
      </c>
      <c r="L22" s="9" t="s">
        <v>100</v>
      </c>
      <c r="M22" s="10" t="s">
        <v>4356</v>
      </c>
      <c r="N22" s="9" t="s">
        <v>189</v>
      </c>
    </row>
    <row r="23" spans="1:14" ht="127.5" customHeight="1">
      <c r="A23" s="6" t="s">
        <v>346</v>
      </c>
      <c r="B23" s="7" t="s">
        <v>347</v>
      </c>
      <c r="C23" s="8" t="s">
        <v>348</v>
      </c>
      <c r="D23" s="9" t="s">
        <v>349</v>
      </c>
      <c r="E23" s="9" t="s">
        <v>350</v>
      </c>
      <c r="F23" s="9" t="s">
        <v>351</v>
      </c>
      <c r="G23" s="9" t="s">
        <v>352</v>
      </c>
      <c r="H23" s="9" t="s">
        <v>353</v>
      </c>
      <c r="I23" s="8" t="s">
        <v>354</v>
      </c>
      <c r="J23" s="9" t="s">
        <v>355</v>
      </c>
      <c r="K23" s="10" t="s">
        <v>356</v>
      </c>
      <c r="L23" s="9" t="s">
        <v>37</v>
      </c>
      <c r="M23" s="10" t="s">
        <v>4357</v>
      </c>
      <c r="N23" s="9" t="s">
        <v>359</v>
      </c>
    </row>
    <row r="24" spans="1:14" ht="79.5" customHeight="1">
      <c r="A24" s="6" t="s">
        <v>360</v>
      </c>
      <c r="B24" s="7" t="s">
        <v>361</v>
      </c>
      <c r="C24" s="8" t="s">
        <v>362</v>
      </c>
      <c r="D24" s="9" t="s">
        <v>363</v>
      </c>
      <c r="E24" s="9" t="s">
        <v>364</v>
      </c>
      <c r="F24" s="9" t="s">
        <v>365</v>
      </c>
      <c r="G24" s="9" t="s">
        <v>366</v>
      </c>
      <c r="H24" s="9" t="s">
        <v>367</v>
      </c>
      <c r="I24" s="8" t="s">
        <v>368</v>
      </c>
      <c r="J24" s="9" t="s">
        <v>369</v>
      </c>
      <c r="K24" s="10" t="s">
        <v>370</v>
      </c>
      <c r="L24" s="9" t="s">
        <v>100</v>
      </c>
      <c r="M24" s="9" t="s">
        <v>4324</v>
      </c>
      <c r="N24" s="9" t="s">
        <v>189</v>
      </c>
    </row>
    <row r="25" spans="1:14" ht="79.5" customHeight="1">
      <c r="A25" s="6" t="s">
        <v>371</v>
      </c>
      <c r="B25" s="7" t="s">
        <v>372</v>
      </c>
      <c r="C25" s="8" t="s">
        <v>373</v>
      </c>
      <c r="D25" s="9" t="s">
        <v>374</v>
      </c>
      <c r="E25" s="9" t="s">
        <v>375</v>
      </c>
      <c r="F25" s="9" t="s">
        <v>376</v>
      </c>
      <c r="G25" s="9" t="s">
        <v>377</v>
      </c>
      <c r="H25" s="9" t="s">
        <v>378</v>
      </c>
      <c r="I25" s="8" t="s">
        <v>379</v>
      </c>
      <c r="J25" s="9" t="s">
        <v>380</v>
      </c>
      <c r="K25" s="10" t="s">
        <v>381</v>
      </c>
      <c r="L25" s="9" t="s">
        <v>100</v>
      </c>
      <c r="M25" s="10" t="s">
        <v>4358</v>
      </c>
      <c r="N25" s="9" t="s">
        <v>384</v>
      </c>
    </row>
    <row r="26" spans="1:14" ht="187.5" customHeight="1">
      <c r="A26" s="6" t="s">
        <v>385</v>
      </c>
      <c r="B26" s="7" t="s">
        <v>386</v>
      </c>
      <c r="C26" s="8" t="s">
        <v>387</v>
      </c>
      <c r="D26" s="9" t="s">
        <v>388</v>
      </c>
      <c r="E26" s="9" t="s">
        <v>389</v>
      </c>
      <c r="F26" s="9" t="s">
        <v>390</v>
      </c>
      <c r="G26" s="9" t="s">
        <v>391</v>
      </c>
      <c r="H26" s="9" t="s">
        <v>392</v>
      </c>
      <c r="I26" s="8" t="s">
        <v>393</v>
      </c>
      <c r="J26" s="9" t="s">
        <v>394</v>
      </c>
      <c r="K26" s="10" t="s">
        <v>395</v>
      </c>
      <c r="L26" s="9" t="s">
        <v>100</v>
      </c>
      <c r="M26" s="10" t="s">
        <v>4359</v>
      </c>
      <c r="N26" s="9"/>
    </row>
    <row r="27" spans="1:14" ht="127.5" customHeight="1">
      <c r="A27" s="6" t="s">
        <v>4360</v>
      </c>
      <c r="B27" s="7" t="s">
        <v>4361</v>
      </c>
      <c r="C27" s="8" t="s">
        <v>4362</v>
      </c>
      <c r="D27" s="9" t="s">
        <v>4363</v>
      </c>
      <c r="E27" s="9" t="s">
        <v>4364</v>
      </c>
      <c r="F27" s="9" t="s">
        <v>4365</v>
      </c>
      <c r="G27" s="9" t="s">
        <v>4366</v>
      </c>
      <c r="H27" s="9" t="s">
        <v>4367</v>
      </c>
      <c r="I27" s="8" t="s">
        <v>4368</v>
      </c>
      <c r="J27" s="9" t="s">
        <v>4369</v>
      </c>
      <c r="K27" s="39" t="s">
        <v>4370</v>
      </c>
      <c r="L27" s="9" t="s">
        <v>100</v>
      </c>
      <c r="M27" s="10" t="s">
        <v>4371</v>
      </c>
      <c r="N27" s="9"/>
    </row>
    <row r="28" spans="1:14" ht="139.5" customHeight="1">
      <c r="A28" s="6" t="s">
        <v>416</v>
      </c>
      <c r="B28" s="7" t="s">
        <v>417</v>
      </c>
      <c r="C28" s="8" t="s">
        <v>418</v>
      </c>
      <c r="D28" s="9" t="s">
        <v>419</v>
      </c>
      <c r="E28" s="9" t="s">
        <v>420</v>
      </c>
      <c r="F28" s="9" t="s">
        <v>421</v>
      </c>
      <c r="G28" s="9" t="s">
        <v>422</v>
      </c>
      <c r="H28" s="9" t="s">
        <v>4372</v>
      </c>
      <c r="I28" s="8" t="s">
        <v>423</v>
      </c>
      <c r="J28" s="9" t="s">
        <v>424</v>
      </c>
      <c r="K28" s="9"/>
      <c r="L28" s="9"/>
      <c r="M28" s="10" t="s">
        <v>4373</v>
      </c>
      <c r="N28" s="9" t="s">
        <v>428</v>
      </c>
    </row>
    <row r="29" spans="1:14" ht="91.5" customHeight="1">
      <c r="A29" s="6" t="s">
        <v>430</v>
      </c>
      <c r="B29" s="7" t="s">
        <v>431</v>
      </c>
      <c r="C29" s="8" t="s">
        <v>432</v>
      </c>
      <c r="D29" s="9" t="s">
        <v>433</v>
      </c>
      <c r="E29" s="9" t="s">
        <v>434</v>
      </c>
      <c r="F29" s="9" t="s">
        <v>435</v>
      </c>
      <c r="G29" s="9" t="s">
        <v>436</v>
      </c>
      <c r="H29" s="9" t="s">
        <v>437</v>
      </c>
      <c r="I29" s="8" t="s">
        <v>438</v>
      </c>
      <c r="J29" s="9" t="s">
        <v>439</v>
      </c>
      <c r="K29" s="10" t="s">
        <v>440</v>
      </c>
      <c r="L29" s="9" t="s">
        <v>100</v>
      </c>
      <c r="M29" s="10" t="s">
        <v>4374</v>
      </c>
      <c r="N29" s="9" t="s">
        <v>441</v>
      </c>
    </row>
    <row r="30" spans="1:14" ht="127.5" customHeight="1">
      <c r="A30" s="6" t="s">
        <v>4375</v>
      </c>
      <c r="B30" s="7" t="s">
        <v>4376</v>
      </c>
      <c r="C30" s="8" t="s">
        <v>4377</v>
      </c>
      <c r="D30" s="9" t="s">
        <v>4378</v>
      </c>
      <c r="E30" s="9" t="s">
        <v>4379</v>
      </c>
      <c r="F30" s="9" t="s">
        <v>4380</v>
      </c>
      <c r="G30" s="9" t="s">
        <v>4381</v>
      </c>
      <c r="H30" s="9" t="s">
        <v>4382</v>
      </c>
      <c r="I30" s="8" t="s">
        <v>4383</v>
      </c>
      <c r="J30" s="9" t="s">
        <v>4384</v>
      </c>
      <c r="K30" s="9"/>
      <c r="L30" s="9"/>
      <c r="M30" s="10" t="s">
        <v>4385</v>
      </c>
      <c r="N30" s="9"/>
    </row>
    <row r="31" spans="1:14" ht="79.5" customHeight="1">
      <c r="A31" s="6" t="s">
        <v>443</v>
      </c>
      <c r="B31" s="7" t="s">
        <v>444</v>
      </c>
      <c r="C31" s="8" t="s">
        <v>445</v>
      </c>
      <c r="D31" s="9" t="s">
        <v>446</v>
      </c>
      <c r="E31" s="9" t="s">
        <v>447</v>
      </c>
      <c r="F31" s="9" t="s">
        <v>448</v>
      </c>
      <c r="G31" s="9" t="s">
        <v>449</v>
      </c>
      <c r="H31" s="9" t="s">
        <v>450</v>
      </c>
      <c r="I31" s="8" t="s">
        <v>451</v>
      </c>
      <c r="J31" s="9" t="s">
        <v>452</v>
      </c>
      <c r="K31" s="10" t="s">
        <v>453</v>
      </c>
      <c r="L31" s="9" t="s">
        <v>100</v>
      </c>
      <c r="M31" s="10" t="s">
        <v>4386</v>
      </c>
      <c r="N31" s="9" t="s">
        <v>189</v>
      </c>
    </row>
    <row r="32" spans="1:14" ht="127.5" customHeight="1">
      <c r="A32" s="6" t="s">
        <v>456</v>
      </c>
      <c r="B32" s="7" t="s">
        <v>457</v>
      </c>
      <c r="C32" s="8" t="s">
        <v>458</v>
      </c>
      <c r="D32" s="9" t="s">
        <v>459</v>
      </c>
      <c r="E32" s="9" t="s">
        <v>460</v>
      </c>
      <c r="F32" s="9" t="s">
        <v>461</v>
      </c>
      <c r="G32" s="9" t="s">
        <v>462</v>
      </c>
      <c r="H32" s="9" t="s">
        <v>463</v>
      </c>
      <c r="I32" s="8" t="s">
        <v>464</v>
      </c>
      <c r="J32" s="9" t="s">
        <v>465</v>
      </c>
      <c r="K32" s="9"/>
      <c r="L32" s="9"/>
      <c r="M32" s="10" t="s">
        <v>4387</v>
      </c>
      <c r="N32" s="9"/>
    </row>
    <row r="33" spans="1:14" ht="187.5" customHeight="1">
      <c r="A33" s="6" t="s">
        <v>481</v>
      </c>
      <c r="B33" s="7" t="s">
        <v>482</v>
      </c>
      <c r="C33" s="8" t="s">
        <v>483</v>
      </c>
      <c r="D33" s="9" t="s">
        <v>484</v>
      </c>
      <c r="E33" s="9" t="s">
        <v>485</v>
      </c>
      <c r="F33" s="9" t="s">
        <v>486</v>
      </c>
      <c r="G33" s="9" t="s">
        <v>487</v>
      </c>
      <c r="H33" s="9" t="s">
        <v>488</v>
      </c>
      <c r="I33" s="8" t="s">
        <v>489</v>
      </c>
      <c r="J33" s="9" t="s">
        <v>490</v>
      </c>
      <c r="K33" s="9"/>
      <c r="L33" s="9"/>
      <c r="M33" s="10" t="s">
        <v>4388</v>
      </c>
      <c r="N33" s="9"/>
    </row>
    <row r="34" spans="1:14" ht="79.5" customHeight="1">
      <c r="A34" s="6" t="s">
        <v>494</v>
      </c>
      <c r="B34" s="7" t="s">
        <v>495</v>
      </c>
      <c r="C34" s="8" t="s">
        <v>496</v>
      </c>
      <c r="D34" s="9" t="s">
        <v>497</v>
      </c>
      <c r="E34" s="9" t="s">
        <v>498</v>
      </c>
      <c r="F34" s="9" t="s">
        <v>499</v>
      </c>
      <c r="G34" s="9" t="s">
        <v>500</v>
      </c>
      <c r="H34" s="9" t="s">
        <v>501</v>
      </c>
      <c r="I34" s="8" t="s">
        <v>502</v>
      </c>
      <c r="J34" s="9" t="s">
        <v>503</v>
      </c>
      <c r="K34" s="9" t="s">
        <v>504</v>
      </c>
      <c r="L34" s="9" t="s">
        <v>37</v>
      </c>
      <c r="M34" s="9" t="s">
        <v>4324</v>
      </c>
      <c r="N34" s="9"/>
    </row>
    <row r="35" spans="1:14" ht="127.5" customHeight="1">
      <c r="A35" s="6" t="s">
        <v>505</v>
      </c>
      <c r="B35" s="7" t="s">
        <v>506</v>
      </c>
      <c r="C35" s="8" t="s">
        <v>507</v>
      </c>
      <c r="D35" s="9" t="s">
        <v>508</v>
      </c>
      <c r="E35" s="9" t="s">
        <v>509</v>
      </c>
      <c r="F35" s="9" t="s">
        <v>510</v>
      </c>
      <c r="G35" s="15" t="s">
        <v>511</v>
      </c>
      <c r="H35" s="12" t="s">
        <v>512</v>
      </c>
      <c r="I35" s="8" t="s">
        <v>513</v>
      </c>
      <c r="J35" s="9" t="s">
        <v>514</v>
      </c>
      <c r="K35" s="9"/>
      <c r="L35" s="9"/>
      <c r="M35" s="10" t="s">
        <v>4389</v>
      </c>
      <c r="N35" s="9"/>
    </row>
    <row r="36" spans="1:14" ht="127.5" customHeight="1">
      <c r="A36" s="6" t="s">
        <v>518</v>
      </c>
      <c r="B36" s="7" t="s">
        <v>519</v>
      </c>
      <c r="C36" s="8" t="s">
        <v>520</v>
      </c>
      <c r="D36" s="9" t="s">
        <v>521</v>
      </c>
      <c r="E36" s="9" t="s">
        <v>522</v>
      </c>
      <c r="F36" s="9" t="s">
        <v>523</v>
      </c>
      <c r="G36" s="13" t="s">
        <v>524</v>
      </c>
      <c r="H36" s="9" t="s">
        <v>4390</v>
      </c>
      <c r="I36" s="8" t="s">
        <v>525</v>
      </c>
      <c r="J36" s="9" t="s">
        <v>526</v>
      </c>
      <c r="K36" s="9"/>
      <c r="L36" s="9"/>
      <c r="M36" s="10" t="s">
        <v>4391</v>
      </c>
      <c r="N36" s="9"/>
    </row>
    <row r="37" spans="1:14" ht="127.5" customHeight="1">
      <c r="A37" s="6" t="s">
        <v>537</v>
      </c>
      <c r="B37" s="7" t="s">
        <v>538</v>
      </c>
      <c r="C37" s="8" t="s">
        <v>539</v>
      </c>
      <c r="D37" s="9" t="s">
        <v>540</v>
      </c>
      <c r="E37" s="9" t="s">
        <v>541</v>
      </c>
      <c r="F37" s="9" t="s">
        <v>542</v>
      </c>
      <c r="G37" s="9" t="s">
        <v>543</v>
      </c>
      <c r="H37" s="9" t="s">
        <v>544</v>
      </c>
      <c r="I37" s="8" t="s">
        <v>545</v>
      </c>
      <c r="J37" s="9" t="s">
        <v>546</v>
      </c>
      <c r="K37" s="9"/>
      <c r="L37" s="9"/>
      <c r="M37" s="10" t="s">
        <v>4392</v>
      </c>
      <c r="N37" s="9"/>
    </row>
    <row r="38" spans="1:14" ht="127.5" customHeight="1">
      <c r="A38" s="6" t="s">
        <v>4393</v>
      </c>
      <c r="B38" s="7" t="s">
        <v>4394</v>
      </c>
      <c r="C38" s="8" t="s">
        <v>4395</v>
      </c>
      <c r="D38" s="9" t="s">
        <v>4396</v>
      </c>
      <c r="E38" s="9" t="s">
        <v>4397</v>
      </c>
      <c r="F38" s="9" t="s">
        <v>4398</v>
      </c>
      <c r="G38" s="9" t="s">
        <v>4399</v>
      </c>
      <c r="H38" s="9" t="s">
        <v>4400</v>
      </c>
      <c r="I38" s="8" t="s">
        <v>4401</v>
      </c>
      <c r="J38" s="9" t="s">
        <v>4402</v>
      </c>
      <c r="K38" s="9"/>
      <c r="L38" s="9"/>
      <c r="M38" s="10" t="s">
        <v>4403</v>
      </c>
      <c r="N38" s="9"/>
    </row>
    <row r="39" spans="1:14" ht="127.5" customHeight="1">
      <c r="A39" s="6" t="s">
        <v>4404</v>
      </c>
      <c r="B39" s="7" t="s">
        <v>4405</v>
      </c>
      <c r="C39" s="8" t="s">
        <v>4406</v>
      </c>
      <c r="D39" s="9" t="s">
        <v>4407</v>
      </c>
      <c r="E39" s="9" t="s">
        <v>4408</v>
      </c>
      <c r="F39" s="9" t="s">
        <v>4409</v>
      </c>
      <c r="G39" s="9" t="s">
        <v>4410</v>
      </c>
      <c r="H39" s="9" t="s">
        <v>4411</v>
      </c>
      <c r="I39" s="8" t="s">
        <v>4412</v>
      </c>
      <c r="J39" s="9" t="s">
        <v>4413</v>
      </c>
      <c r="K39" s="9"/>
      <c r="L39" s="9"/>
      <c r="M39" s="10" t="s">
        <v>4414</v>
      </c>
      <c r="N39" s="9"/>
    </row>
    <row r="40" spans="1:14" ht="127.5" customHeight="1">
      <c r="A40" s="6" t="s">
        <v>549</v>
      </c>
      <c r="B40" s="7" t="s">
        <v>550</v>
      </c>
      <c r="C40" s="8" t="s">
        <v>551</v>
      </c>
      <c r="D40" s="9" t="s">
        <v>552</v>
      </c>
      <c r="E40" s="9" t="s">
        <v>553</v>
      </c>
      <c r="F40" s="9" t="s">
        <v>554</v>
      </c>
      <c r="G40" s="9" t="s">
        <v>555</v>
      </c>
      <c r="H40" s="9" t="s">
        <v>556</v>
      </c>
      <c r="I40" s="8" t="s">
        <v>557</v>
      </c>
      <c r="J40" s="9" t="s">
        <v>558</v>
      </c>
      <c r="K40" s="9"/>
      <c r="L40" s="9"/>
      <c r="M40" s="10" t="s">
        <v>4415</v>
      </c>
      <c r="N40" s="9" t="s">
        <v>562</v>
      </c>
    </row>
    <row r="41" spans="1:14" ht="91.5" customHeight="1">
      <c r="A41" s="6" t="s">
        <v>563</v>
      </c>
      <c r="B41" s="7" t="s">
        <v>564</v>
      </c>
      <c r="C41" s="8" t="s">
        <v>565</v>
      </c>
      <c r="D41" s="9" t="s">
        <v>566</v>
      </c>
      <c r="E41" s="9" t="s">
        <v>567</v>
      </c>
      <c r="F41" s="9" t="s">
        <v>568</v>
      </c>
      <c r="G41" s="9" t="s">
        <v>569</v>
      </c>
      <c r="H41" s="9" t="s">
        <v>570</v>
      </c>
      <c r="I41" s="8" t="s">
        <v>571</v>
      </c>
      <c r="J41" s="9"/>
      <c r="K41" s="9" t="s">
        <v>572</v>
      </c>
      <c r="L41" s="9" t="s">
        <v>4416</v>
      </c>
      <c r="M41" s="9" t="s">
        <v>37</v>
      </c>
      <c r="N41" s="10" t="s">
        <v>4417</v>
      </c>
    </row>
    <row r="42" spans="1:14" ht="127.5" customHeight="1">
      <c r="A42" s="6" t="s">
        <v>577</v>
      </c>
      <c r="B42" s="7" t="s">
        <v>578</v>
      </c>
      <c r="C42" s="8" t="s">
        <v>579</v>
      </c>
      <c r="D42" s="9" t="s">
        <v>580</v>
      </c>
      <c r="E42" s="9" t="s">
        <v>581</v>
      </c>
      <c r="F42" s="9" t="s">
        <v>582</v>
      </c>
      <c r="G42" s="9" t="s">
        <v>583</v>
      </c>
      <c r="H42" s="9" t="s">
        <v>584</v>
      </c>
      <c r="I42" s="8" t="s">
        <v>585</v>
      </c>
      <c r="J42" s="9" t="s">
        <v>586</v>
      </c>
      <c r="K42" s="9" t="s">
        <v>587</v>
      </c>
      <c r="L42" s="9" t="s">
        <v>588</v>
      </c>
      <c r="M42" s="10" t="s">
        <v>4418</v>
      </c>
      <c r="N42" s="9" t="s">
        <v>592</v>
      </c>
    </row>
    <row r="43" spans="1:14" ht="127.5" customHeight="1">
      <c r="A43" s="6" t="s">
        <v>593</v>
      </c>
      <c r="B43" s="7" t="s">
        <v>594</v>
      </c>
      <c r="C43" s="8" t="s">
        <v>595</v>
      </c>
      <c r="D43" s="9" t="s">
        <v>596</v>
      </c>
      <c r="E43" s="9" t="s">
        <v>597</v>
      </c>
      <c r="F43" s="9" t="s">
        <v>598</v>
      </c>
      <c r="G43" s="9" t="s">
        <v>599</v>
      </c>
      <c r="H43" s="9" t="s">
        <v>600</v>
      </c>
      <c r="I43" s="8" t="s">
        <v>601</v>
      </c>
      <c r="J43" s="9" t="s">
        <v>602</v>
      </c>
      <c r="K43" s="9" t="s">
        <v>603</v>
      </c>
      <c r="L43" s="9" t="s">
        <v>588</v>
      </c>
      <c r="M43" s="10" t="s">
        <v>4419</v>
      </c>
      <c r="N43" s="9" t="s">
        <v>189</v>
      </c>
    </row>
    <row r="44" spans="1:14" ht="127.5" customHeight="1">
      <c r="A44" s="6" t="s">
        <v>4420</v>
      </c>
      <c r="B44" s="7" t="s">
        <v>4421</v>
      </c>
      <c r="C44" s="8" t="s">
        <v>4422</v>
      </c>
      <c r="D44" s="9" t="s">
        <v>4423</v>
      </c>
      <c r="E44" s="9" t="s">
        <v>4424</v>
      </c>
      <c r="F44" s="9" t="s">
        <v>4425</v>
      </c>
      <c r="G44" s="9" t="s">
        <v>4426</v>
      </c>
      <c r="H44" s="9" t="s">
        <v>4427</v>
      </c>
      <c r="I44" s="8" t="s">
        <v>4428</v>
      </c>
      <c r="J44" s="9" t="s">
        <v>4429</v>
      </c>
      <c r="K44" s="9"/>
      <c r="L44" s="9"/>
      <c r="M44" s="10" t="s">
        <v>4430</v>
      </c>
      <c r="N44" s="9"/>
    </row>
    <row r="45" spans="1:14" ht="43.5" customHeight="1">
      <c r="A45" s="6" t="s">
        <v>610</v>
      </c>
      <c r="B45" s="7" t="s">
        <v>611</v>
      </c>
      <c r="C45" s="8" t="s">
        <v>612</v>
      </c>
      <c r="D45" s="9" t="s">
        <v>613</v>
      </c>
      <c r="E45" s="9" t="s">
        <v>614</v>
      </c>
      <c r="F45" s="9" t="s">
        <v>615</v>
      </c>
      <c r="G45" s="9" t="s">
        <v>616</v>
      </c>
      <c r="H45" s="9" t="s">
        <v>4431</v>
      </c>
      <c r="I45" s="8" t="s">
        <v>617</v>
      </c>
      <c r="J45" s="9" t="s">
        <v>4432</v>
      </c>
      <c r="K45" s="9"/>
      <c r="L45" s="9"/>
      <c r="M45" s="9" t="s">
        <v>4324</v>
      </c>
      <c r="N45" s="9" t="s">
        <v>155</v>
      </c>
    </row>
    <row r="46" spans="1:14" ht="79.5" customHeight="1">
      <c r="A46" s="6" t="s">
        <v>620</v>
      </c>
      <c r="B46" s="7" t="s">
        <v>621</v>
      </c>
      <c r="C46" s="8" t="s">
        <v>622</v>
      </c>
      <c r="D46" s="9" t="s">
        <v>623</v>
      </c>
      <c r="E46" s="9" t="s">
        <v>624</v>
      </c>
      <c r="F46" s="9" t="s">
        <v>625</v>
      </c>
      <c r="G46" s="9" t="s">
        <v>626</v>
      </c>
      <c r="H46" s="9" t="s">
        <v>4433</v>
      </c>
      <c r="I46" s="8" t="s">
        <v>264</v>
      </c>
      <c r="J46" s="9" t="s">
        <v>627</v>
      </c>
      <c r="K46" s="9"/>
      <c r="L46" s="9"/>
      <c r="M46" s="9" t="s">
        <v>4324</v>
      </c>
      <c r="N46" s="9" t="s">
        <v>155</v>
      </c>
    </row>
    <row r="47" spans="1:14" ht="79.5" customHeight="1">
      <c r="A47" s="6" t="s">
        <v>631</v>
      </c>
      <c r="B47" s="7" t="s">
        <v>632</v>
      </c>
      <c r="C47" s="8" t="s">
        <v>633</v>
      </c>
      <c r="D47" s="9" t="s">
        <v>634</v>
      </c>
      <c r="E47" s="9" t="s">
        <v>635</v>
      </c>
      <c r="F47" s="9" t="s">
        <v>636</v>
      </c>
      <c r="G47" s="9" t="s">
        <v>637</v>
      </c>
      <c r="H47" s="9" t="s">
        <v>638</v>
      </c>
      <c r="I47" s="8" t="s">
        <v>639</v>
      </c>
      <c r="J47" s="9" t="s">
        <v>640</v>
      </c>
      <c r="K47" s="10" t="s">
        <v>641</v>
      </c>
      <c r="L47" s="9" t="s">
        <v>37</v>
      </c>
      <c r="M47" s="9" t="s">
        <v>4324</v>
      </c>
      <c r="N47" s="9"/>
    </row>
    <row r="48" spans="1:14" ht="79.5" customHeight="1">
      <c r="A48" s="6" t="s">
        <v>642</v>
      </c>
      <c r="B48" s="7" t="s">
        <v>643</v>
      </c>
      <c r="C48" s="8" t="s">
        <v>644</v>
      </c>
      <c r="D48" s="9" t="s">
        <v>645</v>
      </c>
      <c r="E48" s="9" t="s">
        <v>646</v>
      </c>
      <c r="F48" s="9" t="s">
        <v>647</v>
      </c>
      <c r="G48" s="9" t="s">
        <v>648</v>
      </c>
      <c r="H48" s="9" t="s">
        <v>649</v>
      </c>
      <c r="I48" s="8" t="s">
        <v>650</v>
      </c>
      <c r="J48" s="9" t="s">
        <v>651</v>
      </c>
      <c r="K48" s="10" t="s">
        <v>652</v>
      </c>
      <c r="L48" s="9" t="s">
        <v>37</v>
      </c>
      <c r="M48" s="9" t="s">
        <v>4324</v>
      </c>
      <c r="N48" s="9"/>
    </row>
    <row r="49" spans="1:14" ht="79.5" customHeight="1">
      <c r="A49" s="6" t="s">
        <v>653</v>
      </c>
      <c r="B49" s="7" t="s">
        <v>654</v>
      </c>
      <c r="C49" s="8" t="s">
        <v>655</v>
      </c>
      <c r="D49" s="9" t="s">
        <v>656</v>
      </c>
      <c r="E49" s="9" t="s">
        <v>657</v>
      </c>
      <c r="F49" s="9" t="s">
        <v>658</v>
      </c>
      <c r="G49" s="9" t="s">
        <v>659</v>
      </c>
      <c r="H49" s="9" t="s">
        <v>660</v>
      </c>
      <c r="I49" s="8" t="s">
        <v>661</v>
      </c>
      <c r="J49" s="9" t="s">
        <v>4434</v>
      </c>
      <c r="K49" s="9"/>
      <c r="L49" s="9"/>
      <c r="M49" s="9" t="s">
        <v>4324</v>
      </c>
      <c r="N49" s="9" t="s">
        <v>155</v>
      </c>
    </row>
    <row r="50" spans="1:14" ht="79.5" customHeight="1">
      <c r="A50" s="6" t="s">
        <v>663</v>
      </c>
      <c r="B50" s="7" t="s">
        <v>664</v>
      </c>
      <c r="C50" s="8" t="s">
        <v>665</v>
      </c>
      <c r="D50" s="9" t="s">
        <v>666</v>
      </c>
      <c r="E50" s="9" t="s">
        <v>667</v>
      </c>
      <c r="F50" s="9" t="s">
        <v>668</v>
      </c>
      <c r="G50" s="9" t="s">
        <v>669</v>
      </c>
      <c r="H50" s="9" t="s">
        <v>670</v>
      </c>
      <c r="I50" s="8" t="s">
        <v>671</v>
      </c>
      <c r="J50" s="9" t="s">
        <v>4435</v>
      </c>
      <c r="K50" s="9"/>
      <c r="L50" s="9"/>
      <c r="M50" s="9" t="s">
        <v>4324</v>
      </c>
      <c r="N50" s="9" t="s">
        <v>155</v>
      </c>
    </row>
    <row r="51" spans="1:14" ht="79.5" customHeight="1">
      <c r="A51" s="6" t="s">
        <v>674</v>
      </c>
      <c r="B51" s="7" t="s">
        <v>675</v>
      </c>
      <c r="C51" s="8" t="s">
        <v>676</v>
      </c>
      <c r="D51" s="9" t="s">
        <v>677</v>
      </c>
      <c r="E51" s="9" t="s">
        <v>678</v>
      </c>
      <c r="F51" s="9" t="s">
        <v>679</v>
      </c>
      <c r="G51" s="9" t="s">
        <v>680</v>
      </c>
      <c r="H51" s="9" t="s">
        <v>4436</v>
      </c>
      <c r="I51" s="8" t="s">
        <v>681</v>
      </c>
      <c r="J51" s="9" t="s">
        <v>682</v>
      </c>
      <c r="K51" s="9"/>
      <c r="L51" s="9"/>
      <c r="M51" s="9" t="s">
        <v>4324</v>
      </c>
      <c r="N51" s="9" t="s">
        <v>155</v>
      </c>
    </row>
    <row r="52" spans="1:14" ht="79.5" customHeight="1">
      <c r="A52" s="6" t="s">
        <v>684</v>
      </c>
      <c r="B52" s="7" t="s">
        <v>685</v>
      </c>
      <c r="C52" s="8" t="s">
        <v>686</v>
      </c>
      <c r="D52" s="9" t="s">
        <v>687</v>
      </c>
      <c r="E52" s="9" t="s">
        <v>688</v>
      </c>
      <c r="F52" s="9" t="s">
        <v>689</v>
      </c>
      <c r="G52" s="9" t="s">
        <v>690</v>
      </c>
      <c r="H52" s="9" t="s">
        <v>691</v>
      </c>
      <c r="I52" s="8" t="s">
        <v>692</v>
      </c>
      <c r="J52" s="9" t="s">
        <v>693</v>
      </c>
      <c r="K52" s="10" t="s">
        <v>694</v>
      </c>
      <c r="L52" s="9" t="s">
        <v>588</v>
      </c>
      <c r="M52" s="9" t="s">
        <v>4324</v>
      </c>
      <c r="N52" s="9" t="s">
        <v>695</v>
      </c>
    </row>
    <row r="53" spans="1:14" ht="163.5" customHeight="1">
      <c r="A53" s="6" t="s">
        <v>4437</v>
      </c>
      <c r="B53" s="7" t="s">
        <v>4438</v>
      </c>
      <c r="C53" s="8" t="s">
        <v>4439</v>
      </c>
      <c r="D53" s="9" t="s">
        <v>4440</v>
      </c>
      <c r="E53" s="9" t="s">
        <v>4441</v>
      </c>
      <c r="F53" s="9" t="s">
        <v>4442</v>
      </c>
      <c r="G53" s="9" t="s">
        <v>4443</v>
      </c>
      <c r="H53" s="9" t="s">
        <v>4444</v>
      </c>
      <c r="I53" s="8" t="s">
        <v>4445</v>
      </c>
      <c r="J53" s="9" t="s">
        <v>4446</v>
      </c>
      <c r="K53" s="9"/>
      <c r="L53" s="9"/>
      <c r="M53" s="10" t="s">
        <v>4447</v>
      </c>
      <c r="N53" s="9" t="s">
        <v>4448</v>
      </c>
    </row>
    <row r="54" spans="1:14" ht="79.5" customHeight="1">
      <c r="A54" s="6" t="s">
        <v>696</v>
      </c>
      <c r="B54" s="7" t="s">
        <v>697</v>
      </c>
      <c r="C54" s="8" t="s">
        <v>698</v>
      </c>
      <c r="D54" s="9" t="s">
        <v>699</v>
      </c>
      <c r="E54" s="9" t="s">
        <v>700</v>
      </c>
      <c r="F54" s="9" t="s">
        <v>701</v>
      </c>
      <c r="G54" s="9" t="s">
        <v>702</v>
      </c>
      <c r="H54" s="9" t="s">
        <v>703</v>
      </c>
      <c r="I54" s="8" t="s">
        <v>704</v>
      </c>
      <c r="J54" s="9" t="s">
        <v>705</v>
      </c>
      <c r="K54" s="9" t="s">
        <v>706</v>
      </c>
      <c r="L54" s="9" t="s">
        <v>588</v>
      </c>
      <c r="M54" s="9" t="s">
        <v>4324</v>
      </c>
      <c r="N54" s="9" t="s">
        <v>695</v>
      </c>
    </row>
    <row r="55" spans="1:14" ht="79.5" customHeight="1">
      <c r="A55" s="6" t="s">
        <v>4449</v>
      </c>
      <c r="B55" s="7" t="s">
        <v>4450</v>
      </c>
      <c r="C55" s="8" t="s">
        <v>4451</v>
      </c>
      <c r="D55" s="9" t="s">
        <v>3377</v>
      </c>
      <c r="E55" s="9" t="s">
        <v>3378</v>
      </c>
      <c r="F55" s="9" t="s">
        <v>3379</v>
      </c>
      <c r="G55" s="9" t="s">
        <v>3380</v>
      </c>
      <c r="H55" s="9" t="s">
        <v>3381</v>
      </c>
      <c r="I55" s="8" t="s">
        <v>4452</v>
      </c>
      <c r="J55" s="9" t="s">
        <v>4453</v>
      </c>
      <c r="K55" s="9" t="s">
        <v>4454</v>
      </c>
      <c r="L55" s="9" t="s">
        <v>588</v>
      </c>
      <c r="M55" s="9" t="s">
        <v>4324</v>
      </c>
      <c r="N55" s="9" t="s">
        <v>695</v>
      </c>
    </row>
    <row r="56" spans="1:14" ht="79.5" customHeight="1">
      <c r="A56" s="6" t="s">
        <v>707</v>
      </c>
      <c r="B56" s="7" t="s">
        <v>708</v>
      </c>
      <c r="C56" s="8" t="s">
        <v>709</v>
      </c>
      <c r="D56" s="9" t="s">
        <v>710</v>
      </c>
      <c r="E56" s="9" t="s">
        <v>711</v>
      </c>
      <c r="F56" s="9" t="s">
        <v>712</v>
      </c>
      <c r="G56" s="9" t="s">
        <v>713</v>
      </c>
      <c r="H56" s="9" t="s">
        <v>714</v>
      </c>
      <c r="I56" s="8" t="s">
        <v>715</v>
      </c>
      <c r="J56" s="9" t="s">
        <v>716</v>
      </c>
      <c r="K56" s="9" t="s">
        <v>717</v>
      </c>
      <c r="L56" s="9" t="s">
        <v>37</v>
      </c>
      <c r="M56" s="9" t="s">
        <v>4324</v>
      </c>
      <c r="N56" s="9"/>
    </row>
    <row r="57" spans="1:14" ht="79.5" customHeight="1">
      <c r="A57" s="6" t="s">
        <v>719</v>
      </c>
      <c r="B57" s="7" t="s">
        <v>720</v>
      </c>
      <c r="C57" s="8" t="s">
        <v>721</v>
      </c>
      <c r="D57" s="9" t="s">
        <v>722</v>
      </c>
      <c r="E57" s="9" t="s">
        <v>723</v>
      </c>
      <c r="F57" s="9" t="s">
        <v>724</v>
      </c>
      <c r="G57" s="9" t="s">
        <v>725</v>
      </c>
      <c r="H57" s="9" t="s">
        <v>726</v>
      </c>
      <c r="I57" s="8" t="s">
        <v>727</v>
      </c>
      <c r="J57" s="9" t="s">
        <v>728</v>
      </c>
      <c r="K57" s="10" t="s">
        <v>729</v>
      </c>
      <c r="L57" s="9" t="s">
        <v>588</v>
      </c>
      <c r="M57" s="9" t="s">
        <v>4324</v>
      </c>
      <c r="N57" s="9" t="s">
        <v>730</v>
      </c>
    </row>
    <row r="58" spans="1:14" ht="175.5" customHeight="1">
      <c r="A58" s="6" t="s">
        <v>731</v>
      </c>
      <c r="B58" s="7" t="s">
        <v>732</v>
      </c>
      <c r="C58" s="8" t="s">
        <v>733</v>
      </c>
      <c r="D58" s="9" t="s">
        <v>734</v>
      </c>
      <c r="E58" s="9" t="s">
        <v>735</v>
      </c>
      <c r="F58" s="9" t="s">
        <v>736</v>
      </c>
      <c r="G58" s="9" t="s">
        <v>737</v>
      </c>
      <c r="H58" s="9" t="s">
        <v>738</v>
      </c>
      <c r="I58" s="8" t="s">
        <v>112</v>
      </c>
      <c r="J58" s="9" t="s">
        <v>4455</v>
      </c>
      <c r="K58" s="9"/>
      <c r="L58" s="9"/>
      <c r="M58" s="10" t="s">
        <v>4456</v>
      </c>
      <c r="N58" s="9" t="s">
        <v>743</v>
      </c>
    </row>
    <row r="59" spans="1:14" ht="67.5" customHeight="1">
      <c r="A59" s="6" t="s">
        <v>744</v>
      </c>
      <c r="B59" s="7" t="s">
        <v>745</v>
      </c>
      <c r="C59" s="8" t="s">
        <v>746</v>
      </c>
      <c r="D59" s="9" t="s">
        <v>747</v>
      </c>
      <c r="E59" s="9" t="s">
        <v>748</v>
      </c>
      <c r="F59" s="9" t="s">
        <v>749</v>
      </c>
      <c r="G59" s="9" t="s">
        <v>750</v>
      </c>
      <c r="H59" s="9" t="s">
        <v>111</v>
      </c>
      <c r="I59" s="8" t="s">
        <v>751</v>
      </c>
      <c r="J59" s="9" t="s">
        <v>752</v>
      </c>
      <c r="K59" s="10" t="s">
        <v>753</v>
      </c>
      <c r="L59" s="9" t="s">
        <v>100</v>
      </c>
      <c r="M59" s="10" t="s">
        <v>753</v>
      </c>
      <c r="N59" s="9"/>
    </row>
    <row r="60" spans="1:14" ht="79.5" customHeight="1">
      <c r="A60" s="6" t="s">
        <v>756</v>
      </c>
      <c r="B60" s="7" t="s">
        <v>757</v>
      </c>
      <c r="C60" s="8" t="s">
        <v>758</v>
      </c>
      <c r="D60" s="9" t="s">
        <v>759</v>
      </c>
      <c r="E60" s="9" t="s">
        <v>760</v>
      </c>
      <c r="F60" s="9" t="s">
        <v>761</v>
      </c>
      <c r="G60" s="9" t="s">
        <v>762</v>
      </c>
      <c r="H60" s="9" t="s">
        <v>763</v>
      </c>
      <c r="I60" s="8" t="s">
        <v>438</v>
      </c>
      <c r="J60" s="9" t="s">
        <v>764</v>
      </c>
      <c r="K60" s="10" t="s">
        <v>765</v>
      </c>
      <c r="L60" s="9" t="s">
        <v>588</v>
      </c>
      <c r="M60" s="9" t="s">
        <v>4324</v>
      </c>
      <c r="N60" s="9" t="s">
        <v>730</v>
      </c>
    </row>
    <row r="61" spans="1:14" ht="79.5" customHeight="1">
      <c r="A61" s="6" t="s">
        <v>766</v>
      </c>
      <c r="B61" s="7" t="s">
        <v>767</v>
      </c>
      <c r="C61" s="8" t="s">
        <v>768</v>
      </c>
      <c r="D61" s="9" t="s">
        <v>769</v>
      </c>
      <c r="E61" s="9" t="s">
        <v>770</v>
      </c>
      <c r="F61" s="9" t="s">
        <v>771</v>
      </c>
      <c r="G61" s="9" t="s">
        <v>772</v>
      </c>
      <c r="H61" s="9" t="s">
        <v>773</v>
      </c>
      <c r="I61" s="8" t="s">
        <v>774</v>
      </c>
      <c r="J61" s="9" t="s">
        <v>775</v>
      </c>
      <c r="K61" s="9" t="s">
        <v>776</v>
      </c>
      <c r="L61" s="9"/>
      <c r="M61" s="10" t="s">
        <v>4457</v>
      </c>
      <c r="N61" s="9"/>
    </row>
    <row r="62" spans="1:14" ht="79.5" customHeight="1">
      <c r="A62" s="6" t="s">
        <v>780</v>
      </c>
      <c r="B62" s="7" t="s">
        <v>781</v>
      </c>
      <c r="C62" s="8" t="s">
        <v>782</v>
      </c>
      <c r="D62" s="9" t="s">
        <v>783</v>
      </c>
      <c r="E62" s="9" t="s">
        <v>784</v>
      </c>
      <c r="F62" s="9" t="s">
        <v>785</v>
      </c>
      <c r="G62" s="9" t="s">
        <v>786</v>
      </c>
      <c r="H62" s="9" t="s">
        <v>4458</v>
      </c>
      <c r="I62" s="8" t="s">
        <v>787</v>
      </c>
      <c r="J62" s="9" t="s">
        <v>4459</v>
      </c>
      <c r="K62" s="9"/>
      <c r="L62" s="9"/>
      <c r="M62" s="9" t="s">
        <v>4324</v>
      </c>
      <c r="N62" s="9" t="s">
        <v>155</v>
      </c>
    </row>
    <row r="63" spans="1:14" ht="79.5" customHeight="1">
      <c r="A63" s="6" t="s">
        <v>789</v>
      </c>
      <c r="B63" s="7" t="s">
        <v>790</v>
      </c>
      <c r="C63" s="8" t="s">
        <v>791</v>
      </c>
      <c r="D63" s="9" t="s">
        <v>792</v>
      </c>
      <c r="E63" s="9" t="s">
        <v>793</v>
      </c>
      <c r="F63" s="9" t="s">
        <v>794</v>
      </c>
      <c r="G63" s="9" t="s">
        <v>795</v>
      </c>
      <c r="H63" s="9" t="s">
        <v>4460</v>
      </c>
      <c r="I63" s="8" t="s">
        <v>796</v>
      </c>
      <c r="J63" s="9" t="s">
        <v>797</v>
      </c>
      <c r="K63" s="9"/>
      <c r="L63" s="9"/>
      <c r="M63" s="9" t="s">
        <v>4324</v>
      </c>
      <c r="N63" s="9" t="s">
        <v>155</v>
      </c>
    </row>
    <row r="64" spans="1:14" ht="79.5" customHeight="1">
      <c r="A64" s="6" t="s">
        <v>798</v>
      </c>
      <c r="B64" s="7" t="s">
        <v>799</v>
      </c>
      <c r="C64" s="8" t="s">
        <v>800</v>
      </c>
      <c r="D64" s="9" t="s">
        <v>801</v>
      </c>
      <c r="E64" s="9" t="s">
        <v>802</v>
      </c>
      <c r="F64" s="9" t="s">
        <v>803</v>
      </c>
      <c r="G64" s="9" t="s">
        <v>804</v>
      </c>
      <c r="H64" s="9" t="s">
        <v>805</v>
      </c>
      <c r="I64" s="8" t="s">
        <v>806</v>
      </c>
      <c r="J64" s="9" t="s">
        <v>807</v>
      </c>
      <c r="K64" s="9" t="s">
        <v>808</v>
      </c>
      <c r="L64" s="9" t="s">
        <v>37</v>
      </c>
      <c r="M64" s="9" t="s">
        <v>4324</v>
      </c>
      <c r="N64" s="9"/>
    </row>
    <row r="65" spans="1:14" ht="67.5" customHeight="1">
      <c r="A65" s="6" t="s">
        <v>809</v>
      </c>
      <c r="B65" s="7" t="s">
        <v>810</v>
      </c>
      <c r="C65" s="8" t="s">
        <v>811</v>
      </c>
      <c r="D65" s="9" t="s">
        <v>812</v>
      </c>
      <c r="E65" s="9" t="s">
        <v>813</v>
      </c>
      <c r="F65" s="9" t="s">
        <v>814</v>
      </c>
      <c r="G65" s="9" t="s">
        <v>815</v>
      </c>
      <c r="H65" s="9" t="s">
        <v>816</v>
      </c>
      <c r="I65" s="8" t="s">
        <v>817</v>
      </c>
      <c r="J65" s="9" t="s">
        <v>4461</v>
      </c>
      <c r="K65" s="9" t="s">
        <v>819</v>
      </c>
      <c r="L65" s="9" t="s">
        <v>100</v>
      </c>
      <c r="M65" s="9" t="s">
        <v>4324</v>
      </c>
      <c r="N65" s="9" t="s">
        <v>695</v>
      </c>
    </row>
    <row r="66" spans="1:14" ht="79.5" customHeight="1">
      <c r="A66" s="6" t="s">
        <v>831</v>
      </c>
      <c r="B66" s="7" t="s">
        <v>832</v>
      </c>
      <c r="C66" s="8" t="s">
        <v>833</v>
      </c>
      <c r="D66" s="9" t="s">
        <v>834</v>
      </c>
      <c r="E66" s="9" t="s">
        <v>835</v>
      </c>
      <c r="F66" s="9" t="s">
        <v>836</v>
      </c>
      <c r="G66" s="9" t="s">
        <v>837</v>
      </c>
      <c r="H66" s="9" t="s">
        <v>838</v>
      </c>
      <c r="I66" s="8" t="s">
        <v>839</v>
      </c>
      <c r="J66" s="9" t="s">
        <v>840</v>
      </c>
      <c r="K66" s="10" t="s">
        <v>841</v>
      </c>
      <c r="L66" s="9" t="s">
        <v>588</v>
      </c>
      <c r="M66" s="9" t="s">
        <v>4324</v>
      </c>
      <c r="N66" s="9" t="s">
        <v>695</v>
      </c>
    </row>
    <row r="67" spans="1:14" ht="79.5" customHeight="1">
      <c r="A67" s="6" t="s">
        <v>842</v>
      </c>
      <c r="B67" s="7" t="s">
        <v>843</v>
      </c>
      <c r="C67" s="8" t="s">
        <v>844</v>
      </c>
      <c r="D67" s="9" t="s">
        <v>845</v>
      </c>
      <c r="E67" s="9" t="s">
        <v>846</v>
      </c>
      <c r="F67" s="9" t="s">
        <v>847</v>
      </c>
      <c r="G67" s="9" t="s">
        <v>848</v>
      </c>
      <c r="H67" s="9" t="s">
        <v>849</v>
      </c>
      <c r="I67" s="8" t="s">
        <v>850</v>
      </c>
      <c r="J67" s="9" t="s">
        <v>851</v>
      </c>
      <c r="K67" s="10" t="s">
        <v>852</v>
      </c>
      <c r="L67" s="9" t="s">
        <v>37</v>
      </c>
      <c r="M67" s="9" t="s">
        <v>4324</v>
      </c>
      <c r="N67" s="9"/>
    </row>
    <row r="68" spans="1:14" ht="127.5" customHeight="1">
      <c r="A68" s="6" t="s">
        <v>860</v>
      </c>
      <c r="B68" s="7" t="s">
        <v>861</v>
      </c>
      <c r="C68" s="8" t="s">
        <v>862</v>
      </c>
      <c r="D68" s="9" t="s">
        <v>863</v>
      </c>
      <c r="E68" s="9" t="s">
        <v>864</v>
      </c>
      <c r="F68" s="9" t="s">
        <v>865</v>
      </c>
      <c r="G68" s="9" t="s">
        <v>866</v>
      </c>
      <c r="H68" s="9" t="s">
        <v>867</v>
      </c>
      <c r="I68" s="8" t="s">
        <v>868</v>
      </c>
      <c r="J68" s="9" t="s">
        <v>869</v>
      </c>
      <c r="K68" s="10" t="s">
        <v>870</v>
      </c>
      <c r="L68" s="9" t="s">
        <v>100</v>
      </c>
      <c r="M68" s="9" t="s">
        <v>4462</v>
      </c>
      <c r="N68" s="9"/>
    </row>
    <row r="69" spans="1:14" ht="79.5" customHeight="1">
      <c r="A69" s="6" t="s">
        <v>872</v>
      </c>
      <c r="B69" s="7" t="s">
        <v>873</v>
      </c>
      <c r="C69" s="8" t="s">
        <v>874</v>
      </c>
      <c r="D69" s="9" t="s">
        <v>875</v>
      </c>
      <c r="E69" s="9" t="s">
        <v>876</v>
      </c>
      <c r="F69" s="9" t="s">
        <v>877</v>
      </c>
      <c r="G69" s="9" t="s">
        <v>878</v>
      </c>
      <c r="H69" s="9" t="s">
        <v>879</v>
      </c>
      <c r="I69" s="8" t="s">
        <v>880</v>
      </c>
      <c r="J69" s="9" t="s">
        <v>881</v>
      </c>
      <c r="K69" s="10" t="s">
        <v>882</v>
      </c>
      <c r="L69" s="9"/>
      <c r="M69" s="10" t="s">
        <v>4463</v>
      </c>
      <c r="N69" s="9"/>
    </row>
    <row r="70" spans="1:14" ht="79.5" customHeight="1">
      <c r="A70" s="6" t="s">
        <v>4464</v>
      </c>
      <c r="B70" s="7" t="s">
        <v>4465</v>
      </c>
      <c r="C70" s="8" t="s">
        <v>4466</v>
      </c>
      <c r="D70" s="9" t="s">
        <v>4467</v>
      </c>
      <c r="E70" s="9" t="s">
        <v>4468</v>
      </c>
      <c r="F70" s="9" t="s">
        <v>4469</v>
      </c>
      <c r="G70" s="9" t="s">
        <v>4470</v>
      </c>
      <c r="H70" s="9" t="s">
        <v>892</v>
      </c>
      <c r="I70" s="8" t="s">
        <v>3166</v>
      </c>
      <c r="J70" s="9" t="s">
        <v>4471</v>
      </c>
      <c r="K70" s="9" t="s">
        <v>4472</v>
      </c>
      <c r="L70" s="9" t="s">
        <v>37</v>
      </c>
      <c r="M70" s="9" t="s">
        <v>4324</v>
      </c>
      <c r="N70" s="9"/>
    </row>
    <row r="71" spans="1:14" ht="55.5" customHeight="1">
      <c r="A71" s="6" t="s">
        <v>885</v>
      </c>
      <c r="B71" s="7" t="s">
        <v>886</v>
      </c>
      <c r="C71" s="8" t="s">
        <v>887</v>
      </c>
      <c r="D71" s="9" t="s">
        <v>888</v>
      </c>
      <c r="E71" s="9" t="s">
        <v>889</v>
      </c>
      <c r="F71" s="9" t="s">
        <v>890</v>
      </c>
      <c r="G71" s="9" t="s">
        <v>891</v>
      </c>
      <c r="H71" s="9" t="s">
        <v>892</v>
      </c>
      <c r="I71" s="8" t="s">
        <v>893</v>
      </c>
      <c r="J71" s="9" t="s">
        <v>4473</v>
      </c>
      <c r="K71" s="9"/>
      <c r="L71" s="9"/>
      <c r="M71" s="9" t="s">
        <v>4324</v>
      </c>
      <c r="N71" s="9" t="s">
        <v>155</v>
      </c>
    </row>
    <row r="72" spans="1:14" ht="79.5" customHeight="1">
      <c r="A72" s="6" t="s">
        <v>906</v>
      </c>
      <c r="B72" s="7" t="s">
        <v>907</v>
      </c>
      <c r="C72" s="8" t="s">
        <v>908</v>
      </c>
      <c r="D72" s="9" t="s">
        <v>909</v>
      </c>
      <c r="E72" s="9" t="s">
        <v>910</v>
      </c>
      <c r="F72" s="9" t="s">
        <v>911</v>
      </c>
      <c r="G72" s="9" t="s">
        <v>912</v>
      </c>
      <c r="H72" s="9" t="s">
        <v>913</v>
      </c>
      <c r="I72" s="8" t="s">
        <v>914</v>
      </c>
      <c r="J72" s="9" t="s">
        <v>915</v>
      </c>
      <c r="K72" s="10" t="s">
        <v>916</v>
      </c>
      <c r="L72" s="9" t="s">
        <v>37</v>
      </c>
      <c r="M72" s="10" t="s">
        <v>4474</v>
      </c>
      <c r="N72" s="9"/>
    </row>
    <row r="73" spans="1:14" ht="79.5" customHeight="1">
      <c r="A73" s="6" t="s">
        <v>928</v>
      </c>
      <c r="B73" s="7" t="s">
        <v>929</v>
      </c>
      <c r="C73" s="8" t="s">
        <v>930</v>
      </c>
      <c r="D73" s="9" t="s">
        <v>931</v>
      </c>
      <c r="E73" s="9" t="s">
        <v>932</v>
      </c>
      <c r="F73" s="9" t="s">
        <v>933</v>
      </c>
      <c r="G73" s="9" t="s">
        <v>934</v>
      </c>
      <c r="H73" s="9" t="s">
        <v>935</v>
      </c>
      <c r="I73" s="8" t="s">
        <v>936</v>
      </c>
      <c r="J73" s="9" t="s">
        <v>937</v>
      </c>
      <c r="K73" s="10" t="s">
        <v>938</v>
      </c>
      <c r="L73" s="9" t="s">
        <v>588</v>
      </c>
      <c r="M73" s="10" t="s">
        <v>4475</v>
      </c>
      <c r="N73" s="9" t="s">
        <v>730</v>
      </c>
    </row>
    <row r="74" spans="1:14" ht="79.5" customHeight="1">
      <c r="A74" s="6" t="s">
        <v>941</v>
      </c>
      <c r="B74" s="7" t="s">
        <v>942</v>
      </c>
      <c r="C74" s="8" t="s">
        <v>943</v>
      </c>
      <c r="D74" s="9" t="s">
        <v>944</v>
      </c>
      <c r="E74" s="9" t="s">
        <v>945</v>
      </c>
      <c r="F74" s="9" t="s">
        <v>946</v>
      </c>
      <c r="G74" s="9" t="s">
        <v>947</v>
      </c>
      <c r="H74" s="9" t="s">
        <v>948</v>
      </c>
      <c r="I74" s="8" t="s">
        <v>949</v>
      </c>
      <c r="J74" s="9" t="s">
        <v>950</v>
      </c>
      <c r="K74" s="10" t="s">
        <v>951</v>
      </c>
      <c r="L74" s="9" t="s">
        <v>588</v>
      </c>
      <c r="M74" s="9" t="s">
        <v>4324</v>
      </c>
      <c r="N74" s="9" t="s">
        <v>730</v>
      </c>
    </row>
    <row r="75" spans="1:14" ht="67.5" customHeight="1">
      <c r="A75" s="6" t="s">
        <v>962</v>
      </c>
      <c r="B75" s="7" t="s">
        <v>963</v>
      </c>
      <c r="C75" s="8" t="s">
        <v>964</v>
      </c>
      <c r="D75" s="9" t="s">
        <v>965</v>
      </c>
      <c r="E75" s="9" t="s">
        <v>966</v>
      </c>
      <c r="F75" s="9" t="s">
        <v>967</v>
      </c>
      <c r="G75" s="9" t="s">
        <v>968</v>
      </c>
      <c r="H75" s="9" t="s">
        <v>969</v>
      </c>
      <c r="I75" s="8" t="s">
        <v>970</v>
      </c>
      <c r="J75" s="9" t="s">
        <v>971</v>
      </c>
      <c r="K75" s="9"/>
      <c r="L75" s="9"/>
      <c r="M75" s="9" t="s">
        <v>4324</v>
      </c>
      <c r="N75" s="9" t="s">
        <v>155</v>
      </c>
    </row>
    <row r="76" spans="1:14" ht="151.5" customHeight="1">
      <c r="A76" s="6" t="s">
        <v>972</v>
      </c>
      <c r="B76" s="7" t="s">
        <v>973</v>
      </c>
      <c r="C76" s="8" t="s">
        <v>974</v>
      </c>
      <c r="D76" s="9" t="s">
        <v>975</v>
      </c>
      <c r="E76" s="9" t="s">
        <v>976</v>
      </c>
      <c r="F76" s="9" t="s">
        <v>977</v>
      </c>
      <c r="G76" s="9" t="s">
        <v>978</v>
      </c>
      <c r="H76" s="9" t="s">
        <v>979</v>
      </c>
      <c r="I76" s="8" t="s">
        <v>980</v>
      </c>
      <c r="J76" s="9" t="s">
        <v>981</v>
      </c>
      <c r="K76" s="10" t="s">
        <v>982</v>
      </c>
      <c r="L76" s="9" t="s">
        <v>100</v>
      </c>
      <c r="M76" s="10" t="s">
        <v>4476</v>
      </c>
      <c r="N76" s="9"/>
    </row>
    <row r="77" spans="1:14" ht="127.5" customHeight="1">
      <c r="A77" s="6" t="s">
        <v>985</v>
      </c>
      <c r="B77" s="7" t="s">
        <v>986</v>
      </c>
      <c r="C77" s="8" t="s">
        <v>987</v>
      </c>
      <c r="D77" s="9" t="s">
        <v>988</v>
      </c>
      <c r="E77" s="9" t="s">
        <v>989</v>
      </c>
      <c r="F77" s="11">
        <v>195.92717082999999</v>
      </c>
      <c r="G77" s="11">
        <v>-24.245225000000001</v>
      </c>
      <c r="H77" s="11">
        <v>0.12722700000000001</v>
      </c>
      <c r="I77" s="8" t="s">
        <v>990</v>
      </c>
      <c r="J77" s="9" t="s">
        <v>991</v>
      </c>
      <c r="K77" s="10" t="s">
        <v>992</v>
      </c>
      <c r="L77" s="9" t="s">
        <v>37</v>
      </c>
      <c r="M77" s="10" t="s">
        <v>4477</v>
      </c>
      <c r="N77" s="9" t="s">
        <v>994</v>
      </c>
    </row>
    <row r="78" spans="1:14" ht="79.5" customHeight="1">
      <c r="A78" s="6" t="s">
        <v>995</v>
      </c>
      <c r="B78" s="7" t="s">
        <v>996</v>
      </c>
      <c r="C78" s="8" t="s">
        <v>997</v>
      </c>
      <c r="D78" s="9" t="s">
        <v>998</v>
      </c>
      <c r="E78" s="9" t="s">
        <v>999</v>
      </c>
      <c r="F78" s="9" t="s">
        <v>1000</v>
      </c>
      <c r="G78" s="9" t="s">
        <v>1001</v>
      </c>
      <c r="H78" s="9" t="s">
        <v>1002</v>
      </c>
      <c r="I78" s="8" t="s">
        <v>1003</v>
      </c>
      <c r="J78" s="9" t="s">
        <v>1004</v>
      </c>
      <c r="K78" s="10" t="s">
        <v>1005</v>
      </c>
      <c r="L78" s="9" t="s">
        <v>37</v>
      </c>
      <c r="M78" s="9" t="s">
        <v>4324</v>
      </c>
      <c r="N78" s="9"/>
    </row>
    <row r="79" spans="1:14" ht="79.5" customHeight="1">
      <c r="A79" s="6" t="s">
        <v>1006</v>
      </c>
      <c r="B79" s="7" t="s">
        <v>1007</v>
      </c>
      <c r="C79" s="8" t="s">
        <v>1008</v>
      </c>
      <c r="D79" s="9" t="s">
        <v>1009</v>
      </c>
      <c r="E79" s="9" t="s">
        <v>1010</v>
      </c>
      <c r="F79" s="9" t="s">
        <v>1011</v>
      </c>
      <c r="G79" s="9" t="s">
        <v>1012</v>
      </c>
      <c r="H79" s="9" t="s">
        <v>1013</v>
      </c>
      <c r="I79" s="8" t="s">
        <v>1014</v>
      </c>
      <c r="J79" s="9" t="s">
        <v>1015</v>
      </c>
      <c r="K79" s="10" t="s">
        <v>1016</v>
      </c>
      <c r="L79" s="9" t="s">
        <v>100</v>
      </c>
      <c r="M79" s="9" t="s">
        <v>4324</v>
      </c>
      <c r="N79" s="9" t="s">
        <v>695</v>
      </c>
    </row>
    <row r="80" spans="1:14" ht="79.5" customHeight="1">
      <c r="A80" s="6" t="s">
        <v>1018</v>
      </c>
      <c r="B80" s="7" t="s">
        <v>1019</v>
      </c>
      <c r="C80" s="8" t="s">
        <v>1020</v>
      </c>
      <c r="D80" s="9" t="s">
        <v>1021</v>
      </c>
      <c r="E80" s="9" t="s">
        <v>1022</v>
      </c>
      <c r="F80" s="9" t="s">
        <v>1023</v>
      </c>
      <c r="G80" s="9" t="s">
        <v>1024</v>
      </c>
      <c r="H80" s="9" t="s">
        <v>1025</v>
      </c>
      <c r="I80" s="8" t="s">
        <v>1026</v>
      </c>
      <c r="J80" s="9" t="s">
        <v>1027</v>
      </c>
      <c r="K80" s="9"/>
      <c r="L80" s="9"/>
      <c r="M80" s="9" t="s">
        <v>4324</v>
      </c>
      <c r="N80" s="9" t="s">
        <v>155</v>
      </c>
    </row>
    <row r="81" spans="1:14" ht="163.5" customHeight="1">
      <c r="A81" s="6" t="s">
        <v>1038</v>
      </c>
      <c r="B81" s="7" t="s">
        <v>1039</v>
      </c>
      <c r="C81" s="8" t="s">
        <v>1040</v>
      </c>
      <c r="D81" s="9" t="s">
        <v>1041</v>
      </c>
      <c r="E81" s="9" t="s">
        <v>1042</v>
      </c>
      <c r="F81" s="9" t="s">
        <v>1043</v>
      </c>
      <c r="G81" s="9" t="s">
        <v>1044</v>
      </c>
      <c r="H81" s="9" t="s">
        <v>1045</v>
      </c>
      <c r="I81" s="8" t="s">
        <v>1046</v>
      </c>
      <c r="J81" s="9" t="s">
        <v>1047</v>
      </c>
      <c r="K81" s="9"/>
      <c r="L81" s="9" t="s">
        <v>100</v>
      </c>
      <c r="M81" s="10" t="s">
        <v>4478</v>
      </c>
      <c r="N81" s="9" t="s">
        <v>1050</v>
      </c>
    </row>
    <row r="82" spans="1:14" ht="79.5" customHeight="1">
      <c r="A82" s="6" t="s">
        <v>1051</v>
      </c>
      <c r="B82" s="7" t="s">
        <v>1052</v>
      </c>
      <c r="C82" s="8" t="s">
        <v>1053</v>
      </c>
      <c r="D82" s="9" t="s">
        <v>1054</v>
      </c>
      <c r="E82" s="9" t="s">
        <v>1055</v>
      </c>
      <c r="F82" s="9" t="s">
        <v>1056</v>
      </c>
      <c r="G82" s="9" t="s">
        <v>1057</v>
      </c>
      <c r="H82" s="9" t="s">
        <v>1058</v>
      </c>
      <c r="I82" s="8" t="s">
        <v>1059</v>
      </c>
      <c r="J82" s="9" t="s">
        <v>1060</v>
      </c>
      <c r="K82" s="10" t="s">
        <v>1061</v>
      </c>
      <c r="L82" s="9" t="s">
        <v>100</v>
      </c>
      <c r="M82" s="9" t="s">
        <v>4324</v>
      </c>
      <c r="N82" s="9" t="s">
        <v>695</v>
      </c>
    </row>
    <row r="83" spans="1:14" ht="79.5" customHeight="1">
      <c r="A83" s="6" t="s">
        <v>1062</v>
      </c>
      <c r="B83" s="7" t="s">
        <v>1063</v>
      </c>
      <c r="C83" s="8" t="s">
        <v>1064</v>
      </c>
      <c r="D83" s="9" t="s">
        <v>1065</v>
      </c>
      <c r="E83" s="9" t="s">
        <v>1066</v>
      </c>
      <c r="F83" s="9" t="s">
        <v>1067</v>
      </c>
      <c r="G83" s="9" t="s">
        <v>1068</v>
      </c>
      <c r="H83" s="9" t="s">
        <v>1069</v>
      </c>
      <c r="I83" s="8" t="s">
        <v>1070</v>
      </c>
      <c r="J83" s="9" t="s">
        <v>1071</v>
      </c>
      <c r="K83" s="10" t="s">
        <v>1072</v>
      </c>
      <c r="L83" s="9" t="s">
        <v>100</v>
      </c>
      <c r="M83" s="9" t="s">
        <v>4324</v>
      </c>
      <c r="N83" s="9" t="s">
        <v>695</v>
      </c>
    </row>
    <row r="84" spans="1:14" ht="79.5" customHeight="1">
      <c r="A84" s="6" t="s">
        <v>4479</v>
      </c>
      <c r="B84" s="7" t="s">
        <v>4480</v>
      </c>
      <c r="C84" s="8" t="s">
        <v>4481</v>
      </c>
      <c r="D84" s="9" t="s">
        <v>4482</v>
      </c>
      <c r="E84" s="9" t="s">
        <v>4483</v>
      </c>
      <c r="F84" s="9" t="s">
        <v>4484</v>
      </c>
      <c r="G84" s="9" t="s">
        <v>4485</v>
      </c>
      <c r="H84" s="9" t="s">
        <v>4486</v>
      </c>
      <c r="I84" s="8" t="s">
        <v>949</v>
      </c>
      <c r="J84" s="9" t="s">
        <v>4487</v>
      </c>
      <c r="K84" s="10" t="s">
        <v>4488</v>
      </c>
      <c r="L84" s="9" t="s">
        <v>100</v>
      </c>
      <c r="M84" s="9" t="s">
        <v>4324</v>
      </c>
      <c r="N84" s="9" t="s">
        <v>695</v>
      </c>
    </row>
    <row r="85" spans="1:14" ht="79.5" customHeight="1">
      <c r="A85" s="6" t="s">
        <v>1073</v>
      </c>
      <c r="B85" s="7" t="s">
        <v>1074</v>
      </c>
      <c r="C85" s="8" t="s">
        <v>1075</v>
      </c>
      <c r="D85" s="9" t="s">
        <v>1076</v>
      </c>
      <c r="E85" s="9" t="s">
        <v>1077</v>
      </c>
      <c r="F85" s="9" t="s">
        <v>1078</v>
      </c>
      <c r="G85" s="9" t="s">
        <v>1079</v>
      </c>
      <c r="H85" s="9" t="s">
        <v>1080</v>
      </c>
      <c r="I85" s="8" t="s">
        <v>1081</v>
      </c>
      <c r="J85" s="9" t="s">
        <v>1082</v>
      </c>
      <c r="K85" s="10" t="s">
        <v>1083</v>
      </c>
      <c r="L85" s="9" t="s">
        <v>37</v>
      </c>
      <c r="M85" s="9" t="s">
        <v>4324</v>
      </c>
      <c r="N85" s="9" t="s">
        <v>730</v>
      </c>
    </row>
    <row r="86" spans="1:14" ht="55.5" customHeight="1">
      <c r="A86" s="6" t="s">
        <v>1084</v>
      </c>
      <c r="B86" s="7" t="s">
        <v>1085</v>
      </c>
      <c r="C86" s="8" t="s">
        <v>1086</v>
      </c>
      <c r="D86" s="9" t="s">
        <v>1087</v>
      </c>
      <c r="E86" s="9" t="s">
        <v>1088</v>
      </c>
      <c r="F86" s="9" t="s">
        <v>1089</v>
      </c>
      <c r="G86" s="9" t="s">
        <v>1090</v>
      </c>
      <c r="H86" s="9" t="s">
        <v>1091</v>
      </c>
      <c r="I86" s="8" t="s">
        <v>1092</v>
      </c>
      <c r="J86" s="9" t="s">
        <v>1093</v>
      </c>
      <c r="K86" s="9"/>
      <c r="L86" s="9"/>
      <c r="M86" s="9" t="s">
        <v>4324</v>
      </c>
      <c r="N86" s="9" t="s">
        <v>155</v>
      </c>
    </row>
    <row r="87" spans="1:14" ht="151.5" customHeight="1">
      <c r="A87" s="6" t="s">
        <v>4489</v>
      </c>
      <c r="B87" s="7" t="s">
        <v>4490</v>
      </c>
      <c r="C87" s="8" t="s">
        <v>4491</v>
      </c>
      <c r="D87" s="9" t="s">
        <v>4492</v>
      </c>
      <c r="E87" s="9" t="s">
        <v>4493</v>
      </c>
      <c r="F87" s="9" t="s">
        <v>4494</v>
      </c>
      <c r="G87" s="9" t="s">
        <v>4495</v>
      </c>
      <c r="H87" s="9" t="s">
        <v>4496</v>
      </c>
      <c r="I87" s="8" t="s">
        <v>4497</v>
      </c>
      <c r="J87" s="9" t="s">
        <v>4498</v>
      </c>
      <c r="K87" s="9"/>
      <c r="L87" s="9"/>
      <c r="M87" s="10" t="s">
        <v>4499</v>
      </c>
      <c r="N87" s="9"/>
    </row>
    <row r="88" spans="1:14" ht="55.5" customHeight="1">
      <c r="A88" s="6" t="s">
        <v>1102</v>
      </c>
      <c r="B88" s="7" t="s">
        <v>1103</v>
      </c>
      <c r="C88" s="8" t="s">
        <v>1104</v>
      </c>
      <c r="D88" s="9" t="s">
        <v>1105</v>
      </c>
      <c r="E88" s="9" t="s">
        <v>1106</v>
      </c>
      <c r="F88" s="9" t="s">
        <v>1107</v>
      </c>
      <c r="G88" s="9" t="s">
        <v>1108</v>
      </c>
      <c r="H88" s="9" t="s">
        <v>1109</v>
      </c>
      <c r="I88" s="8" t="s">
        <v>1110</v>
      </c>
      <c r="J88" s="9" t="s">
        <v>1111</v>
      </c>
      <c r="K88" s="9"/>
      <c r="L88" s="9"/>
      <c r="M88" s="9" t="s">
        <v>4324</v>
      </c>
      <c r="N88" s="9" t="s">
        <v>155</v>
      </c>
    </row>
    <row r="89" spans="1:14" ht="79.5" customHeight="1">
      <c r="A89" s="6" t="s">
        <v>1113</v>
      </c>
      <c r="B89" s="7" t="s">
        <v>1114</v>
      </c>
      <c r="C89" s="8" t="s">
        <v>1115</v>
      </c>
      <c r="D89" s="9" t="s">
        <v>1116</v>
      </c>
      <c r="E89" s="9" t="s">
        <v>1117</v>
      </c>
      <c r="F89" s="9" t="s">
        <v>1118</v>
      </c>
      <c r="G89" s="9" t="s">
        <v>1119</v>
      </c>
      <c r="H89" s="9" t="s">
        <v>1120</v>
      </c>
      <c r="I89" s="8" t="s">
        <v>1121</v>
      </c>
      <c r="J89" s="9" t="s">
        <v>1122</v>
      </c>
      <c r="K89" s="10" t="s">
        <v>1123</v>
      </c>
      <c r="L89" s="9" t="s">
        <v>37</v>
      </c>
      <c r="M89" s="9" t="s">
        <v>4324</v>
      </c>
      <c r="N89" s="9"/>
    </row>
    <row r="90" spans="1:14" ht="139.5" customHeight="1">
      <c r="A90" s="6" t="s">
        <v>4500</v>
      </c>
      <c r="B90" s="7" t="s">
        <v>4501</v>
      </c>
      <c r="C90" s="8" t="s">
        <v>4502</v>
      </c>
      <c r="D90" s="9" t="s">
        <v>4503</v>
      </c>
      <c r="E90" s="9" t="s">
        <v>4504</v>
      </c>
      <c r="F90" s="9" t="s">
        <v>4505</v>
      </c>
      <c r="G90" s="9" t="s">
        <v>4506</v>
      </c>
      <c r="H90" s="9" t="s">
        <v>816</v>
      </c>
      <c r="I90" s="8" t="s">
        <v>4507</v>
      </c>
      <c r="J90" s="9" t="s">
        <v>4508</v>
      </c>
      <c r="K90" s="9"/>
      <c r="L90" s="9"/>
      <c r="M90" s="10" t="s">
        <v>4509</v>
      </c>
      <c r="N90" s="9"/>
    </row>
    <row r="91" spans="1:14" ht="67.5" customHeight="1">
      <c r="A91" s="6" t="s">
        <v>1133</v>
      </c>
      <c r="B91" s="7" t="s">
        <v>1134</v>
      </c>
      <c r="C91" s="8" t="s">
        <v>1135</v>
      </c>
      <c r="D91" s="9" t="s">
        <v>1136</v>
      </c>
      <c r="E91" s="9" t="s">
        <v>1137</v>
      </c>
      <c r="F91" s="9" t="s">
        <v>1138</v>
      </c>
      <c r="G91" s="9" t="s">
        <v>1139</v>
      </c>
      <c r="H91" s="9" t="s">
        <v>1140</v>
      </c>
      <c r="I91" s="8" t="s">
        <v>1141</v>
      </c>
      <c r="J91" s="9" t="s">
        <v>1142</v>
      </c>
      <c r="K91" s="10" t="s">
        <v>4510</v>
      </c>
      <c r="L91" s="9" t="s">
        <v>37</v>
      </c>
      <c r="M91" s="9" t="s">
        <v>4324</v>
      </c>
      <c r="N91" s="9"/>
    </row>
    <row r="92" spans="1:14" ht="79.5" customHeight="1">
      <c r="A92" s="6" t="s">
        <v>1144</v>
      </c>
      <c r="B92" s="7" t="s">
        <v>1145</v>
      </c>
      <c r="C92" s="8" t="s">
        <v>1146</v>
      </c>
      <c r="D92" s="9" t="s">
        <v>1147</v>
      </c>
      <c r="E92" s="9" t="s">
        <v>1148</v>
      </c>
      <c r="F92" s="9" t="s">
        <v>1149</v>
      </c>
      <c r="G92" s="9" t="s">
        <v>1150</v>
      </c>
      <c r="H92" s="9" t="s">
        <v>1151</v>
      </c>
      <c r="I92" s="8" t="s">
        <v>1152</v>
      </c>
      <c r="J92" s="9" t="s">
        <v>1153</v>
      </c>
      <c r="K92" s="9" t="s">
        <v>1154</v>
      </c>
      <c r="L92" s="9" t="s">
        <v>100</v>
      </c>
      <c r="M92" s="9" t="s">
        <v>4324</v>
      </c>
      <c r="N92" s="9"/>
    </row>
    <row r="93" spans="1:14" ht="79.5" customHeight="1">
      <c r="A93" s="6" t="s">
        <v>1155</v>
      </c>
      <c r="B93" s="7" t="s">
        <v>1156</v>
      </c>
      <c r="C93" s="8" t="s">
        <v>1157</v>
      </c>
      <c r="D93" s="9" t="s">
        <v>1158</v>
      </c>
      <c r="E93" s="9" t="s">
        <v>1159</v>
      </c>
      <c r="F93" s="9" t="s">
        <v>1160</v>
      </c>
      <c r="G93" s="9" t="s">
        <v>1161</v>
      </c>
      <c r="H93" s="9" t="s">
        <v>1162</v>
      </c>
      <c r="I93" s="8" t="s">
        <v>774</v>
      </c>
      <c r="J93" s="9" t="s">
        <v>1163</v>
      </c>
      <c r="K93" s="9" t="s">
        <v>1164</v>
      </c>
      <c r="L93" s="9" t="s">
        <v>37</v>
      </c>
      <c r="M93" s="9" t="s">
        <v>4324</v>
      </c>
      <c r="N93" s="9"/>
    </row>
    <row r="94" spans="1:14" ht="79.5" customHeight="1">
      <c r="A94" s="6" t="s">
        <v>4511</v>
      </c>
      <c r="B94" s="7" t="s">
        <v>4512</v>
      </c>
      <c r="C94" s="8" t="s">
        <v>4513</v>
      </c>
      <c r="D94" s="9" t="s">
        <v>4514</v>
      </c>
      <c r="E94" s="9" t="s">
        <v>4515</v>
      </c>
      <c r="F94" s="9" t="s">
        <v>4516</v>
      </c>
      <c r="G94" s="9" t="s">
        <v>4517</v>
      </c>
      <c r="H94" s="9" t="s">
        <v>4518</v>
      </c>
      <c r="I94" s="8" t="s">
        <v>4519</v>
      </c>
      <c r="J94" s="9" t="s">
        <v>4520</v>
      </c>
      <c r="K94" s="9" t="s">
        <v>4521</v>
      </c>
      <c r="L94" s="9" t="s">
        <v>100</v>
      </c>
      <c r="M94" s="9" t="s">
        <v>4324</v>
      </c>
      <c r="N94" s="9"/>
    </row>
    <row r="95" spans="1:14" ht="79.5" customHeight="1">
      <c r="A95" s="6" t="s">
        <v>1165</v>
      </c>
      <c r="B95" s="7" t="s">
        <v>1166</v>
      </c>
      <c r="C95" s="8" t="s">
        <v>1167</v>
      </c>
      <c r="D95" s="9" t="s">
        <v>1168</v>
      </c>
      <c r="E95" s="9" t="s">
        <v>1169</v>
      </c>
      <c r="F95" s="9" t="s">
        <v>1170</v>
      </c>
      <c r="G95" s="9" t="s">
        <v>1171</v>
      </c>
      <c r="H95" s="9" t="s">
        <v>1172</v>
      </c>
      <c r="I95" s="8" t="s">
        <v>1172</v>
      </c>
      <c r="J95" s="9" t="s">
        <v>1173</v>
      </c>
      <c r="K95" s="9"/>
      <c r="L95" s="9"/>
      <c r="M95" s="10" t="s">
        <v>4522</v>
      </c>
      <c r="N95" s="9"/>
    </row>
    <row r="96" spans="1:14" ht="79.5" customHeight="1">
      <c r="A96" s="6" t="s">
        <v>4523</v>
      </c>
      <c r="B96" s="7" t="s">
        <v>4524</v>
      </c>
      <c r="C96" s="8" t="s">
        <v>4525</v>
      </c>
      <c r="D96" s="9" t="s">
        <v>4526</v>
      </c>
      <c r="E96" s="9" t="s">
        <v>4527</v>
      </c>
      <c r="F96" s="9" t="s">
        <v>4528</v>
      </c>
      <c r="G96" s="9" t="s">
        <v>4529</v>
      </c>
      <c r="H96" s="9" t="s">
        <v>4530</v>
      </c>
      <c r="I96" s="8" t="s">
        <v>4531</v>
      </c>
      <c r="J96" s="9" t="s">
        <v>4532</v>
      </c>
      <c r="K96" s="9"/>
      <c r="L96" s="9"/>
      <c r="M96" s="10" t="s">
        <v>4522</v>
      </c>
      <c r="N96" s="9"/>
    </row>
    <row r="97" spans="1:14" ht="79.5" customHeight="1">
      <c r="A97" s="6" t="s">
        <v>4533</v>
      </c>
      <c r="B97" s="7" t="s">
        <v>4534</v>
      </c>
      <c r="C97" s="8" t="s">
        <v>4535</v>
      </c>
      <c r="D97" s="9" t="s">
        <v>4536</v>
      </c>
      <c r="E97" s="9" t="s">
        <v>4537</v>
      </c>
      <c r="F97" s="9" t="s">
        <v>4538</v>
      </c>
      <c r="G97" s="9" t="s">
        <v>4539</v>
      </c>
      <c r="H97" s="9" t="s">
        <v>1270</v>
      </c>
      <c r="I97" s="8" t="s">
        <v>4540</v>
      </c>
      <c r="J97" s="9" t="s">
        <v>4541</v>
      </c>
      <c r="K97" s="9" t="s">
        <v>4542</v>
      </c>
      <c r="L97" s="9" t="s">
        <v>37</v>
      </c>
      <c r="M97" s="9" t="s">
        <v>4324</v>
      </c>
      <c r="N97" s="9"/>
    </row>
    <row r="98" spans="1:14" ht="79.5" customHeight="1">
      <c r="A98" s="6" t="s">
        <v>4543</v>
      </c>
      <c r="B98" s="7" t="s">
        <v>4544</v>
      </c>
      <c r="C98" s="8" t="s">
        <v>4545</v>
      </c>
      <c r="D98" s="9" t="s">
        <v>4546</v>
      </c>
      <c r="E98" s="9" t="s">
        <v>4547</v>
      </c>
      <c r="F98" s="9" t="s">
        <v>4548</v>
      </c>
      <c r="G98" s="9" t="s">
        <v>4549</v>
      </c>
      <c r="H98" s="9" t="s">
        <v>4550</v>
      </c>
      <c r="I98" s="8" t="s">
        <v>817</v>
      </c>
      <c r="J98" s="9" t="s">
        <v>4551</v>
      </c>
      <c r="K98" s="10" t="s">
        <v>4552</v>
      </c>
      <c r="L98" s="9" t="s">
        <v>100</v>
      </c>
      <c r="M98" s="9" t="s">
        <v>4324</v>
      </c>
      <c r="N98" s="9"/>
    </row>
    <row r="99" spans="1:14" ht="151.5" customHeight="1">
      <c r="A99" s="6" t="s">
        <v>1208</v>
      </c>
      <c r="B99" s="7" t="s">
        <v>1209</v>
      </c>
      <c r="C99" s="8" t="s">
        <v>1210</v>
      </c>
      <c r="D99" s="9" t="s">
        <v>1211</v>
      </c>
      <c r="E99" s="9" t="s">
        <v>1212</v>
      </c>
      <c r="F99" s="9" t="s">
        <v>1213</v>
      </c>
      <c r="G99" s="9" t="s">
        <v>1214</v>
      </c>
      <c r="H99" s="9" t="s">
        <v>1215</v>
      </c>
      <c r="I99" s="8" t="s">
        <v>1216</v>
      </c>
      <c r="J99" s="9" t="s">
        <v>1217</v>
      </c>
      <c r="K99" s="9"/>
      <c r="L99" s="9"/>
      <c r="M99" s="10" t="s">
        <v>4553</v>
      </c>
      <c r="N99" s="9" t="s">
        <v>1221</v>
      </c>
    </row>
    <row r="100" spans="1:14" ht="79.5" customHeight="1">
      <c r="A100" s="6" t="s">
        <v>1222</v>
      </c>
      <c r="B100" s="7" t="s">
        <v>1223</v>
      </c>
      <c r="C100" s="8" t="s">
        <v>1224</v>
      </c>
      <c r="D100" s="9" t="s">
        <v>1225</v>
      </c>
      <c r="E100" s="9" t="s">
        <v>1226</v>
      </c>
      <c r="F100" s="9" t="s">
        <v>1227</v>
      </c>
      <c r="G100" s="9" t="s">
        <v>1228</v>
      </c>
      <c r="H100" s="9" t="s">
        <v>1229</v>
      </c>
      <c r="I100" s="8" t="s">
        <v>1230</v>
      </c>
      <c r="J100" s="9" t="s">
        <v>1231</v>
      </c>
      <c r="K100" s="10" t="s">
        <v>1232</v>
      </c>
      <c r="L100" s="9" t="s">
        <v>100</v>
      </c>
      <c r="M100" s="9" t="s">
        <v>4324</v>
      </c>
      <c r="N100" s="9"/>
    </row>
    <row r="101" spans="1:14" ht="79.5" customHeight="1">
      <c r="A101" s="6" t="s">
        <v>1241</v>
      </c>
      <c r="B101" s="7" t="s">
        <v>1242</v>
      </c>
      <c r="C101" s="8" t="s">
        <v>1243</v>
      </c>
      <c r="D101" s="9" t="s">
        <v>1244</v>
      </c>
      <c r="E101" s="9" t="s">
        <v>1245</v>
      </c>
      <c r="F101" s="9" t="s">
        <v>1246</v>
      </c>
      <c r="G101" s="9" t="s">
        <v>1247</v>
      </c>
      <c r="H101" s="9" t="s">
        <v>1248</v>
      </c>
      <c r="I101" s="8" t="s">
        <v>1249</v>
      </c>
      <c r="J101" s="9" t="s">
        <v>1250</v>
      </c>
      <c r="K101" s="10" t="s">
        <v>1251</v>
      </c>
      <c r="L101" s="9" t="s">
        <v>100</v>
      </c>
      <c r="M101" s="9" t="s">
        <v>4324</v>
      </c>
      <c r="N101" s="9"/>
    </row>
    <row r="102" spans="1:14" ht="79.5" customHeight="1">
      <c r="A102" s="6" t="s">
        <v>1252</v>
      </c>
      <c r="B102" s="7" t="s">
        <v>1253</v>
      </c>
      <c r="C102" s="8" t="s">
        <v>1254</v>
      </c>
      <c r="D102" s="9" t="s">
        <v>1255</v>
      </c>
      <c r="E102" s="9" t="s">
        <v>1256</v>
      </c>
      <c r="F102" s="9" t="s">
        <v>1257</v>
      </c>
      <c r="G102" s="9" t="s">
        <v>1258</v>
      </c>
      <c r="H102" s="9" t="s">
        <v>1259</v>
      </c>
      <c r="I102" s="8" t="s">
        <v>1260</v>
      </c>
      <c r="J102" s="9" t="s">
        <v>1261</v>
      </c>
      <c r="K102" s="10" t="s">
        <v>1262</v>
      </c>
      <c r="L102" s="9" t="s">
        <v>100</v>
      </c>
      <c r="M102" s="9" t="s">
        <v>4324</v>
      </c>
      <c r="N102" s="9"/>
    </row>
    <row r="103" spans="1:14" ht="79.5" customHeight="1">
      <c r="A103" s="6" t="s">
        <v>1263</v>
      </c>
      <c r="B103" s="7" t="s">
        <v>1264</v>
      </c>
      <c r="C103" s="8" t="s">
        <v>1265</v>
      </c>
      <c r="D103" s="9" t="s">
        <v>1266</v>
      </c>
      <c r="E103" s="9" t="s">
        <v>1267</v>
      </c>
      <c r="F103" s="9" t="s">
        <v>1268</v>
      </c>
      <c r="G103" s="9" t="s">
        <v>1269</v>
      </c>
      <c r="H103" s="9" t="s">
        <v>1270</v>
      </c>
      <c r="I103" s="8" t="s">
        <v>1271</v>
      </c>
      <c r="J103" s="9" t="s">
        <v>1272</v>
      </c>
      <c r="K103" s="10" t="s">
        <v>1273</v>
      </c>
      <c r="L103" s="9" t="s">
        <v>100</v>
      </c>
      <c r="M103" s="9" t="s">
        <v>4324</v>
      </c>
      <c r="N103" s="9"/>
    </row>
    <row r="104" spans="1:14" ht="79.5" customHeight="1">
      <c r="A104" s="6" t="s">
        <v>1274</v>
      </c>
      <c r="B104" s="7" t="s">
        <v>1275</v>
      </c>
      <c r="C104" s="8" t="s">
        <v>1276</v>
      </c>
      <c r="D104" s="9" t="s">
        <v>1277</v>
      </c>
      <c r="E104" s="9" t="s">
        <v>1278</v>
      </c>
      <c r="F104" s="9" t="s">
        <v>1279</v>
      </c>
      <c r="G104" s="9" t="s">
        <v>1280</v>
      </c>
      <c r="H104" s="9" t="s">
        <v>1270</v>
      </c>
      <c r="I104" s="8" t="s">
        <v>1281</v>
      </c>
      <c r="J104" s="9" t="s">
        <v>1282</v>
      </c>
      <c r="K104" s="10" t="s">
        <v>1283</v>
      </c>
      <c r="L104" s="9" t="s">
        <v>100</v>
      </c>
      <c r="M104" s="9" t="s">
        <v>4324</v>
      </c>
      <c r="N104" s="9"/>
    </row>
    <row r="105" spans="1:14" ht="79.5" customHeight="1">
      <c r="A105" s="6" t="s">
        <v>1284</v>
      </c>
      <c r="B105" s="7" t="s">
        <v>1285</v>
      </c>
      <c r="C105" s="8" t="s">
        <v>1286</v>
      </c>
      <c r="D105" s="9" t="s">
        <v>1287</v>
      </c>
      <c r="E105" s="9" t="s">
        <v>1288</v>
      </c>
      <c r="F105" s="9" t="s">
        <v>1289</v>
      </c>
      <c r="G105" s="9" t="s">
        <v>1290</v>
      </c>
      <c r="H105" s="9" t="s">
        <v>1291</v>
      </c>
      <c r="I105" s="8" t="s">
        <v>1292</v>
      </c>
      <c r="J105" s="9" t="s">
        <v>1293</v>
      </c>
      <c r="K105" s="10" t="s">
        <v>1294</v>
      </c>
      <c r="L105" s="9" t="s">
        <v>100</v>
      </c>
      <c r="M105" s="9"/>
      <c r="N105" s="9"/>
    </row>
    <row r="106" spans="1:14" ht="67.5" customHeight="1">
      <c r="A106" s="6" t="s">
        <v>4554</v>
      </c>
      <c r="B106" s="7" t="s">
        <v>4555</v>
      </c>
      <c r="C106" s="8" t="s">
        <v>4556</v>
      </c>
      <c r="D106" s="9" t="s">
        <v>4557</v>
      </c>
      <c r="E106" s="9" t="s">
        <v>4558</v>
      </c>
      <c r="F106" s="9" t="s">
        <v>4559</v>
      </c>
      <c r="G106" s="9" t="s">
        <v>4560</v>
      </c>
      <c r="H106" s="9" t="s">
        <v>3962</v>
      </c>
      <c r="I106" s="8" t="s">
        <v>4561</v>
      </c>
      <c r="J106" s="9"/>
      <c r="K106" s="10" t="s">
        <v>4562</v>
      </c>
      <c r="L106" s="9" t="s">
        <v>37</v>
      </c>
      <c r="M106" s="10" t="s">
        <v>4563</v>
      </c>
      <c r="N106" s="9"/>
    </row>
    <row r="107" spans="1:14" ht="91.5" customHeight="1">
      <c r="A107" s="6" t="s">
        <v>1303</v>
      </c>
      <c r="B107" s="7" t="s">
        <v>1304</v>
      </c>
      <c r="C107" s="8" t="s">
        <v>1305</v>
      </c>
      <c r="D107" s="9" t="s">
        <v>1306</v>
      </c>
      <c r="E107" s="9" t="s">
        <v>1307</v>
      </c>
      <c r="F107" s="14" t="s">
        <v>1308</v>
      </c>
      <c r="G107" s="14" t="s">
        <v>1309</v>
      </c>
      <c r="H107" s="9" t="s">
        <v>1310</v>
      </c>
      <c r="I107" s="8" t="s">
        <v>1311</v>
      </c>
      <c r="J107" s="9" t="s">
        <v>4564</v>
      </c>
      <c r="K107" s="9" t="s">
        <v>1313</v>
      </c>
      <c r="L107" s="9"/>
      <c r="M107" s="10" t="s">
        <v>4565</v>
      </c>
      <c r="N107" s="9" t="s">
        <v>1316</v>
      </c>
    </row>
    <row r="108" spans="1:14" ht="79.5" customHeight="1">
      <c r="A108" s="6" t="s">
        <v>1317</v>
      </c>
      <c r="B108" s="7" t="s">
        <v>1318</v>
      </c>
      <c r="C108" s="8" t="s">
        <v>1319</v>
      </c>
      <c r="D108" s="9" t="s">
        <v>1320</v>
      </c>
      <c r="E108" s="9" t="s">
        <v>1321</v>
      </c>
      <c r="F108" s="9" t="s">
        <v>1322</v>
      </c>
      <c r="G108" s="9" t="s">
        <v>1323</v>
      </c>
      <c r="H108" s="9" t="s">
        <v>1151</v>
      </c>
      <c r="I108" s="8" t="s">
        <v>1324</v>
      </c>
      <c r="J108" s="9" t="s">
        <v>1325</v>
      </c>
      <c r="K108" s="10" t="s">
        <v>1326</v>
      </c>
      <c r="L108" s="9" t="s">
        <v>100</v>
      </c>
      <c r="M108" s="10" t="s">
        <v>4566</v>
      </c>
      <c r="N108" s="9"/>
    </row>
    <row r="109" spans="1:14" ht="79.5" customHeight="1">
      <c r="A109" s="6" t="s">
        <v>1346</v>
      </c>
      <c r="B109" s="7" t="s">
        <v>1347</v>
      </c>
      <c r="C109" s="8" t="s">
        <v>1348</v>
      </c>
      <c r="D109" s="9" t="s">
        <v>1349</v>
      </c>
      <c r="E109" s="9" t="s">
        <v>1350</v>
      </c>
      <c r="F109" s="9" t="s">
        <v>1351</v>
      </c>
      <c r="G109" s="9" t="s">
        <v>1352</v>
      </c>
      <c r="H109" s="9" t="s">
        <v>1353</v>
      </c>
      <c r="I109" s="8" t="s">
        <v>1354</v>
      </c>
      <c r="J109" s="9" t="s">
        <v>1355</v>
      </c>
      <c r="K109" s="10" t="s">
        <v>1356</v>
      </c>
      <c r="L109" s="9" t="s">
        <v>100</v>
      </c>
      <c r="M109" s="10" t="s">
        <v>4566</v>
      </c>
      <c r="N109" s="9"/>
    </row>
    <row r="110" spans="1:14" ht="79.5" customHeight="1">
      <c r="A110" s="6" t="s">
        <v>1357</v>
      </c>
      <c r="B110" s="7" t="s">
        <v>1358</v>
      </c>
      <c r="C110" s="8" t="s">
        <v>1359</v>
      </c>
      <c r="D110" s="9" t="s">
        <v>1360</v>
      </c>
      <c r="E110" s="9" t="s">
        <v>1361</v>
      </c>
      <c r="F110" s="9" t="s">
        <v>1362</v>
      </c>
      <c r="G110" s="9" t="s">
        <v>1363</v>
      </c>
      <c r="H110" s="9" t="s">
        <v>1364</v>
      </c>
      <c r="I110" s="8" t="s">
        <v>1365</v>
      </c>
      <c r="J110" s="9" t="s">
        <v>1366</v>
      </c>
      <c r="K110" s="10" t="s">
        <v>1367</v>
      </c>
      <c r="L110" s="9" t="s">
        <v>100</v>
      </c>
      <c r="M110" s="10" t="s">
        <v>4566</v>
      </c>
      <c r="N110" s="9"/>
    </row>
    <row r="111" spans="1:14" ht="151.5" customHeight="1">
      <c r="A111" s="6" t="s">
        <v>1391</v>
      </c>
      <c r="B111" s="7" t="s">
        <v>1392</v>
      </c>
      <c r="C111" s="8" t="s">
        <v>1393</v>
      </c>
      <c r="D111" s="9" t="s">
        <v>1394</v>
      </c>
      <c r="E111" s="9" t="s">
        <v>1395</v>
      </c>
      <c r="F111" s="9" t="s">
        <v>1396</v>
      </c>
      <c r="G111" s="9" t="s">
        <v>1397</v>
      </c>
      <c r="H111" s="9" t="s">
        <v>1398</v>
      </c>
      <c r="I111" s="8" t="s">
        <v>1152</v>
      </c>
      <c r="J111" s="9" t="s">
        <v>1399</v>
      </c>
      <c r="K111" s="10" t="s">
        <v>1400</v>
      </c>
      <c r="L111" s="9" t="s">
        <v>1401</v>
      </c>
      <c r="M111" s="10" t="s">
        <v>4566</v>
      </c>
      <c r="N111" s="9"/>
    </row>
    <row r="112" spans="1:14" ht="79.5" customHeight="1">
      <c r="A112" s="6" t="s">
        <v>1431</v>
      </c>
      <c r="B112" s="7" t="s">
        <v>1432</v>
      </c>
      <c r="C112" s="8" t="s">
        <v>1433</v>
      </c>
      <c r="D112" s="9" t="s">
        <v>1434</v>
      </c>
      <c r="E112" s="9" t="s">
        <v>1435</v>
      </c>
      <c r="F112" s="9" t="s">
        <v>1436</v>
      </c>
      <c r="G112" s="9" t="s">
        <v>1437</v>
      </c>
      <c r="H112" s="9" t="s">
        <v>1438</v>
      </c>
      <c r="I112" s="8" t="s">
        <v>1439</v>
      </c>
      <c r="J112" s="9" t="s">
        <v>1440</v>
      </c>
      <c r="K112" s="9"/>
      <c r="L112" s="9"/>
      <c r="M112" s="10" t="s">
        <v>4567</v>
      </c>
      <c r="N112" s="9"/>
    </row>
    <row r="113" spans="1:14" ht="79.5" customHeight="1">
      <c r="A113" s="6" t="s">
        <v>4568</v>
      </c>
      <c r="B113" s="7" t="s">
        <v>4569</v>
      </c>
      <c r="C113" s="8" t="s">
        <v>4570</v>
      </c>
      <c r="D113" s="9" t="s">
        <v>4571</v>
      </c>
      <c r="E113" s="9" t="s">
        <v>4572</v>
      </c>
      <c r="F113" s="9" t="s">
        <v>4573</v>
      </c>
      <c r="G113" s="9" t="s">
        <v>4574</v>
      </c>
      <c r="H113" s="9" t="s">
        <v>4575</v>
      </c>
      <c r="I113" s="8" t="s">
        <v>4576</v>
      </c>
      <c r="J113" s="9" t="s">
        <v>4577</v>
      </c>
      <c r="K113" s="9"/>
      <c r="L113" s="9"/>
      <c r="M113" s="10" t="s">
        <v>4578</v>
      </c>
      <c r="N113" s="9" t="s">
        <v>218</v>
      </c>
    </row>
    <row r="114" spans="1:14" ht="127.5" customHeight="1">
      <c r="A114" s="6" t="s">
        <v>1448</v>
      </c>
      <c r="B114" s="7" t="s">
        <v>1449</v>
      </c>
      <c r="C114" s="8" t="s">
        <v>1450</v>
      </c>
      <c r="D114" s="9" t="s">
        <v>1451</v>
      </c>
      <c r="E114" s="9" t="s">
        <v>1452</v>
      </c>
      <c r="F114" s="9" t="s">
        <v>1453</v>
      </c>
      <c r="G114" s="9" t="s">
        <v>1454</v>
      </c>
      <c r="H114" s="9" t="s">
        <v>1455</v>
      </c>
      <c r="I114" s="8" t="s">
        <v>331</v>
      </c>
      <c r="J114" s="9" t="s">
        <v>1456</v>
      </c>
      <c r="K114" s="10" t="s">
        <v>1457</v>
      </c>
      <c r="L114" s="9" t="s">
        <v>100</v>
      </c>
      <c r="M114" s="10" t="s">
        <v>4477</v>
      </c>
      <c r="N114" s="9"/>
    </row>
    <row r="115" spans="1:14" ht="79.5" customHeight="1">
      <c r="A115" s="6" t="s">
        <v>1458</v>
      </c>
      <c r="B115" s="7" t="s">
        <v>1459</v>
      </c>
      <c r="C115" s="8" t="s">
        <v>1460</v>
      </c>
      <c r="D115" s="9" t="s">
        <v>1461</v>
      </c>
      <c r="E115" s="9" t="s">
        <v>1462</v>
      </c>
      <c r="F115" s="9" t="s">
        <v>1463</v>
      </c>
      <c r="G115" s="9" t="s">
        <v>1464</v>
      </c>
      <c r="H115" s="9" t="s">
        <v>1465</v>
      </c>
      <c r="I115" s="8" t="s">
        <v>1466</v>
      </c>
      <c r="J115" s="9" t="s">
        <v>1467</v>
      </c>
      <c r="K115" s="10" t="s">
        <v>1468</v>
      </c>
      <c r="L115" s="9" t="s">
        <v>37</v>
      </c>
      <c r="M115" s="10" t="s">
        <v>4566</v>
      </c>
      <c r="N115" s="9"/>
    </row>
    <row r="116" spans="1:14" ht="79.5" customHeight="1">
      <c r="A116" s="6" t="s">
        <v>1469</v>
      </c>
      <c r="B116" s="7" t="s">
        <v>1470</v>
      </c>
      <c r="C116" s="8" t="s">
        <v>1471</v>
      </c>
      <c r="D116" s="9" t="s">
        <v>1472</v>
      </c>
      <c r="E116" s="9" t="s">
        <v>1473</v>
      </c>
      <c r="F116" s="9" t="s">
        <v>1474</v>
      </c>
      <c r="G116" s="9" t="s">
        <v>1475</v>
      </c>
      <c r="H116" s="9" t="s">
        <v>1476</v>
      </c>
      <c r="I116" s="8" t="s">
        <v>1477</v>
      </c>
      <c r="J116" s="9" t="s">
        <v>1478</v>
      </c>
      <c r="K116" s="10" t="s">
        <v>4562</v>
      </c>
      <c r="L116" s="9" t="s">
        <v>100</v>
      </c>
      <c r="M116" s="10" t="s">
        <v>4566</v>
      </c>
      <c r="N116" s="9"/>
    </row>
    <row r="117" spans="1:14" ht="67.5" customHeight="1">
      <c r="A117" s="6" t="s">
        <v>1479</v>
      </c>
      <c r="B117" s="7" t="s">
        <v>1480</v>
      </c>
      <c r="C117" s="8" t="s">
        <v>1481</v>
      </c>
      <c r="D117" s="9" t="s">
        <v>1482</v>
      </c>
      <c r="E117" s="9" t="s">
        <v>1483</v>
      </c>
      <c r="F117" s="9" t="s">
        <v>1484</v>
      </c>
      <c r="G117" s="9" t="s">
        <v>1485</v>
      </c>
      <c r="H117" s="9" t="s">
        <v>1486</v>
      </c>
      <c r="I117" s="8" t="s">
        <v>1487</v>
      </c>
      <c r="J117" s="9" t="s">
        <v>1488</v>
      </c>
      <c r="K117" s="9"/>
      <c r="L117" s="9"/>
      <c r="M117" s="9" t="s">
        <v>4324</v>
      </c>
      <c r="N117" s="9" t="s">
        <v>155</v>
      </c>
    </row>
    <row r="118" spans="1:14" ht="79.5" customHeight="1">
      <c r="A118" s="6" t="s">
        <v>1499</v>
      </c>
      <c r="B118" s="7" t="s">
        <v>1500</v>
      </c>
      <c r="C118" s="8" t="s">
        <v>1501</v>
      </c>
      <c r="D118" s="9" t="s">
        <v>1502</v>
      </c>
      <c r="E118" s="9" t="s">
        <v>1503</v>
      </c>
      <c r="F118" s="9" t="s">
        <v>1504</v>
      </c>
      <c r="G118" s="9" t="s">
        <v>1505</v>
      </c>
      <c r="H118" s="9" t="s">
        <v>4579</v>
      </c>
      <c r="I118" s="8" t="s">
        <v>1506</v>
      </c>
      <c r="J118" s="9" t="s">
        <v>1507</v>
      </c>
      <c r="K118" s="8" t="s">
        <v>4580</v>
      </c>
      <c r="L118" s="9"/>
      <c r="M118" s="10" t="s">
        <v>4581</v>
      </c>
      <c r="N118" s="9" t="s">
        <v>155</v>
      </c>
    </row>
    <row r="119" spans="1:14" ht="79.5" customHeight="1">
      <c r="A119" s="6" t="s">
        <v>1512</v>
      </c>
      <c r="B119" s="7" t="s">
        <v>1513</v>
      </c>
      <c r="C119" s="8" t="s">
        <v>1514</v>
      </c>
      <c r="D119" s="9" t="s">
        <v>1515</v>
      </c>
      <c r="E119" s="9" t="s">
        <v>1516</v>
      </c>
      <c r="F119" s="9" t="s">
        <v>1517</v>
      </c>
      <c r="G119" s="9" t="s">
        <v>1518</v>
      </c>
      <c r="H119" s="9" t="s">
        <v>838</v>
      </c>
      <c r="I119" s="8" t="s">
        <v>1519</v>
      </c>
      <c r="J119" s="9" t="s">
        <v>1520</v>
      </c>
      <c r="K119" s="10" t="s">
        <v>1521</v>
      </c>
      <c r="L119" s="9" t="s">
        <v>100</v>
      </c>
      <c r="M119" s="9" t="s">
        <v>4324</v>
      </c>
      <c r="N119" s="9"/>
    </row>
    <row r="120" spans="1:14" ht="79.5" customHeight="1">
      <c r="A120" s="6" t="s">
        <v>1522</v>
      </c>
      <c r="B120" s="7" t="s">
        <v>1523</v>
      </c>
      <c r="C120" s="8" t="s">
        <v>1524</v>
      </c>
      <c r="D120" s="9" t="s">
        <v>1525</v>
      </c>
      <c r="E120" s="9" t="s">
        <v>1526</v>
      </c>
      <c r="F120" s="9" t="s">
        <v>1527</v>
      </c>
      <c r="G120" s="9" t="s">
        <v>1528</v>
      </c>
      <c r="H120" s="9" t="s">
        <v>816</v>
      </c>
      <c r="I120" s="8" t="s">
        <v>1529</v>
      </c>
      <c r="J120" s="9" t="s">
        <v>1530</v>
      </c>
      <c r="K120" s="9" t="s">
        <v>2196</v>
      </c>
      <c r="L120" s="9" t="s">
        <v>100</v>
      </c>
      <c r="M120" s="9" t="s">
        <v>4324</v>
      </c>
      <c r="N120" s="9" t="s">
        <v>155</v>
      </c>
    </row>
    <row r="121" spans="1:14" ht="139.5" customHeight="1">
      <c r="A121" s="6" t="s">
        <v>1536</v>
      </c>
      <c r="B121" s="7" t="s">
        <v>1537</v>
      </c>
      <c r="C121" s="8" t="s">
        <v>1538</v>
      </c>
      <c r="D121" s="9" t="s">
        <v>1539</v>
      </c>
      <c r="E121" s="9" t="s">
        <v>1540</v>
      </c>
      <c r="F121" s="9" t="s">
        <v>1541</v>
      </c>
      <c r="G121" s="9" t="s">
        <v>1542</v>
      </c>
      <c r="H121" s="9" t="s">
        <v>1543</v>
      </c>
      <c r="I121" s="8" t="s">
        <v>1544</v>
      </c>
      <c r="J121" s="9" t="s">
        <v>1545</v>
      </c>
      <c r="K121" s="10" t="s">
        <v>1546</v>
      </c>
      <c r="L121" s="9"/>
      <c r="M121" s="10" t="s">
        <v>4582</v>
      </c>
      <c r="N121" s="9"/>
    </row>
    <row r="122" spans="1:14" ht="43.5" customHeight="1">
      <c r="A122" s="6" t="s">
        <v>1547</v>
      </c>
      <c r="B122" s="7" t="s">
        <v>1548</v>
      </c>
      <c r="C122" s="8" t="s">
        <v>1549</v>
      </c>
      <c r="D122" s="9" t="s">
        <v>1550</v>
      </c>
      <c r="E122" s="9" t="s">
        <v>1551</v>
      </c>
      <c r="F122" s="9" t="s">
        <v>1552</v>
      </c>
      <c r="G122" s="9" t="s">
        <v>1553</v>
      </c>
      <c r="H122" s="9" t="s">
        <v>1554</v>
      </c>
      <c r="I122" s="8" t="s">
        <v>1555</v>
      </c>
      <c r="J122" s="9" t="s">
        <v>1556</v>
      </c>
      <c r="K122" s="9"/>
      <c r="L122" s="9"/>
      <c r="M122" s="9" t="s">
        <v>4583</v>
      </c>
      <c r="N122" s="9" t="s">
        <v>1559</v>
      </c>
    </row>
    <row r="123" spans="1:14" ht="43.5" customHeight="1">
      <c r="A123" s="6" t="s">
        <v>1560</v>
      </c>
      <c r="B123" s="7" t="s">
        <v>1561</v>
      </c>
      <c r="C123" s="8" t="s">
        <v>1562</v>
      </c>
      <c r="D123" s="9" t="s">
        <v>1563</v>
      </c>
      <c r="E123" s="9" t="s">
        <v>1564</v>
      </c>
      <c r="F123" s="9" t="s">
        <v>1565</v>
      </c>
      <c r="G123" s="9" t="s">
        <v>1566</v>
      </c>
      <c r="H123" s="9" t="s">
        <v>1567</v>
      </c>
      <c r="I123" s="8" t="s">
        <v>1568</v>
      </c>
      <c r="J123" s="9" t="s">
        <v>1569</v>
      </c>
      <c r="K123" s="9"/>
      <c r="L123" s="9"/>
      <c r="M123" s="9" t="s">
        <v>4583</v>
      </c>
      <c r="N123" s="9" t="s">
        <v>1559</v>
      </c>
    </row>
    <row r="124" spans="1:14" ht="43.5" customHeight="1">
      <c r="A124" s="6" t="s">
        <v>1579</v>
      </c>
      <c r="B124" s="7" t="s">
        <v>1580</v>
      </c>
      <c r="C124" s="8" t="s">
        <v>1581</v>
      </c>
      <c r="D124" s="9" t="s">
        <v>1582</v>
      </c>
      <c r="E124" s="9" t="s">
        <v>1583</v>
      </c>
      <c r="F124" s="9" t="s">
        <v>1584</v>
      </c>
      <c r="G124" s="9" t="s">
        <v>1585</v>
      </c>
      <c r="H124" s="9" t="s">
        <v>4584</v>
      </c>
      <c r="I124" s="8" t="s">
        <v>1586</v>
      </c>
      <c r="J124" s="9" t="s">
        <v>1587</v>
      </c>
      <c r="K124" s="9"/>
      <c r="L124" s="9"/>
      <c r="M124" s="9" t="s">
        <v>4585</v>
      </c>
      <c r="N124" s="9"/>
    </row>
    <row r="125" spans="1:14" ht="139.5" customHeight="1">
      <c r="A125" s="6" t="s">
        <v>4586</v>
      </c>
      <c r="B125" s="7" t="s">
        <v>4587</v>
      </c>
      <c r="C125" s="8" t="s">
        <v>4588</v>
      </c>
      <c r="D125" s="9" t="s">
        <v>4589</v>
      </c>
      <c r="E125" s="9" t="s">
        <v>4590</v>
      </c>
      <c r="F125" s="9" t="s">
        <v>4591</v>
      </c>
      <c r="G125" s="9" t="s">
        <v>4592</v>
      </c>
      <c r="H125" s="9" t="s">
        <v>4593</v>
      </c>
      <c r="I125" s="8" t="s">
        <v>4594</v>
      </c>
      <c r="J125" s="9" t="s">
        <v>4595</v>
      </c>
      <c r="K125" s="10" t="s">
        <v>4596</v>
      </c>
      <c r="L125" s="9" t="s">
        <v>100</v>
      </c>
      <c r="M125" s="9" t="s">
        <v>4597</v>
      </c>
      <c r="N125" s="9"/>
    </row>
    <row r="126" spans="1:14" ht="79.5" customHeight="1">
      <c r="A126" s="6" t="s">
        <v>1591</v>
      </c>
      <c r="B126" s="7" t="s">
        <v>1592</v>
      </c>
      <c r="C126" s="8" t="s">
        <v>1593</v>
      </c>
      <c r="D126" s="9" t="s">
        <v>1594</v>
      </c>
      <c r="E126" s="9" t="s">
        <v>1595</v>
      </c>
      <c r="F126" s="9" t="s">
        <v>1596</v>
      </c>
      <c r="G126" s="9" t="s">
        <v>1597</v>
      </c>
      <c r="H126" s="9" t="s">
        <v>1598</v>
      </c>
      <c r="I126" s="8" t="s">
        <v>1599</v>
      </c>
      <c r="J126" s="9" t="s">
        <v>1600</v>
      </c>
      <c r="K126" s="10" t="s">
        <v>1601</v>
      </c>
      <c r="L126" s="9" t="s">
        <v>37</v>
      </c>
      <c r="M126" s="10" t="s">
        <v>4598</v>
      </c>
      <c r="N126" s="9" t="s">
        <v>1604</v>
      </c>
    </row>
    <row r="127" spans="1:14" ht="67.5" customHeight="1">
      <c r="A127" s="6" t="s">
        <v>1614</v>
      </c>
      <c r="B127" s="7" t="s">
        <v>1615</v>
      </c>
      <c r="C127" s="8" t="s">
        <v>1616</v>
      </c>
      <c r="D127" s="9" t="s">
        <v>1617</v>
      </c>
      <c r="E127" s="9" t="s">
        <v>1618</v>
      </c>
      <c r="F127" s="9" t="s">
        <v>1619</v>
      </c>
      <c r="G127" s="9" t="s">
        <v>1620</v>
      </c>
      <c r="H127" s="9" t="s">
        <v>1409</v>
      </c>
      <c r="I127" s="8" t="s">
        <v>1621</v>
      </c>
      <c r="J127" s="9" t="s">
        <v>1622</v>
      </c>
      <c r="K127" s="10" t="s">
        <v>1623</v>
      </c>
      <c r="L127" s="9" t="s">
        <v>100</v>
      </c>
      <c r="M127" s="9" t="s">
        <v>4599</v>
      </c>
      <c r="N127" s="9"/>
    </row>
    <row r="128" spans="1:14" ht="79.5" customHeight="1">
      <c r="A128" s="6" t="s">
        <v>1625</v>
      </c>
      <c r="B128" s="7" t="s">
        <v>1626</v>
      </c>
      <c r="C128" s="8" t="s">
        <v>1627</v>
      </c>
      <c r="D128" s="9" t="s">
        <v>1628</v>
      </c>
      <c r="E128" s="9" t="s">
        <v>1629</v>
      </c>
      <c r="F128" s="9" t="s">
        <v>1630</v>
      </c>
      <c r="G128" s="9" t="s">
        <v>1631</v>
      </c>
      <c r="H128" s="9" t="s">
        <v>1632</v>
      </c>
      <c r="I128" s="8" t="s">
        <v>1633</v>
      </c>
      <c r="J128" s="9" t="s">
        <v>1634</v>
      </c>
      <c r="K128" s="10" t="s">
        <v>1635</v>
      </c>
      <c r="L128" s="9" t="s">
        <v>37</v>
      </c>
      <c r="M128" s="9" t="s">
        <v>4600</v>
      </c>
      <c r="N128" s="9" t="s">
        <v>1636</v>
      </c>
    </row>
    <row r="129" spans="1:14" ht="79.5" customHeight="1">
      <c r="A129" s="6" t="s">
        <v>1638</v>
      </c>
      <c r="B129" s="7" t="s">
        <v>1639</v>
      </c>
      <c r="C129" s="8" t="s">
        <v>1640</v>
      </c>
      <c r="D129" s="9" t="s">
        <v>1641</v>
      </c>
      <c r="E129" s="9" t="s">
        <v>1642</v>
      </c>
      <c r="F129" s="9" t="s">
        <v>1643</v>
      </c>
      <c r="G129" s="9" t="s">
        <v>1644</v>
      </c>
      <c r="H129" s="9" t="s">
        <v>1645</v>
      </c>
      <c r="I129" s="8" t="s">
        <v>1646</v>
      </c>
      <c r="J129" s="9" t="s">
        <v>1647</v>
      </c>
      <c r="K129" s="10" t="s">
        <v>1648</v>
      </c>
      <c r="L129" s="9" t="s">
        <v>100</v>
      </c>
      <c r="M129" s="9" t="s">
        <v>4600</v>
      </c>
      <c r="N129" s="9"/>
    </row>
    <row r="130" spans="1:14" ht="67.5" customHeight="1">
      <c r="A130" s="6" t="s">
        <v>1649</v>
      </c>
      <c r="B130" s="7" t="s">
        <v>1650</v>
      </c>
      <c r="C130" s="8" t="s">
        <v>1651</v>
      </c>
      <c r="D130" s="9" t="s">
        <v>1652</v>
      </c>
      <c r="E130" s="9" t="s">
        <v>1653</v>
      </c>
      <c r="F130" s="9" t="s">
        <v>1654</v>
      </c>
      <c r="G130" s="9" t="s">
        <v>1655</v>
      </c>
      <c r="H130" s="9" t="s">
        <v>1656</v>
      </c>
      <c r="I130" s="8" t="s">
        <v>1657</v>
      </c>
      <c r="J130" s="9" t="s">
        <v>1658</v>
      </c>
      <c r="K130" s="10" t="s">
        <v>1659</v>
      </c>
      <c r="L130" s="9" t="s">
        <v>100</v>
      </c>
      <c r="M130" s="9" t="s">
        <v>4601</v>
      </c>
      <c r="N130" s="9"/>
    </row>
    <row r="131" spans="1:14" ht="55.5" customHeight="1">
      <c r="A131" s="6" t="s">
        <v>1661</v>
      </c>
      <c r="B131" s="7" t="s">
        <v>1662</v>
      </c>
      <c r="C131" s="8" t="s">
        <v>1663</v>
      </c>
      <c r="D131" s="9" t="s">
        <v>1664</v>
      </c>
      <c r="E131" s="9" t="s">
        <v>1665</v>
      </c>
      <c r="F131" s="9" t="s">
        <v>1666</v>
      </c>
      <c r="G131" s="9" t="s">
        <v>1667</v>
      </c>
      <c r="H131" s="9" t="s">
        <v>1229</v>
      </c>
      <c r="I131" s="8" t="s">
        <v>1668</v>
      </c>
      <c r="J131" s="9" t="s">
        <v>1669</v>
      </c>
      <c r="K131" s="9"/>
      <c r="L131" s="9"/>
      <c r="M131" s="9" t="s">
        <v>4600</v>
      </c>
      <c r="N131" s="9"/>
    </row>
    <row r="132" spans="1:14" ht="151.5" customHeight="1">
      <c r="A132" s="6" t="s">
        <v>1670</v>
      </c>
      <c r="B132" s="7" t="s">
        <v>1671</v>
      </c>
      <c r="C132" s="8" t="s">
        <v>1672</v>
      </c>
      <c r="D132" s="9" t="s">
        <v>1673</v>
      </c>
      <c r="E132" s="9" t="s">
        <v>1674</v>
      </c>
      <c r="F132" s="9" t="s">
        <v>1675</v>
      </c>
      <c r="G132" s="9" t="s">
        <v>1676</v>
      </c>
      <c r="H132" s="9" t="s">
        <v>1677</v>
      </c>
      <c r="I132" s="8" t="s">
        <v>1678</v>
      </c>
      <c r="J132" s="9" t="s">
        <v>1679</v>
      </c>
      <c r="K132" s="10" t="s">
        <v>1601</v>
      </c>
      <c r="L132" s="9" t="s">
        <v>37</v>
      </c>
      <c r="M132" s="10" t="s">
        <v>4602</v>
      </c>
      <c r="N132" s="9" t="s">
        <v>1682</v>
      </c>
    </row>
    <row r="133" spans="1:14" ht="91.5" customHeight="1">
      <c r="A133" s="6" t="s">
        <v>1683</v>
      </c>
      <c r="B133" s="7" t="s">
        <v>1684</v>
      </c>
      <c r="C133" s="8" t="s">
        <v>1685</v>
      </c>
      <c r="D133" s="9" t="s">
        <v>1686</v>
      </c>
      <c r="E133" s="9" t="s">
        <v>1687</v>
      </c>
      <c r="F133" s="9" t="s">
        <v>1688</v>
      </c>
      <c r="G133" s="9" t="s">
        <v>1689</v>
      </c>
      <c r="H133" s="9" t="s">
        <v>1690</v>
      </c>
      <c r="I133" s="8" t="s">
        <v>1691</v>
      </c>
      <c r="J133" s="9" t="s">
        <v>1692</v>
      </c>
      <c r="K133" s="39" t="s">
        <v>1693</v>
      </c>
      <c r="L133" s="9" t="s">
        <v>100</v>
      </c>
      <c r="M133" s="9" t="s">
        <v>4600</v>
      </c>
      <c r="N133" s="9"/>
    </row>
    <row r="134" spans="1:14" ht="103.5" customHeight="1">
      <c r="A134" s="6" t="s">
        <v>4603</v>
      </c>
      <c r="B134" s="7" t="s">
        <v>4604</v>
      </c>
      <c r="C134" s="8" t="s">
        <v>4605</v>
      </c>
      <c r="D134" s="9" t="s">
        <v>4606</v>
      </c>
      <c r="E134" s="9" t="s">
        <v>4607</v>
      </c>
      <c r="F134" s="9" t="s">
        <v>4608</v>
      </c>
      <c r="G134" s="9" t="s">
        <v>4609</v>
      </c>
      <c r="H134" s="9" t="s">
        <v>4610</v>
      </c>
      <c r="I134" s="8" t="s">
        <v>1986</v>
      </c>
      <c r="J134" s="9" t="s">
        <v>4611</v>
      </c>
      <c r="K134" s="39" t="s">
        <v>4612</v>
      </c>
      <c r="L134" s="9" t="s">
        <v>100</v>
      </c>
      <c r="M134" s="10" t="s">
        <v>4582</v>
      </c>
      <c r="N134" s="9"/>
    </row>
    <row r="135" spans="1:14" ht="91.5" customHeight="1">
      <c r="A135" s="6" t="s">
        <v>1694</v>
      </c>
      <c r="B135" s="7" t="s">
        <v>1695</v>
      </c>
      <c r="C135" s="8" t="s">
        <v>1696</v>
      </c>
      <c r="D135" s="9" t="s">
        <v>1697</v>
      </c>
      <c r="E135" s="9" t="s">
        <v>1698</v>
      </c>
      <c r="F135" s="9" t="s">
        <v>1699</v>
      </c>
      <c r="G135" s="9" t="s">
        <v>1700</v>
      </c>
      <c r="H135" s="9" t="s">
        <v>1701</v>
      </c>
      <c r="I135" s="8" t="s">
        <v>1702</v>
      </c>
      <c r="J135" s="9" t="s">
        <v>1703</v>
      </c>
      <c r="K135" s="10" t="s">
        <v>1704</v>
      </c>
      <c r="L135" s="9"/>
      <c r="M135" s="9" t="s">
        <v>1705</v>
      </c>
      <c r="N135" s="9"/>
    </row>
    <row r="136" spans="1:14" ht="79.5" customHeight="1">
      <c r="A136" s="6" t="s">
        <v>1707</v>
      </c>
      <c r="B136" s="7" t="s">
        <v>1708</v>
      </c>
      <c r="C136" s="8" t="s">
        <v>1709</v>
      </c>
      <c r="D136" s="9" t="s">
        <v>1710</v>
      </c>
      <c r="E136" s="9" t="s">
        <v>1711</v>
      </c>
      <c r="F136" s="9" t="s">
        <v>1712</v>
      </c>
      <c r="G136" s="9" t="s">
        <v>1713</v>
      </c>
      <c r="H136" s="9" t="s">
        <v>1714</v>
      </c>
      <c r="I136" s="8" t="s">
        <v>1715</v>
      </c>
      <c r="J136" s="9" t="s">
        <v>1716</v>
      </c>
      <c r="K136" s="10" t="s">
        <v>1601</v>
      </c>
      <c r="L136" s="9" t="s">
        <v>100</v>
      </c>
      <c r="M136" s="10" t="s">
        <v>4598</v>
      </c>
      <c r="N136" s="9"/>
    </row>
    <row r="137" spans="1:14" ht="79.5" customHeight="1">
      <c r="A137" s="6" t="s">
        <v>1717</v>
      </c>
      <c r="B137" s="7" t="s">
        <v>1718</v>
      </c>
      <c r="C137" s="8" t="s">
        <v>1719</v>
      </c>
      <c r="D137" s="9" t="s">
        <v>1720</v>
      </c>
      <c r="E137" s="9" t="s">
        <v>1721</v>
      </c>
      <c r="F137" s="9" t="s">
        <v>1722</v>
      </c>
      <c r="G137" s="9" t="s">
        <v>1723</v>
      </c>
      <c r="H137" s="9" t="s">
        <v>1724</v>
      </c>
      <c r="I137" s="8" t="s">
        <v>1725</v>
      </c>
      <c r="J137" s="9" t="s">
        <v>1726</v>
      </c>
      <c r="K137" s="10" t="s">
        <v>1601</v>
      </c>
      <c r="L137" s="9" t="s">
        <v>100</v>
      </c>
      <c r="M137" s="10" t="s">
        <v>4598</v>
      </c>
      <c r="N137" s="9"/>
    </row>
    <row r="138" spans="1:14" ht="79.5" customHeight="1">
      <c r="A138" s="6" t="s">
        <v>1727</v>
      </c>
      <c r="B138" s="7" t="s">
        <v>1728</v>
      </c>
      <c r="C138" s="8" t="s">
        <v>1729</v>
      </c>
      <c r="D138" s="9" t="s">
        <v>1730</v>
      </c>
      <c r="E138" s="9" t="s">
        <v>1731</v>
      </c>
      <c r="F138" s="9" t="s">
        <v>1732</v>
      </c>
      <c r="G138" s="9" t="s">
        <v>1733</v>
      </c>
      <c r="H138" s="9" t="s">
        <v>1734</v>
      </c>
      <c r="I138" s="8" t="s">
        <v>1735</v>
      </c>
      <c r="J138" s="9" t="s">
        <v>1736</v>
      </c>
      <c r="K138" s="9"/>
      <c r="L138" s="9"/>
      <c r="M138" s="10" t="s">
        <v>4613</v>
      </c>
      <c r="N138" s="9" t="s">
        <v>155</v>
      </c>
    </row>
    <row r="139" spans="1:14" ht="103.5" customHeight="1">
      <c r="A139" s="6" t="s">
        <v>1739</v>
      </c>
      <c r="B139" s="7" t="s">
        <v>1740</v>
      </c>
      <c r="C139" s="8" t="s">
        <v>1741</v>
      </c>
      <c r="D139" s="9" t="s">
        <v>1742</v>
      </c>
      <c r="E139" s="9" t="s">
        <v>1743</v>
      </c>
      <c r="F139" s="9" t="s">
        <v>1744</v>
      </c>
      <c r="G139" s="9" t="s">
        <v>1745</v>
      </c>
      <c r="H139" s="9" t="s">
        <v>1746</v>
      </c>
      <c r="I139" s="8" t="s">
        <v>1747</v>
      </c>
      <c r="J139" s="9" t="s">
        <v>1748</v>
      </c>
      <c r="K139" s="10" t="s">
        <v>1749</v>
      </c>
      <c r="L139" s="9" t="s">
        <v>100</v>
      </c>
      <c r="M139" s="10" t="s">
        <v>4614</v>
      </c>
      <c r="N139" s="9"/>
    </row>
    <row r="140" spans="1:14" ht="79.5" customHeight="1">
      <c r="A140" s="6" t="s">
        <v>1751</v>
      </c>
      <c r="B140" s="7" t="s">
        <v>1752</v>
      </c>
      <c r="C140" s="8" t="s">
        <v>1753</v>
      </c>
      <c r="D140" s="9" t="s">
        <v>1754</v>
      </c>
      <c r="E140" s="9" t="s">
        <v>1755</v>
      </c>
      <c r="F140" s="9" t="s">
        <v>1756</v>
      </c>
      <c r="G140" s="9" t="s">
        <v>1757</v>
      </c>
      <c r="H140" s="9" t="s">
        <v>1758</v>
      </c>
      <c r="I140" s="8" t="s">
        <v>1759</v>
      </c>
      <c r="J140" s="9" t="s">
        <v>1760</v>
      </c>
      <c r="K140" s="9" t="s">
        <v>1761</v>
      </c>
      <c r="L140" s="9" t="s">
        <v>37</v>
      </c>
      <c r="M140" s="10" t="s">
        <v>4598</v>
      </c>
      <c r="N140" s="9"/>
    </row>
    <row r="141" spans="1:14" ht="151.5" customHeight="1">
      <c r="A141" s="6" t="s">
        <v>1762</v>
      </c>
      <c r="B141" s="7" t="s">
        <v>1763</v>
      </c>
      <c r="C141" s="8" t="s">
        <v>1764</v>
      </c>
      <c r="D141" s="9" t="s">
        <v>1765</v>
      </c>
      <c r="E141" s="9" t="s">
        <v>1766</v>
      </c>
      <c r="F141" s="11">
        <v>47.893700000000003</v>
      </c>
      <c r="G141" s="11">
        <v>-26.896699999999999</v>
      </c>
      <c r="H141" s="9" t="s">
        <v>1767</v>
      </c>
      <c r="I141" s="8" t="s">
        <v>1768</v>
      </c>
      <c r="J141" s="9" t="s">
        <v>1769</v>
      </c>
      <c r="K141" s="39" t="s">
        <v>1770</v>
      </c>
      <c r="L141" s="9" t="s">
        <v>100</v>
      </c>
      <c r="M141" s="9" t="s">
        <v>4615</v>
      </c>
      <c r="N141" s="11"/>
    </row>
    <row r="142" spans="1:14" ht="151.5" customHeight="1">
      <c r="A142" s="6" t="s">
        <v>1790</v>
      </c>
      <c r="B142" s="7" t="s">
        <v>1791</v>
      </c>
      <c r="C142" s="8" t="s">
        <v>1792</v>
      </c>
      <c r="D142" s="9" t="s">
        <v>1793</v>
      </c>
      <c r="E142" s="9" t="s">
        <v>1794</v>
      </c>
      <c r="F142" s="9" t="s">
        <v>1795</v>
      </c>
      <c r="G142" s="9" t="s">
        <v>1796</v>
      </c>
      <c r="H142" s="9" t="s">
        <v>4616</v>
      </c>
      <c r="I142" s="8" t="s">
        <v>1797</v>
      </c>
      <c r="J142" s="9" t="s">
        <v>1798</v>
      </c>
      <c r="K142" s="9"/>
      <c r="L142" s="9"/>
      <c r="M142" s="10" t="s">
        <v>4617</v>
      </c>
      <c r="N142" s="9"/>
    </row>
    <row r="143" spans="1:14" ht="67.5" customHeight="1">
      <c r="A143" s="6" t="s">
        <v>1810</v>
      </c>
      <c r="B143" s="7" t="s">
        <v>1811</v>
      </c>
      <c r="C143" s="8" t="s">
        <v>1812</v>
      </c>
      <c r="D143" s="9" t="s">
        <v>1813</v>
      </c>
      <c r="E143" s="9" t="s">
        <v>1814</v>
      </c>
      <c r="F143" s="9" t="s">
        <v>1815</v>
      </c>
      <c r="G143" s="9" t="s">
        <v>1816</v>
      </c>
      <c r="H143" s="9" t="s">
        <v>1817</v>
      </c>
      <c r="I143" s="8" t="s">
        <v>1818</v>
      </c>
      <c r="J143" s="9" t="s">
        <v>1819</v>
      </c>
      <c r="K143" s="9"/>
      <c r="L143" s="9"/>
      <c r="M143" s="9" t="s">
        <v>4618</v>
      </c>
      <c r="N143" s="9" t="s">
        <v>1820</v>
      </c>
    </row>
    <row r="144" spans="1:14" ht="79.5" customHeight="1">
      <c r="A144" s="6" t="s">
        <v>1821</v>
      </c>
      <c r="B144" s="7" t="s">
        <v>1822</v>
      </c>
      <c r="C144" s="8" t="s">
        <v>1823</v>
      </c>
      <c r="D144" s="9" t="s">
        <v>1824</v>
      </c>
      <c r="E144" s="9" t="s">
        <v>1825</v>
      </c>
      <c r="F144" s="9" t="s">
        <v>1826</v>
      </c>
      <c r="G144" s="9" t="s">
        <v>1827</v>
      </c>
      <c r="H144" s="9" t="s">
        <v>1828</v>
      </c>
      <c r="I144" s="8" t="s">
        <v>1829</v>
      </c>
      <c r="J144" s="9" t="s">
        <v>1830</v>
      </c>
      <c r="K144" s="9"/>
      <c r="L144" s="9"/>
      <c r="M144" s="9" t="s">
        <v>4619</v>
      </c>
      <c r="N144" s="9" t="s">
        <v>1833</v>
      </c>
    </row>
    <row r="145" spans="1:14" ht="235.5" customHeight="1">
      <c r="A145" s="6" t="s">
        <v>1834</v>
      </c>
      <c r="B145" s="7" t="s">
        <v>1835</v>
      </c>
      <c r="C145" s="8" t="s">
        <v>1836</v>
      </c>
      <c r="D145" s="9" t="s">
        <v>1837</v>
      </c>
      <c r="E145" s="9" t="s">
        <v>1838</v>
      </c>
      <c r="F145" s="9" t="s">
        <v>1839</v>
      </c>
      <c r="G145" s="9" t="s">
        <v>1840</v>
      </c>
      <c r="H145" s="9" t="s">
        <v>4620</v>
      </c>
      <c r="I145" s="8" t="s">
        <v>1841</v>
      </c>
      <c r="J145" s="9" t="s">
        <v>1842</v>
      </c>
      <c r="K145" s="9"/>
      <c r="L145" s="9"/>
      <c r="M145" s="10" t="s">
        <v>4621</v>
      </c>
      <c r="N145" s="9" t="s">
        <v>1846</v>
      </c>
    </row>
    <row r="146" spans="1:14" ht="79.5" customHeight="1">
      <c r="A146" s="6" t="s">
        <v>1856</v>
      </c>
      <c r="B146" s="7" t="s">
        <v>1857</v>
      </c>
      <c r="C146" s="8" t="s">
        <v>1858</v>
      </c>
      <c r="D146" s="9" t="s">
        <v>1859</v>
      </c>
      <c r="E146" s="9" t="s">
        <v>1860</v>
      </c>
      <c r="F146" s="9" t="s">
        <v>1861</v>
      </c>
      <c r="G146" s="9" t="s">
        <v>1862</v>
      </c>
      <c r="H146" s="9" t="s">
        <v>4622</v>
      </c>
      <c r="I146" s="8" t="s">
        <v>1863</v>
      </c>
      <c r="J146" s="9" t="s">
        <v>1864</v>
      </c>
      <c r="K146" s="9"/>
      <c r="L146" s="9"/>
      <c r="M146" s="9" t="s">
        <v>4623</v>
      </c>
      <c r="N146" s="9"/>
    </row>
    <row r="147" spans="1:14" ht="127.5" customHeight="1">
      <c r="A147" s="6" t="s">
        <v>1867</v>
      </c>
      <c r="B147" s="7" t="s">
        <v>1868</v>
      </c>
      <c r="C147" s="8" t="s">
        <v>1869</v>
      </c>
      <c r="D147" s="9" t="s">
        <v>1870</v>
      </c>
      <c r="E147" s="9" t="s">
        <v>1871</v>
      </c>
      <c r="F147" s="9" t="s">
        <v>1872</v>
      </c>
      <c r="G147" s="9" t="s">
        <v>1873</v>
      </c>
      <c r="H147" s="9" t="s">
        <v>1874</v>
      </c>
      <c r="I147" s="8" t="s">
        <v>1875</v>
      </c>
      <c r="J147" s="9" t="s">
        <v>1876</v>
      </c>
      <c r="K147" s="10" t="s">
        <v>1877</v>
      </c>
      <c r="L147" s="9" t="s">
        <v>100</v>
      </c>
      <c r="M147" s="9" t="s">
        <v>4624</v>
      </c>
      <c r="N147" s="9"/>
    </row>
    <row r="148" spans="1:14" ht="67.5" customHeight="1">
      <c r="A148" s="6" t="s">
        <v>1888</v>
      </c>
      <c r="B148" s="7" t="s">
        <v>1889</v>
      </c>
      <c r="C148" s="8" t="s">
        <v>1890</v>
      </c>
      <c r="D148" s="9" t="s">
        <v>1891</v>
      </c>
      <c r="E148" s="9" t="s">
        <v>1892</v>
      </c>
      <c r="F148" s="9" t="s">
        <v>1893</v>
      </c>
      <c r="G148" s="9" t="s">
        <v>1894</v>
      </c>
      <c r="H148" s="9" t="s">
        <v>1895</v>
      </c>
      <c r="I148" s="8" t="s">
        <v>1896</v>
      </c>
      <c r="J148" s="9" t="s">
        <v>1897</v>
      </c>
      <c r="K148" s="9"/>
      <c r="L148" s="9"/>
      <c r="M148" s="9" t="s">
        <v>4625</v>
      </c>
      <c r="N148" s="9"/>
    </row>
    <row r="149" spans="1:14" ht="127.5" customHeight="1">
      <c r="A149" s="6" t="s">
        <v>1908</v>
      </c>
      <c r="B149" s="7" t="s">
        <v>1909</v>
      </c>
      <c r="C149" s="8" t="s">
        <v>1910</v>
      </c>
      <c r="D149" s="9" t="s">
        <v>1911</v>
      </c>
      <c r="E149" s="9" t="s">
        <v>1912</v>
      </c>
      <c r="F149" s="9" t="s">
        <v>1913</v>
      </c>
      <c r="G149" s="9" t="s">
        <v>1914</v>
      </c>
      <c r="H149" s="9" t="s">
        <v>1915</v>
      </c>
      <c r="I149" s="8" t="s">
        <v>1916</v>
      </c>
      <c r="J149" s="9" t="s">
        <v>1917</v>
      </c>
      <c r="K149" s="10" t="s">
        <v>1918</v>
      </c>
      <c r="L149" s="9" t="s">
        <v>100</v>
      </c>
      <c r="M149" s="9" t="s">
        <v>4626</v>
      </c>
      <c r="N149" s="9" t="s">
        <v>1920</v>
      </c>
    </row>
    <row r="150" spans="1:14" ht="127.5" customHeight="1">
      <c r="A150" s="6" t="s">
        <v>1921</v>
      </c>
      <c r="B150" s="7" t="s">
        <v>1922</v>
      </c>
      <c r="C150" s="8" t="s">
        <v>1923</v>
      </c>
      <c r="D150" s="9" t="s">
        <v>1924</v>
      </c>
      <c r="E150" s="9" t="s">
        <v>1925</v>
      </c>
      <c r="F150" s="9" t="s">
        <v>1926</v>
      </c>
      <c r="G150" s="9" t="s">
        <v>1927</v>
      </c>
      <c r="H150" s="9" t="s">
        <v>1928</v>
      </c>
      <c r="I150" s="8" t="s">
        <v>1929</v>
      </c>
      <c r="J150" s="9" t="s">
        <v>1930</v>
      </c>
      <c r="K150" s="10" t="s">
        <v>1931</v>
      </c>
      <c r="L150" s="9" t="s">
        <v>100</v>
      </c>
      <c r="M150" s="9" t="s">
        <v>4626</v>
      </c>
      <c r="N150" s="9"/>
    </row>
    <row r="151" spans="1:14" ht="127.5" customHeight="1">
      <c r="A151" s="6" t="s">
        <v>1932</v>
      </c>
      <c r="B151" s="7" t="s">
        <v>1933</v>
      </c>
      <c r="C151" s="8" t="s">
        <v>1934</v>
      </c>
      <c r="D151" s="9" t="s">
        <v>1935</v>
      </c>
      <c r="E151" s="9" t="s">
        <v>1936</v>
      </c>
      <c r="F151" s="9" t="s">
        <v>1937</v>
      </c>
      <c r="G151" s="9" t="s">
        <v>1938</v>
      </c>
      <c r="H151" s="9" t="s">
        <v>1939</v>
      </c>
      <c r="I151" s="8" t="s">
        <v>1940</v>
      </c>
      <c r="J151" s="9" t="s">
        <v>1941</v>
      </c>
      <c r="K151" s="10" t="s">
        <v>1942</v>
      </c>
      <c r="L151" s="9" t="s">
        <v>100</v>
      </c>
      <c r="M151" s="9" t="s">
        <v>4626</v>
      </c>
      <c r="N151" s="9"/>
    </row>
    <row r="152" spans="1:14" ht="67.5" customHeight="1">
      <c r="A152" s="6" t="s">
        <v>1955</v>
      </c>
      <c r="B152" s="7" t="s">
        <v>1956</v>
      </c>
      <c r="C152" s="8" t="s">
        <v>1957</v>
      </c>
      <c r="D152" s="9" t="s">
        <v>1958</v>
      </c>
      <c r="E152" s="9" t="s">
        <v>1959</v>
      </c>
      <c r="F152" s="9" t="s">
        <v>1960</v>
      </c>
      <c r="G152" s="9" t="s">
        <v>1961</v>
      </c>
      <c r="H152" s="9" t="s">
        <v>1962</v>
      </c>
      <c r="I152" s="8" t="s">
        <v>1963</v>
      </c>
      <c r="J152" s="9" t="s">
        <v>1964</v>
      </c>
      <c r="K152" s="9"/>
      <c r="L152" s="9"/>
      <c r="M152" s="9" t="s">
        <v>4627</v>
      </c>
      <c r="N152" s="9"/>
    </row>
    <row r="153" spans="1:14" ht="127.5" customHeight="1">
      <c r="A153" s="6" t="s">
        <v>1967</v>
      </c>
      <c r="B153" s="7" t="s">
        <v>1968</v>
      </c>
      <c r="C153" s="8" t="s">
        <v>1969</v>
      </c>
      <c r="D153" s="9" t="s">
        <v>1970</v>
      </c>
      <c r="E153" s="9" t="s">
        <v>1971</v>
      </c>
      <c r="F153" s="9" t="s">
        <v>1972</v>
      </c>
      <c r="G153" s="9" t="s">
        <v>1973</v>
      </c>
      <c r="H153" s="9" t="s">
        <v>1974</v>
      </c>
      <c r="I153" s="8" t="s">
        <v>1975</v>
      </c>
      <c r="J153" s="9" t="s">
        <v>1976</v>
      </c>
      <c r="K153" s="10" t="s">
        <v>1977</v>
      </c>
      <c r="L153" s="9" t="s">
        <v>100</v>
      </c>
      <c r="M153" s="9" t="s">
        <v>4624</v>
      </c>
      <c r="N153" s="9"/>
    </row>
    <row r="154" spans="1:14" ht="115.5" customHeight="1">
      <c r="A154" s="6" t="s">
        <v>4628</v>
      </c>
      <c r="B154" s="7" t="s">
        <v>4629</v>
      </c>
      <c r="C154" s="8" t="s">
        <v>4630</v>
      </c>
      <c r="D154" s="9" t="s">
        <v>4631</v>
      </c>
      <c r="E154" s="9" t="s">
        <v>4632</v>
      </c>
      <c r="F154" s="9" t="s">
        <v>4633</v>
      </c>
      <c r="G154" s="9" t="s">
        <v>4634</v>
      </c>
      <c r="H154" s="9" t="s">
        <v>4635</v>
      </c>
      <c r="I154" s="8" t="s">
        <v>4636</v>
      </c>
      <c r="J154" s="9" t="s">
        <v>4637</v>
      </c>
      <c r="K154" s="10" t="s">
        <v>4638</v>
      </c>
      <c r="L154" s="9" t="s">
        <v>100</v>
      </c>
      <c r="M154" s="10" t="s">
        <v>4639</v>
      </c>
      <c r="N154" s="9"/>
    </row>
    <row r="155" spans="1:14" ht="127.5" customHeight="1">
      <c r="A155" s="6" t="s">
        <v>1978</v>
      </c>
      <c r="B155" s="7" t="s">
        <v>1979</v>
      </c>
      <c r="C155" s="8" t="s">
        <v>1980</v>
      </c>
      <c r="D155" s="9" t="s">
        <v>1981</v>
      </c>
      <c r="E155" s="9" t="s">
        <v>1982</v>
      </c>
      <c r="F155" s="9" t="s">
        <v>1983</v>
      </c>
      <c r="G155" s="9" t="s">
        <v>1984</v>
      </c>
      <c r="H155" s="9" t="s">
        <v>1985</v>
      </c>
      <c r="I155" s="8" t="s">
        <v>1986</v>
      </c>
      <c r="J155" s="9" t="s">
        <v>1987</v>
      </c>
      <c r="K155" s="10" t="s">
        <v>1988</v>
      </c>
      <c r="L155" s="9" t="s">
        <v>100</v>
      </c>
      <c r="M155" s="9" t="s">
        <v>4624</v>
      </c>
      <c r="N155" s="9" t="s">
        <v>1989</v>
      </c>
    </row>
    <row r="156" spans="1:14" ht="115.5" customHeight="1">
      <c r="A156" s="6" t="s">
        <v>4640</v>
      </c>
      <c r="B156" s="7" t="s">
        <v>4641</v>
      </c>
      <c r="C156" s="8" t="s">
        <v>4642</v>
      </c>
      <c r="D156" s="9" t="s">
        <v>4643</v>
      </c>
      <c r="E156" s="9" t="s">
        <v>4644</v>
      </c>
      <c r="F156" s="9" t="s">
        <v>4645</v>
      </c>
      <c r="G156" s="9" t="s">
        <v>4646</v>
      </c>
      <c r="H156" s="9" t="s">
        <v>4647</v>
      </c>
      <c r="I156" s="8" t="s">
        <v>4648</v>
      </c>
      <c r="J156" s="9" t="s">
        <v>4649</v>
      </c>
      <c r="K156" s="10" t="s">
        <v>4650</v>
      </c>
      <c r="L156" s="9" t="s">
        <v>100</v>
      </c>
      <c r="M156" s="9" t="s">
        <v>4624</v>
      </c>
      <c r="N156" s="9"/>
    </row>
    <row r="157" spans="1:14" ht="103.5" customHeight="1">
      <c r="A157" s="6" t="s">
        <v>4651</v>
      </c>
      <c r="B157" s="7" t="s">
        <v>4652</v>
      </c>
      <c r="C157" s="8" t="s">
        <v>4653</v>
      </c>
      <c r="D157" s="9" t="s">
        <v>4654</v>
      </c>
      <c r="E157" s="9" t="s">
        <v>4655</v>
      </c>
      <c r="F157" s="9" t="s">
        <v>4656</v>
      </c>
      <c r="G157" s="9" t="s">
        <v>4657</v>
      </c>
      <c r="H157" s="9" t="s">
        <v>4658</v>
      </c>
      <c r="I157" s="8" t="s">
        <v>4659</v>
      </c>
      <c r="J157" s="9" t="s">
        <v>4660</v>
      </c>
      <c r="K157" s="9" t="s">
        <v>1850</v>
      </c>
      <c r="L157" s="9"/>
      <c r="M157" s="10" t="s">
        <v>4661</v>
      </c>
      <c r="N157" s="9" t="s">
        <v>4662</v>
      </c>
    </row>
    <row r="158" spans="1:14" ht="79.5" customHeight="1">
      <c r="A158" s="6" t="s">
        <v>1990</v>
      </c>
      <c r="B158" s="7" t="s">
        <v>1991</v>
      </c>
      <c r="C158" s="8" t="s">
        <v>1992</v>
      </c>
      <c r="D158" s="9" t="s">
        <v>1993</v>
      </c>
      <c r="E158" s="9" t="s">
        <v>1994</v>
      </c>
      <c r="F158" s="9" t="s">
        <v>1995</v>
      </c>
      <c r="G158" s="9" t="s">
        <v>1996</v>
      </c>
      <c r="H158" s="9" t="s">
        <v>4433</v>
      </c>
      <c r="I158" s="8" t="s">
        <v>1997</v>
      </c>
      <c r="J158" s="9" t="s">
        <v>1998</v>
      </c>
      <c r="K158" s="9"/>
      <c r="L158" s="9"/>
      <c r="M158" s="9" t="s">
        <v>4663</v>
      </c>
      <c r="N158" s="9"/>
    </row>
    <row r="159" spans="1:14" ht="139.5" customHeight="1">
      <c r="A159" s="6" t="s">
        <v>2027</v>
      </c>
      <c r="B159" s="7" t="s">
        <v>2028</v>
      </c>
      <c r="C159" s="8" t="s">
        <v>2029</v>
      </c>
      <c r="D159" s="9" t="s">
        <v>2030</v>
      </c>
      <c r="E159" s="9" t="s">
        <v>2031</v>
      </c>
      <c r="F159" s="9" t="s">
        <v>2032</v>
      </c>
      <c r="G159" s="9" t="s">
        <v>2033</v>
      </c>
      <c r="H159" s="9" t="s">
        <v>2034</v>
      </c>
      <c r="I159" s="8" t="s">
        <v>2035</v>
      </c>
      <c r="J159" s="9" t="s">
        <v>2036</v>
      </c>
      <c r="K159" s="39" t="s">
        <v>2037</v>
      </c>
      <c r="L159" s="9" t="s">
        <v>100</v>
      </c>
      <c r="M159" s="9" t="s">
        <v>4664</v>
      </c>
      <c r="N159" s="9"/>
    </row>
    <row r="160" spans="1:14" ht="127.5" customHeight="1">
      <c r="A160" s="6" t="s">
        <v>2050</v>
      </c>
      <c r="B160" s="7" t="s">
        <v>2051</v>
      </c>
      <c r="C160" s="8" t="s">
        <v>2052</v>
      </c>
      <c r="D160" s="9" t="s">
        <v>2053</v>
      </c>
      <c r="E160" s="9" t="s">
        <v>2054</v>
      </c>
      <c r="F160" s="9" t="s">
        <v>2055</v>
      </c>
      <c r="G160" s="9" t="s">
        <v>2056</v>
      </c>
      <c r="H160" s="9" t="s">
        <v>2057</v>
      </c>
      <c r="I160" s="8" t="s">
        <v>2058</v>
      </c>
      <c r="J160" s="9" t="s">
        <v>2059</v>
      </c>
      <c r="K160" s="10" t="s">
        <v>2060</v>
      </c>
      <c r="L160" s="9" t="s">
        <v>100</v>
      </c>
      <c r="M160" s="9" t="s">
        <v>4626</v>
      </c>
      <c r="N160" s="9"/>
    </row>
    <row r="161" spans="1:14" ht="67.5" customHeight="1">
      <c r="A161" s="6" t="s">
        <v>2061</v>
      </c>
      <c r="B161" s="7" t="s">
        <v>2062</v>
      </c>
      <c r="C161" s="8" t="s">
        <v>2063</v>
      </c>
      <c r="D161" s="9" t="s">
        <v>2064</v>
      </c>
      <c r="E161" s="9" t="s">
        <v>2065</v>
      </c>
      <c r="F161" s="9" t="s">
        <v>2066</v>
      </c>
      <c r="G161" s="9" t="s">
        <v>2067</v>
      </c>
      <c r="H161" s="9" t="s">
        <v>2068</v>
      </c>
      <c r="I161" s="8" t="s">
        <v>2069</v>
      </c>
      <c r="J161" s="9" t="s">
        <v>2070</v>
      </c>
      <c r="K161" s="9" t="s">
        <v>1761</v>
      </c>
      <c r="L161" s="9" t="s">
        <v>37</v>
      </c>
      <c r="M161" s="9" t="s">
        <v>4665</v>
      </c>
      <c r="N161" s="9"/>
    </row>
    <row r="162" spans="1:14" ht="127.5" customHeight="1">
      <c r="A162" s="6" t="s">
        <v>2071</v>
      </c>
      <c r="B162" s="7" t="s">
        <v>2072</v>
      </c>
      <c r="C162" s="8" t="s">
        <v>2073</v>
      </c>
      <c r="D162" s="9" t="s">
        <v>2074</v>
      </c>
      <c r="E162" s="9" t="s">
        <v>2075</v>
      </c>
      <c r="F162" s="9" t="s">
        <v>2076</v>
      </c>
      <c r="G162" s="9" t="s">
        <v>2077</v>
      </c>
      <c r="H162" s="9" t="s">
        <v>2078</v>
      </c>
      <c r="I162" s="8" t="s">
        <v>2079</v>
      </c>
      <c r="J162" s="9" t="s">
        <v>2080</v>
      </c>
      <c r="K162" s="10" t="s">
        <v>2081</v>
      </c>
      <c r="L162" s="9" t="s">
        <v>100</v>
      </c>
      <c r="M162" s="9" t="s">
        <v>4626</v>
      </c>
      <c r="N162" s="9"/>
    </row>
    <row r="163" spans="1:14" ht="127.5" customHeight="1">
      <c r="A163" s="6" t="s">
        <v>4666</v>
      </c>
      <c r="B163" s="7" t="s">
        <v>4667</v>
      </c>
      <c r="C163" s="8" t="s">
        <v>4668</v>
      </c>
      <c r="D163" s="9" t="s">
        <v>4669</v>
      </c>
      <c r="E163" s="9" t="s">
        <v>4670</v>
      </c>
      <c r="F163" s="9" t="s">
        <v>4671</v>
      </c>
      <c r="G163" s="9" t="s">
        <v>4672</v>
      </c>
      <c r="H163" s="9" t="s">
        <v>4673</v>
      </c>
      <c r="I163" s="8" t="s">
        <v>4674</v>
      </c>
      <c r="J163" s="9" t="s">
        <v>4675</v>
      </c>
      <c r="K163" s="10" t="s">
        <v>4676</v>
      </c>
      <c r="L163" s="9" t="s">
        <v>37</v>
      </c>
      <c r="M163" s="9" t="s">
        <v>4624</v>
      </c>
      <c r="N163" s="9"/>
    </row>
    <row r="164" spans="1:14" ht="79.5" customHeight="1">
      <c r="A164" s="6" t="s">
        <v>2115</v>
      </c>
      <c r="B164" s="7" t="s">
        <v>2116</v>
      </c>
      <c r="C164" s="8" t="s">
        <v>2117</v>
      </c>
      <c r="D164" s="9" t="s">
        <v>2118</v>
      </c>
      <c r="E164" s="9" t="s">
        <v>2119</v>
      </c>
      <c r="F164" s="9" t="s">
        <v>2120</v>
      </c>
      <c r="G164" s="9" t="s">
        <v>2121</v>
      </c>
      <c r="H164" s="9" t="s">
        <v>4677</v>
      </c>
      <c r="I164" s="8" t="s">
        <v>2122</v>
      </c>
      <c r="J164" s="9" t="s">
        <v>2123</v>
      </c>
      <c r="K164" s="9"/>
      <c r="L164" s="9"/>
      <c r="M164" s="9" t="s">
        <v>4625</v>
      </c>
      <c r="N164" s="9"/>
    </row>
    <row r="165" spans="1:14" ht="79.5" customHeight="1">
      <c r="A165" s="6" t="s">
        <v>2126</v>
      </c>
      <c r="B165" s="7" t="s">
        <v>2127</v>
      </c>
      <c r="C165" s="8" t="s">
        <v>2128</v>
      </c>
      <c r="D165" s="9" t="s">
        <v>2129</v>
      </c>
      <c r="E165" s="9" t="s">
        <v>2130</v>
      </c>
      <c r="F165" s="9" t="s">
        <v>2131</v>
      </c>
      <c r="G165" s="9" t="s">
        <v>2132</v>
      </c>
      <c r="H165" s="9" t="s">
        <v>2133</v>
      </c>
      <c r="I165" s="8" t="s">
        <v>2134</v>
      </c>
      <c r="J165" s="9" t="s">
        <v>2135</v>
      </c>
      <c r="K165" s="9"/>
      <c r="L165" s="9"/>
      <c r="M165" s="9" t="s">
        <v>4678</v>
      </c>
      <c r="N165" s="9"/>
    </row>
    <row r="166" spans="1:14" ht="127.5" customHeight="1">
      <c r="A166" s="6" t="s">
        <v>2148</v>
      </c>
      <c r="B166" s="7" t="s">
        <v>2149</v>
      </c>
      <c r="C166" s="8" t="s">
        <v>2150</v>
      </c>
      <c r="D166" s="9" t="s">
        <v>2151</v>
      </c>
      <c r="E166" s="9" t="s">
        <v>2152</v>
      </c>
      <c r="F166" s="9" t="s">
        <v>2153</v>
      </c>
      <c r="G166" s="9" t="s">
        <v>2154</v>
      </c>
      <c r="H166" s="9" t="s">
        <v>2155</v>
      </c>
      <c r="I166" s="8" t="s">
        <v>2156</v>
      </c>
      <c r="J166" s="9" t="s">
        <v>2157</v>
      </c>
      <c r="K166" s="10" t="s">
        <v>2158</v>
      </c>
      <c r="L166" s="9" t="s">
        <v>2159</v>
      </c>
      <c r="M166" s="10" t="s">
        <v>4679</v>
      </c>
      <c r="N166" s="9" t="s">
        <v>2162</v>
      </c>
    </row>
    <row r="167" spans="1:14" ht="79.5" customHeight="1">
      <c r="A167" s="6" t="s">
        <v>2176</v>
      </c>
      <c r="B167" s="7" t="s">
        <v>2177</v>
      </c>
      <c r="C167" s="8" t="s">
        <v>2178</v>
      </c>
      <c r="D167" s="9" t="s">
        <v>2179</v>
      </c>
      <c r="E167" s="9" t="s">
        <v>2180</v>
      </c>
      <c r="F167" s="9" t="s">
        <v>2181</v>
      </c>
      <c r="G167" s="9" t="s">
        <v>2182</v>
      </c>
      <c r="H167" s="9" t="s">
        <v>4680</v>
      </c>
      <c r="I167" s="8" t="s">
        <v>2183</v>
      </c>
      <c r="J167" s="9" t="s">
        <v>2184</v>
      </c>
      <c r="K167" s="9"/>
      <c r="L167" s="9"/>
      <c r="M167" s="9" t="s">
        <v>4678</v>
      </c>
      <c r="N167" s="9"/>
    </row>
    <row r="168" spans="1:14" ht="91.5" customHeight="1">
      <c r="A168" s="6" t="s">
        <v>2186</v>
      </c>
      <c r="B168" s="7" t="s">
        <v>2187</v>
      </c>
      <c r="C168" s="8" t="s">
        <v>2188</v>
      </c>
      <c r="D168" s="9" t="s">
        <v>2189</v>
      </c>
      <c r="E168" s="9" t="s">
        <v>2190</v>
      </c>
      <c r="F168" s="9" t="s">
        <v>2191</v>
      </c>
      <c r="G168" s="9" t="s">
        <v>2192</v>
      </c>
      <c r="H168" s="9" t="s">
        <v>2193</v>
      </c>
      <c r="I168" s="8" t="s">
        <v>2194</v>
      </c>
      <c r="J168" s="9" t="s">
        <v>2195</v>
      </c>
      <c r="K168" s="9" t="s">
        <v>2196</v>
      </c>
      <c r="L168" s="9" t="s">
        <v>37</v>
      </c>
      <c r="M168" s="10" t="s">
        <v>4681</v>
      </c>
      <c r="N168" s="9"/>
    </row>
    <row r="169" spans="1:14" ht="79.5" customHeight="1">
      <c r="A169" s="6" t="s">
        <v>2199</v>
      </c>
      <c r="B169" s="7" t="s">
        <v>2200</v>
      </c>
      <c r="C169" s="8" t="s">
        <v>2201</v>
      </c>
      <c r="D169" s="9" t="s">
        <v>2202</v>
      </c>
      <c r="E169" s="9" t="s">
        <v>2203</v>
      </c>
      <c r="F169" s="9" t="s">
        <v>2204</v>
      </c>
      <c r="G169" s="9" t="s">
        <v>2205</v>
      </c>
      <c r="H169" s="9" t="s">
        <v>2206</v>
      </c>
      <c r="I169" s="8" t="s">
        <v>2207</v>
      </c>
      <c r="J169" s="9" t="s">
        <v>2208</v>
      </c>
      <c r="K169" s="10" t="s">
        <v>2209</v>
      </c>
      <c r="L169" s="9" t="s">
        <v>100</v>
      </c>
      <c r="M169" s="9" t="s">
        <v>4682</v>
      </c>
      <c r="N169" s="9"/>
    </row>
    <row r="170" spans="1:14" ht="79.5" customHeight="1">
      <c r="A170" s="6" t="s">
        <v>4683</v>
      </c>
      <c r="B170" s="7" t="s">
        <v>4684</v>
      </c>
      <c r="C170" s="8" t="s">
        <v>4685</v>
      </c>
      <c r="D170" s="9" t="s">
        <v>4686</v>
      </c>
      <c r="E170" s="9" t="s">
        <v>4687</v>
      </c>
      <c r="F170" s="9" t="s">
        <v>4688</v>
      </c>
      <c r="G170" s="9" t="s">
        <v>4689</v>
      </c>
      <c r="H170" s="9" t="s">
        <v>4690</v>
      </c>
      <c r="I170" s="8" t="s">
        <v>4691</v>
      </c>
      <c r="J170" s="9" t="s">
        <v>4692</v>
      </c>
      <c r="K170" s="10" t="s">
        <v>4693</v>
      </c>
      <c r="L170" s="9" t="s">
        <v>37</v>
      </c>
      <c r="M170" s="9" t="s">
        <v>4324</v>
      </c>
      <c r="N170" s="9"/>
    </row>
    <row r="171" spans="1:14" ht="55.5" customHeight="1">
      <c r="A171" s="6" t="s">
        <v>4694</v>
      </c>
      <c r="B171" s="7" t="s">
        <v>4695</v>
      </c>
      <c r="C171" s="8" t="s">
        <v>4696</v>
      </c>
      <c r="D171" s="9" t="s">
        <v>4697</v>
      </c>
      <c r="E171" s="9" t="s">
        <v>4698</v>
      </c>
      <c r="F171" s="9" t="s">
        <v>4699</v>
      </c>
      <c r="G171" s="9" t="s">
        <v>4700</v>
      </c>
      <c r="H171" s="9" t="s">
        <v>4701</v>
      </c>
      <c r="I171" s="8" t="s">
        <v>4702</v>
      </c>
      <c r="J171" s="9" t="s">
        <v>4703</v>
      </c>
      <c r="K171" s="9"/>
      <c r="L171" s="9"/>
      <c r="M171" s="9" t="s">
        <v>4324</v>
      </c>
      <c r="N171" s="9" t="s">
        <v>155</v>
      </c>
    </row>
    <row r="172" spans="1:14" ht="79.5" customHeight="1">
      <c r="A172" s="6" t="s">
        <v>1402</v>
      </c>
      <c r="B172" s="7" t="s">
        <v>1403</v>
      </c>
      <c r="C172" s="8" t="s">
        <v>1404</v>
      </c>
      <c r="D172" s="9" t="s">
        <v>1405</v>
      </c>
      <c r="E172" s="9" t="s">
        <v>1406</v>
      </c>
      <c r="F172" s="9" t="s">
        <v>1407</v>
      </c>
      <c r="G172" s="9" t="s">
        <v>1408</v>
      </c>
      <c r="H172" s="9" t="s">
        <v>1409</v>
      </c>
      <c r="I172" s="8" t="s">
        <v>1410</v>
      </c>
      <c r="J172" s="9" t="s">
        <v>1411</v>
      </c>
      <c r="K172" s="9"/>
      <c r="L172" s="9"/>
      <c r="M172" s="9" t="s">
        <v>4324</v>
      </c>
      <c r="N172" s="9" t="s">
        <v>155</v>
      </c>
    </row>
    <row r="173" spans="1:14" ht="79.5" customHeight="1">
      <c r="A173" s="6" t="s">
        <v>2229</v>
      </c>
      <c r="B173" s="7" t="s">
        <v>2230</v>
      </c>
      <c r="C173" s="8" t="s">
        <v>2231</v>
      </c>
      <c r="D173" s="9" t="s">
        <v>2232</v>
      </c>
      <c r="E173" s="9" t="s">
        <v>2233</v>
      </c>
      <c r="F173" s="9" t="s">
        <v>2234</v>
      </c>
      <c r="G173" s="9" t="s">
        <v>2235</v>
      </c>
      <c r="H173" s="9" t="s">
        <v>2236</v>
      </c>
      <c r="I173" s="8" t="s">
        <v>2237</v>
      </c>
      <c r="J173" s="9" t="s">
        <v>2238</v>
      </c>
      <c r="K173" s="9" t="s">
        <v>2239</v>
      </c>
      <c r="L173" s="9" t="s">
        <v>37</v>
      </c>
      <c r="M173" s="9" t="s">
        <v>4324</v>
      </c>
      <c r="N173" s="9"/>
    </row>
    <row r="174" spans="1:14" ht="151.5" customHeight="1">
      <c r="A174" s="6" t="s">
        <v>2256</v>
      </c>
      <c r="B174" s="7" t="s">
        <v>2257</v>
      </c>
      <c r="C174" s="8" t="s">
        <v>2258</v>
      </c>
      <c r="D174" s="9" t="s">
        <v>2259</v>
      </c>
      <c r="E174" s="9" t="s">
        <v>2260</v>
      </c>
      <c r="F174" s="9" t="s">
        <v>2261</v>
      </c>
      <c r="G174" s="9" t="s">
        <v>2262</v>
      </c>
      <c r="H174" s="9" t="s">
        <v>4704</v>
      </c>
      <c r="I174" s="8" t="s">
        <v>2263</v>
      </c>
      <c r="J174" s="9" t="s">
        <v>2264</v>
      </c>
      <c r="K174" s="9"/>
      <c r="L174" s="9"/>
      <c r="M174" s="10" t="s">
        <v>4705</v>
      </c>
      <c r="N174" s="9"/>
    </row>
    <row r="175" spans="1:14" ht="91.5" customHeight="1">
      <c r="A175" s="6" t="s">
        <v>4706</v>
      </c>
      <c r="B175" s="7" t="s">
        <v>4707</v>
      </c>
      <c r="C175" s="8" t="s">
        <v>4708</v>
      </c>
      <c r="D175" s="9" t="s">
        <v>4709</v>
      </c>
      <c r="E175" s="9" t="s">
        <v>4710</v>
      </c>
      <c r="F175" s="9" t="s">
        <v>4711</v>
      </c>
      <c r="G175" s="9" t="s">
        <v>4712</v>
      </c>
      <c r="H175" s="9" t="s">
        <v>4713</v>
      </c>
      <c r="I175" s="8" t="s">
        <v>4714</v>
      </c>
      <c r="J175" s="9" t="s">
        <v>4715</v>
      </c>
      <c r="K175" s="9"/>
      <c r="L175" s="9"/>
      <c r="M175" s="10" t="s">
        <v>4716</v>
      </c>
      <c r="N175" s="9"/>
    </row>
    <row r="176" spans="1:14" ht="91.5" customHeight="1">
      <c r="A176" s="6" t="s">
        <v>2329</v>
      </c>
      <c r="B176" s="7" t="s">
        <v>2330</v>
      </c>
      <c r="C176" s="8" t="s">
        <v>2331</v>
      </c>
      <c r="D176" s="9" t="s">
        <v>2332</v>
      </c>
      <c r="E176" s="9" t="s">
        <v>2333</v>
      </c>
      <c r="F176" s="9" t="s">
        <v>2334</v>
      </c>
      <c r="G176" s="9" t="s">
        <v>2335</v>
      </c>
      <c r="H176" s="9" t="s">
        <v>2336</v>
      </c>
      <c r="I176" s="8" t="s">
        <v>2337</v>
      </c>
      <c r="J176" s="9" t="s">
        <v>4717</v>
      </c>
      <c r="K176" s="9"/>
      <c r="L176" s="9"/>
      <c r="M176" s="10" t="s">
        <v>4718</v>
      </c>
      <c r="N176" s="9" t="s">
        <v>2342</v>
      </c>
    </row>
    <row r="177" spans="1:14" ht="79.5" customHeight="1">
      <c r="A177" s="6" t="s">
        <v>2311</v>
      </c>
      <c r="B177" s="7" t="s">
        <v>2312</v>
      </c>
      <c r="C177" s="8" t="s">
        <v>2313</v>
      </c>
      <c r="D177" s="9" t="s">
        <v>4719</v>
      </c>
      <c r="E177" s="9" t="s">
        <v>4720</v>
      </c>
      <c r="F177" s="9" t="s">
        <v>4721</v>
      </c>
      <c r="G177" s="9" t="s">
        <v>4722</v>
      </c>
      <c r="H177" s="9" t="s">
        <v>4723</v>
      </c>
      <c r="I177" s="8" t="s">
        <v>2314</v>
      </c>
      <c r="J177" s="9" t="s">
        <v>2315</v>
      </c>
      <c r="K177" s="10" t="s">
        <v>2316</v>
      </c>
      <c r="L177" s="9" t="s">
        <v>37</v>
      </c>
      <c r="M177" s="9" t="s">
        <v>4324</v>
      </c>
      <c r="N177" s="9" t="s">
        <v>4724</v>
      </c>
    </row>
    <row r="178" spans="1:14" ht="115.5" customHeight="1">
      <c r="A178" s="6" t="s">
        <v>4725</v>
      </c>
      <c r="B178" s="7" t="s">
        <v>4726</v>
      </c>
      <c r="C178" s="8" t="s">
        <v>4727</v>
      </c>
      <c r="D178" s="9" t="s">
        <v>4728</v>
      </c>
      <c r="E178" s="9" t="s">
        <v>4729</v>
      </c>
      <c r="F178" s="9" t="s">
        <v>4730</v>
      </c>
      <c r="G178" s="9" t="s">
        <v>4731</v>
      </c>
      <c r="H178" s="9" t="s">
        <v>4732</v>
      </c>
      <c r="I178" s="8" t="s">
        <v>4733</v>
      </c>
      <c r="J178" s="9" t="s">
        <v>4734</v>
      </c>
      <c r="K178" s="9"/>
      <c r="L178" s="9"/>
      <c r="M178" s="10" t="s">
        <v>4735</v>
      </c>
      <c r="N178" s="9"/>
    </row>
    <row r="179" spans="1:14" ht="91.5" customHeight="1">
      <c r="A179" s="6" t="s">
        <v>2379</v>
      </c>
      <c r="B179" s="7" t="s">
        <v>2380</v>
      </c>
      <c r="C179" s="8" t="s">
        <v>2381</v>
      </c>
      <c r="D179" s="9" t="s">
        <v>2382</v>
      </c>
      <c r="E179" s="9" t="s">
        <v>2383</v>
      </c>
      <c r="F179" s="9" t="s">
        <v>2384</v>
      </c>
      <c r="G179" s="9" t="s">
        <v>2385</v>
      </c>
      <c r="H179" s="9" t="s">
        <v>2386</v>
      </c>
      <c r="I179" s="8" t="s">
        <v>2387</v>
      </c>
      <c r="J179" s="9" t="s">
        <v>2388</v>
      </c>
      <c r="K179" s="9"/>
      <c r="L179" s="9"/>
      <c r="M179" s="9" t="s">
        <v>4624</v>
      </c>
      <c r="N179" s="9" t="s">
        <v>155</v>
      </c>
    </row>
    <row r="180" spans="1:14" ht="55.5" customHeight="1">
      <c r="A180" s="6" t="s">
        <v>2354</v>
      </c>
      <c r="B180" s="7" t="s">
        <v>2355</v>
      </c>
      <c r="C180" s="8" t="s">
        <v>2356</v>
      </c>
      <c r="D180" s="9" t="s">
        <v>2357</v>
      </c>
      <c r="E180" s="9" t="s">
        <v>2358</v>
      </c>
      <c r="F180" s="9" t="s">
        <v>2359</v>
      </c>
      <c r="G180" s="9" t="s">
        <v>2360</v>
      </c>
      <c r="H180" s="9" t="s">
        <v>2361</v>
      </c>
      <c r="I180" s="8" t="s">
        <v>2362</v>
      </c>
      <c r="J180" s="9" t="s">
        <v>2363</v>
      </c>
      <c r="K180" s="8" t="s">
        <v>2364</v>
      </c>
      <c r="L180" s="9"/>
      <c r="M180" s="9" t="s">
        <v>4736</v>
      </c>
      <c r="N180" s="9"/>
    </row>
    <row r="181" spans="1:14" ht="103.5" customHeight="1">
      <c r="A181" s="6" t="s">
        <v>2367</v>
      </c>
      <c r="B181" s="7" t="s">
        <v>2368</v>
      </c>
      <c r="C181" s="8" t="s">
        <v>2369</v>
      </c>
      <c r="D181" s="9" t="s">
        <v>2370</v>
      </c>
      <c r="E181" s="9" t="s">
        <v>2371</v>
      </c>
      <c r="F181" s="9" t="s">
        <v>2372</v>
      </c>
      <c r="G181" s="9" t="s">
        <v>2373</v>
      </c>
      <c r="H181" s="9" t="s">
        <v>2374</v>
      </c>
      <c r="I181" s="8" t="s">
        <v>2375</v>
      </c>
      <c r="J181" s="9" t="s">
        <v>2376</v>
      </c>
      <c r="K181" s="10" t="s">
        <v>2377</v>
      </c>
      <c r="L181" s="9" t="s">
        <v>37</v>
      </c>
      <c r="M181" s="9" t="s">
        <v>4624</v>
      </c>
      <c r="N181" s="9" t="s">
        <v>2378</v>
      </c>
    </row>
    <row r="182" spans="1:14" ht="43.5" customHeight="1">
      <c r="A182" s="6" t="s">
        <v>4737</v>
      </c>
      <c r="B182" s="7" t="s">
        <v>4738</v>
      </c>
      <c r="C182" s="8" t="s">
        <v>4739</v>
      </c>
      <c r="D182" s="9" t="s">
        <v>4740</v>
      </c>
      <c r="E182" s="9" t="s">
        <v>4741</v>
      </c>
      <c r="F182" s="9" t="s">
        <v>4742</v>
      </c>
      <c r="G182" s="9" t="s">
        <v>4743</v>
      </c>
      <c r="H182" s="9" t="s">
        <v>4744</v>
      </c>
      <c r="I182" s="8" t="s">
        <v>4745</v>
      </c>
      <c r="J182" s="9" t="s">
        <v>4746</v>
      </c>
      <c r="K182" s="9"/>
      <c r="L182" s="9"/>
      <c r="M182" s="9" t="s">
        <v>4747</v>
      </c>
      <c r="N182" s="9"/>
    </row>
    <row r="183" spans="1:14" ht="115.5" customHeight="1">
      <c r="A183" s="6" t="s">
        <v>4748</v>
      </c>
      <c r="B183" s="7" t="s">
        <v>4749</v>
      </c>
      <c r="C183" s="8" t="s">
        <v>4750</v>
      </c>
      <c r="D183" s="9" t="s">
        <v>4751</v>
      </c>
      <c r="E183" s="9" t="s">
        <v>4752</v>
      </c>
      <c r="F183" s="9" t="s">
        <v>4753</v>
      </c>
      <c r="G183" s="9" t="s">
        <v>4754</v>
      </c>
      <c r="H183" s="9" t="s">
        <v>4755</v>
      </c>
      <c r="I183" s="8" t="s">
        <v>4756</v>
      </c>
      <c r="J183" s="9" t="s">
        <v>4757</v>
      </c>
      <c r="K183" s="9"/>
      <c r="L183" s="9"/>
      <c r="M183" s="9" t="s">
        <v>4758</v>
      </c>
      <c r="N183" s="9"/>
    </row>
    <row r="184" spans="1:14" ht="79.5" customHeight="1">
      <c r="A184" s="6" t="s">
        <v>2410</v>
      </c>
      <c r="B184" s="7" t="s">
        <v>2411</v>
      </c>
      <c r="C184" s="8" t="s">
        <v>2412</v>
      </c>
      <c r="D184" s="9" t="s">
        <v>2413</v>
      </c>
      <c r="E184" s="9" t="s">
        <v>2414</v>
      </c>
      <c r="F184" s="9" t="s">
        <v>2415</v>
      </c>
      <c r="G184" s="9" t="s">
        <v>2416</v>
      </c>
      <c r="H184" s="9" t="s">
        <v>2417</v>
      </c>
      <c r="I184" s="8" t="s">
        <v>2418</v>
      </c>
      <c r="J184" s="9" t="s">
        <v>2419</v>
      </c>
      <c r="K184" s="9"/>
      <c r="L184" s="9"/>
      <c r="M184" s="10" t="s">
        <v>4759</v>
      </c>
      <c r="N184" s="9"/>
    </row>
    <row r="185" spans="1:14" ht="79.5" customHeight="1">
      <c r="A185" s="6" t="s">
        <v>4760</v>
      </c>
      <c r="B185" s="7" t="s">
        <v>4761</v>
      </c>
      <c r="C185" s="8" t="s">
        <v>4762</v>
      </c>
      <c r="D185" s="9" t="s">
        <v>4719</v>
      </c>
      <c r="E185" s="9" t="s">
        <v>4763</v>
      </c>
      <c r="F185" s="9" t="s">
        <v>4721</v>
      </c>
      <c r="G185" s="9" t="s">
        <v>4722</v>
      </c>
      <c r="H185" s="9" t="s">
        <v>4723</v>
      </c>
      <c r="I185" s="8" t="s">
        <v>4764</v>
      </c>
      <c r="J185" s="9" t="s">
        <v>4765</v>
      </c>
      <c r="K185" s="9" t="s">
        <v>4766</v>
      </c>
      <c r="L185" s="9" t="s">
        <v>37</v>
      </c>
      <c r="M185" s="9" t="s">
        <v>4600</v>
      </c>
      <c r="N185" s="9"/>
    </row>
    <row r="186" spans="1:14" ht="79.5" customHeight="1">
      <c r="A186" s="6" t="s">
        <v>2423</v>
      </c>
      <c r="B186" s="7" t="s">
        <v>2424</v>
      </c>
      <c r="C186" s="8" t="s">
        <v>2425</v>
      </c>
      <c r="D186" s="9" t="s">
        <v>2426</v>
      </c>
      <c r="E186" s="9" t="s">
        <v>2427</v>
      </c>
      <c r="F186" s="9" t="s">
        <v>2428</v>
      </c>
      <c r="G186" s="9" t="s">
        <v>2429</v>
      </c>
      <c r="H186" s="9" t="s">
        <v>2430</v>
      </c>
      <c r="I186" s="8" t="s">
        <v>2431</v>
      </c>
      <c r="J186" s="9" t="s">
        <v>2432</v>
      </c>
      <c r="K186" s="10" t="s">
        <v>2433</v>
      </c>
      <c r="L186" s="9" t="s">
        <v>37</v>
      </c>
      <c r="M186" s="9" t="s">
        <v>4600</v>
      </c>
      <c r="N186" s="9"/>
    </row>
    <row r="187" spans="1:14" ht="79.5" customHeight="1">
      <c r="A187" s="6" t="s">
        <v>2434</v>
      </c>
      <c r="B187" s="7" t="s">
        <v>2435</v>
      </c>
      <c r="C187" s="8" t="s">
        <v>2436</v>
      </c>
      <c r="D187" s="9" t="s">
        <v>2437</v>
      </c>
      <c r="E187" s="9" t="s">
        <v>2438</v>
      </c>
      <c r="F187" s="9" t="s">
        <v>2439</v>
      </c>
      <c r="G187" s="9" t="s">
        <v>2440</v>
      </c>
      <c r="H187" s="9" t="s">
        <v>2441</v>
      </c>
      <c r="I187" s="8" t="s">
        <v>2442</v>
      </c>
      <c r="J187" s="9" t="s">
        <v>2443</v>
      </c>
      <c r="K187" s="10" t="s">
        <v>2444</v>
      </c>
      <c r="L187" s="9" t="s">
        <v>37</v>
      </c>
      <c r="M187" s="9" t="s">
        <v>4600</v>
      </c>
      <c r="N187" s="9"/>
    </row>
    <row r="188" spans="1:14" ht="79.5" customHeight="1">
      <c r="A188" s="6" t="s">
        <v>2445</v>
      </c>
      <c r="B188" s="7" t="s">
        <v>2446</v>
      </c>
      <c r="C188" s="8" t="s">
        <v>2447</v>
      </c>
      <c r="D188" s="9" t="s">
        <v>2448</v>
      </c>
      <c r="E188" s="9" t="s">
        <v>2449</v>
      </c>
      <c r="F188" s="9" t="s">
        <v>2450</v>
      </c>
      <c r="G188" s="9" t="s">
        <v>2451</v>
      </c>
      <c r="H188" s="9" t="s">
        <v>2452</v>
      </c>
      <c r="I188" s="8" t="s">
        <v>2453</v>
      </c>
      <c r="J188" s="9" t="s">
        <v>2454</v>
      </c>
      <c r="K188" s="10" t="s">
        <v>2455</v>
      </c>
      <c r="L188" s="9" t="s">
        <v>37</v>
      </c>
      <c r="M188" s="9" t="s">
        <v>4600</v>
      </c>
      <c r="N188" s="9"/>
    </row>
    <row r="189" spans="1:14" ht="79.5" customHeight="1">
      <c r="A189" s="6" t="s">
        <v>4767</v>
      </c>
      <c r="B189" s="7" t="s">
        <v>4768</v>
      </c>
      <c r="C189" s="8" t="s">
        <v>4769</v>
      </c>
      <c r="D189" s="9" t="s">
        <v>4770</v>
      </c>
      <c r="E189" s="9" t="s">
        <v>4771</v>
      </c>
      <c r="F189" s="9" t="s">
        <v>4772</v>
      </c>
      <c r="G189" s="9" t="s">
        <v>4773</v>
      </c>
      <c r="H189" s="9" t="s">
        <v>4774</v>
      </c>
      <c r="I189" s="8" t="s">
        <v>4775</v>
      </c>
      <c r="J189" s="9" t="s">
        <v>4776</v>
      </c>
      <c r="K189" s="9" t="s">
        <v>4777</v>
      </c>
      <c r="L189" s="9"/>
      <c r="M189" s="9" t="s">
        <v>4778</v>
      </c>
      <c r="N189" s="9"/>
    </row>
    <row r="190" spans="1:14" ht="79.5" customHeight="1">
      <c r="A190" s="6" t="s">
        <v>2457</v>
      </c>
      <c r="B190" s="7" t="s">
        <v>2458</v>
      </c>
      <c r="C190" s="8" t="s">
        <v>2459</v>
      </c>
      <c r="D190" s="9" t="s">
        <v>2460</v>
      </c>
      <c r="E190" s="9" t="s">
        <v>2461</v>
      </c>
      <c r="F190" s="9" t="s">
        <v>2462</v>
      </c>
      <c r="G190" s="9" t="s">
        <v>2463</v>
      </c>
      <c r="H190" s="9" t="s">
        <v>2464</v>
      </c>
      <c r="I190" s="8" t="s">
        <v>2465</v>
      </c>
      <c r="J190" s="9" t="s">
        <v>2466</v>
      </c>
      <c r="K190" s="9" t="s">
        <v>2467</v>
      </c>
      <c r="L190" s="9" t="s">
        <v>37</v>
      </c>
      <c r="M190" s="9" t="s">
        <v>4600</v>
      </c>
      <c r="N190" s="9" t="s">
        <v>2468</v>
      </c>
    </row>
    <row r="191" spans="1:14" ht="79.5" customHeight="1">
      <c r="A191" s="6" t="s">
        <v>2482</v>
      </c>
      <c r="B191" s="7" t="s">
        <v>2483</v>
      </c>
      <c r="C191" s="8" t="s">
        <v>2484</v>
      </c>
      <c r="D191" s="9" t="s">
        <v>2485</v>
      </c>
      <c r="E191" s="9" t="s">
        <v>2486</v>
      </c>
      <c r="F191" s="9" t="s">
        <v>2487</v>
      </c>
      <c r="G191" s="9" t="s">
        <v>2488</v>
      </c>
      <c r="H191" s="9" t="s">
        <v>2489</v>
      </c>
      <c r="I191" s="8" t="s">
        <v>2490</v>
      </c>
      <c r="J191" s="9" t="s">
        <v>2491</v>
      </c>
      <c r="K191" s="9" t="s">
        <v>2492</v>
      </c>
      <c r="L191" s="9" t="s">
        <v>37</v>
      </c>
      <c r="M191" s="10" t="s">
        <v>4779</v>
      </c>
      <c r="N191" s="9"/>
    </row>
    <row r="192" spans="1:14" ht="127.5" customHeight="1">
      <c r="A192" s="6" t="s">
        <v>4780</v>
      </c>
      <c r="B192" s="7" t="s">
        <v>4781</v>
      </c>
      <c r="C192" s="8" t="s">
        <v>4782</v>
      </c>
      <c r="D192" s="9" t="s">
        <v>4783</v>
      </c>
      <c r="E192" s="9" t="s">
        <v>4784</v>
      </c>
      <c r="F192" s="9" t="s">
        <v>4785</v>
      </c>
      <c r="G192" s="9" t="s">
        <v>4786</v>
      </c>
      <c r="H192" s="9" t="s">
        <v>4787</v>
      </c>
      <c r="I192" s="8" t="s">
        <v>4788</v>
      </c>
      <c r="J192" s="9" t="s">
        <v>4789</v>
      </c>
      <c r="K192" s="10" t="s">
        <v>4790</v>
      </c>
      <c r="L192" s="9" t="s">
        <v>37</v>
      </c>
      <c r="M192" s="9" t="s">
        <v>4626</v>
      </c>
      <c r="N192" s="9" t="s">
        <v>4791</v>
      </c>
    </row>
    <row r="193" spans="1:14" ht="127.5" customHeight="1">
      <c r="A193" s="6" t="s">
        <v>4792</v>
      </c>
      <c r="B193" s="7" t="s">
        <v>4793</v>
      </c>
      <c r="C193" s="8" t="s">
        <v>4794</v>
      </c>
      <c r="D193" s="9" t="s">
        <v>4795</v>
      </c>
      <c r="E193" s="9" t="s">
        <v>4796</v>
      </c>
      <c r="F193" s="9"/>
      <c r="G193" s="9"/>
      <c r="H193" s="9" t="s">
        <v>4797</v>
      </c>
      <c r="I193" s="8" t="s">
        <v>4798</v>
      </c>
      <c r="J193" s="9" t="s">
        <v>4799</v>
      </c>
      <c r="K193" s="10" t="s">
        <v>4800</v>
      </c>
      <c r="L193" s="9" t="s">
        <v>37</v>
      </c>
      <c r="M193" s="10" t="s">
        <v>4801</v>
      </c>
      <c r="N193" s="9" t="s">
        <v>4802</v>
      </c>
    </row>
    <row r="194" spans="1:14" ht="79.5" customHeight="1">
      <c r="A194" s="6" t="s">
        <v>2502</v>
      </c>
      <c r="B194" s="7" t="s">
        <v>2503</v>
      </c>
      <c r="C194" s="8" t="s">
        <v>2504</v>
      </c>
      <c r="D194" s="9" t="s">
        <v>2505</v>
      </c>
      <c r="E194" s="9" t="s">
        <v>2506</v>
      </c>
      <c r="F194" s="9" t="s">
        <v>2507</v>
      </c>
      <c r="G194" s="9" t="s">
        <v>2508</v>
      </c>
      <c r="H194" s="9" t="s">
        <v>4803</v>
      </c>
      <c r="I194" s="8" t="s">
        <v>2509</v>
      </c>
      <c r="J194" s="9" t="s">
        <v>2510</v>
      </c>
      <c r="K194" s="9"/>
      <c r="L194" s="9"/>
      <c r="M194" s="9" t="s">
        <v>4600</v>
      </c>
      <c r="N194" s="9" t="s">
        <v>155</v>
      </c>
    </row>
    <row r="195" spans="1:14" ht="79.5" customHeight="1">
      <c r="A195" s="6" t="s">
        <v>2813</v>
      </c>
      <c r="B195" s="7" t="s">
        <v>2814</v>
      </c>
      <c r="C195" s="8" t="s">
        <v>2815</v>
      </c>
      <c r="D195" s="9" t="s">
        <v>2816</v>
      </c>
      <c r="E195" s="9" t="s">
        <v>2817</v>
      </c>
      <c r="F195" s="9" t="s">
        <v>2818</v>
      </c>
      <c r="G195" s="9" t="s">
        <v>2819</v>
      </c>
      <c r="H195" s="9" t="s">
        <v>2820</v>
      </c>
      <c r="I195" s="8" t="s">
        <v>2821</v>
      </c>
      <c r="J195" s="9" t="s">
        <v>2822</v>
      </c>
      <c r="K195" s="10" t="s">
        <v>2823</v>
      </c>
      <c r="L195" s="9" t="s">
        <v>100</v>
      </c>
      <c r="M195" s="9" t="s">
        <v>4600</v>
      </c>
      <c r="N195" s="9" t="s">
        <v>1636</v>
      </c>
    </row>
    <row r="196" spans="1:14" ht="79.5" customHeight="1">
      <c r="A196" s="6" t="s">
        <v>2512</v>
      </c>
      <c r="B196" s="7" t="s">
        <v>2513</v>
      </c>
      <c r="C196" s="8" t="s">
        <v>2514</v>
      </c>
      <c r="D196" s="9" t="s">
        <v>2515</v>
      </c>
      <c r="E196" s="9" t="s">
        <v>2516</v>
      </c>
      <c r="F196" s="9" t="s">
        <v>2517</v>
      </c>
      <c r="G196" s="9" t="s">
        <v>2518</v>
      </c>
      <c r="H196" s="9" t="s">
        <v>2519</v>
      </c>
      <c r="I196" s="8" t="s">
        <v>2520</v>
      </c>
      <c r="J196" s="9" t="s">
        <v>2521</v>
      </c>
      <c r="K196" s="10" t="s">
        <v>2522</v>
      </c>
      <c r="L196" s="9" t="s">
        <v>37</v>
      </c>
      <c r="M196" s="9" t="s">
        <v>4600</v>
      </c>
      <c r="N196" s="9"/>
    </row>
    <row r="197" spans="1:14" ht="79.5" customHeight="1">
      <c r="A197" s="6" t="s">
        <v>2525</v>
      </c>
      <c r="B197" s="7" t="s">
        <v>2526</v>
      </c>
      <c r="C197" s="8" t="s">
        <v>2527</v>
      </c>
      <c r="D197" s="9" t="s">
        <v>2528</v>
      </c>
      <c r="E197" s="9" t="s">
        <v>2529</v>
      </c>
      <c r="F197" s="9" t="s">
        <v>2530</v>
      </c>
      <c r="G197" s="9" t="s">
        <v>2531</v>
      </c>
      <c r="H197" s="9" t="s">
        <v>2532</v>
      </c>
      <c r="I197" s="8" t="s">
        <v>2533</v>
      </c>
      <c r="J197" s="9" t="s">
        <v>2534</v>
      </c>
      <c r="K197" s="9"/>
      <c r="L197" s="9"/>
      <c r="M197" s="10" t="s">
        <v>4804</v>
      </c>
      <c r="N197" s="9"/>
    </row>
    <row r="198" spans="1:14" ht="91.5" customHeight="1">
      <c r="A198" s="6" t="s">
        <v>4805</v>
      </c>
      <c r="B198" s="7" t="s">
        <v>4806</v>
      </c>
      <c r="C198" s="8" t="s">
        <v>4807</v>
      </c>
      <c r="D198" s="9" t="s">
        <v>4808</v>
      </c>
      <c r="E198" s="9" t="s">
        <v>4809</v>
      </c>
      <c r="F198" s="9" t="s">
        <v>4810</v>
      </c>
      <c r="G198" s="9" t="s">
        <v>4811</v>
      </c>
      <c r="H198" s="9" t="s">
        <v>4812</v>
      </c>
      <c r="I198" s="8" t="s">
        <v>4813</v>
      </c>
      <c r="J198" s="9" t="s">
        <v>4814</v>
      </c>
      <c r="K198" s="9"/>
      <c r="L198" s="9"/>
      <c r="M198" s="10" t="s">
        <v>4815</v>
      </c>
      <c r="N198" s="9" t="s">
        <v>218</v>
      </c>
    </row>
    <row r="199" spans="1:14" ht="91.5" customHeight="1">
      <c r="A199" s="6" t="s">
        <v>4816</v>
      </c>
      <c r="B199" s="7" t="s">
        <v>4817</v>
      </c>
      <c r="C199" s="8" t="s">
        <v>4818</v>
      </c>
      <c r="D199" s="9" t="s">
        <v>4819</v>
      </c>
      <c r="E199" s="9" t="s">
        <v>4820</v>
      </c>
      <c r="F199" s="9" t="s">
        <v>4821</v>
      </c>
      <c r="G199" s="9" t="s">
        <v>4822</v>
      </c>
      <c r="H199" s="9" t="s">
        <v>2820</v>
      </c>
      <c r="I199" s="8" t="s">
        <v>4823</v>
      </c>
      <c r="J199" s="9" t="s">
        <v>4824</v>
      </c>
      <c r="K199" s="9"/>
      <c r="L199" s="9"/>
      <c r="M199" s="10" t="s">
        <v>4825</v>
      </c>
      <c r="N199" s="9"/>
    </row>
    <row r="200" spans="1:14" ht="43.5" customHeight="1">
      <c r="A200" s="6" t="s">
        <v>2559</v>
      </c>
      <c r="B200" s="7" t="s">
        <v>2560</v>
      </c>
      <c r="C200" s="8" t="s">
        <v>2561</v>
      </c>
      <c r="D200" s="9" t="s">
        <v>2562</v>
      </c>
      <c r="E200" s="9" t="s">
        <v>2563</v>
      </c>
      <c r="F200" s="9" t="s">
        <v>2564</v>
      </c>
      <c r="G200" s="9" t="s">
        <v>2565</v>
      </c>
      <c r="H200" s="9" t="s">
        <v>2566</v>
      </c>
      <c r="I200" s="8" t="s">
        <v>2567</v>
      </c>
      <c r="J200" s="9" t="s">
        <v>2568</v>
      </c>
      <c r="K200" s="9" t="s">
        <v>2569</v>
      </c>
      <c r="L200" s="9" t="s">
        <v>37</v>
      </c>
      <c r="M200" s="9" t="s">
        <v>4826</v>
      </c>
      <c r="N200" s="9" t="s">
        <v>2573</v>
      </c>
    </row>
    <row r="201" spans="1:14" ht="91.5" customHeight="1">
      <c r="A201" s="6" t="s">
        <v>4827</v>
      </c>
      <c r="B201" s="7" t="s">
        <v>4828</v>
      </c>
      <c r="C201" s="8" t="s">
        <v>4829</v>
      </c>
      <c r="D201" s="9" t="s">
        <v>4830</v>
      </c>
      <c r="E201" s="9" t="s">
        <v>4831</v>
      </c>
      <c r="F201" s="9" t="s">
        <v>4832</v>
      </c>
      <c r="G201" s="9" t="s">
        <v>4833</v>
      </c>
      <c r="H201" s="9" t="s">
        <v>4834</v>
      </c>
      <c r="I201" s="8" t="s">
        <v>4835</v>
      </c>
      <c r="J201" s="9" t="s">
        <v>4836</v>
      </c>
      <c r="K201" s="9" t="s">
        <v>2720</v>
      </c>
      <c r="L201" s="9" t="s">
        <v>4837</v>
      </c>
      <c r="M201" s="10" t="s">
        <v>4838</v>
      </c>
      <c r="N201" s="9"/>
    </row>
    <row r="202" spans="1:14" ht="79.5" customHeight="1">
      <c r="A202" s="6" t="s">
        <v>2611</v>
      </c>
      <c r="B202" s="7" t="s">
        <v>2612</v>
      </c>
      <c r="C202" s="8" t="s">
        <v>2613</v>
      </c>
      <c r="D202" s="9" t="s">
        <v>2614</v>
      </c>
      <c r="E202" s="9" t="s">
        <v>2615</v>
      </c>
      <c r="F202" s="9" t="s">
        <v>2616</v>
      </c>
      <c r="G202" s="9" t="s">
        <v>2617</v>
      </c>
      <c r="H202" s="9" t="s">
        <v>2618</v>
      </c>
      <c r="I202" s="8" t="s">
        <v>2619</v>
      </c>
      <c r="J202" s="9" t="s">
        <v>2620</v>
      </c>
      <c r="K202" s="10" t="s">
        <v>2621</v>
      </c>
      <c r="L202" s="9" t="s">
        <v>100</v>
      </c>
      <c r="M202" s="9" t="s">
        <v>4600</v>
      </c>
      <c r="N202" s="9" t="s">
        <v>730</v>
      </c>
    </row>
    <row r="203" spans="1:14" ht="79.5" customHeight="1">
      <c r="A203" s="6" t="s">
        <v>2623</v>
      </c>
      <c r="B203" s="7" t="s">
        <v>2624</v>
      </c>
      <c r="C203" s="8" t="s">
        <v>2625</v>
      </c>
      <c r="D203" s="9" t="s">
        <v>2626</v>
      </c>
      <c r="E203" s="9" t="s">
        <v>2627</v>
      </c>
      <c r="F203" s="9" t="s">
        <v>2628</v>
      </c>
      <c r="G203" s="9" t="s">
        <v>2629</v>
      </c>
      <c r="H203" s="9"/>
      <c r="I203" s="8" t="s">
        <v>2630</v>
      </c>
      <c r="J203" s="9" t="s">
        <v>2631</v>
      </c>
      <c r="K203" s="10" t="s">
        <v>2632</v>
      </c>
      <c r="L203" s="9" t="s">
        <v>37</v>
      </c>
      <c r="M203" s="9" t="s">
        <v>4600</v>
      </c>
      <c r="N203" s="9" t="s">
        <v>2633</v>
      </c>
    </row>
    <row r="204" spans="1:14" ht="79.5" customHeight="1">
      <c r="A204" s="6" t="s">
        <v>2640</v>
      </c>
      <c r="B204" s="7" t="s">
        <v>2641</v>
      </c>
      <c r="C204" s="8" t="s">
        <v>2642</v>
      </c>
      <c r="D204" s="9" t="s">
        <v>2643</v>
      </c>
      <c r="E204" s="9" t="s">
        <v>2644</v>
      </c>
      <c r="F204" s="9" t="s">
        <v>2645</v>
      </c>
      <c r="G204" s="9" t="s">
        <v>2646</v>
      </c>
      <c r="H204" s="9" t="s">
        <v>2647</v>
      </c>
      <c r="I204" s="8" t="s">
        <v>2648</v>
      </c>
      <c r="J204" s="9" t="s">
        <v>2649</v>
      </c>
      <c r="K204" s="10" t="s">
        <v>2650</v>
      </c>
      <c r="L204" s="9" t="s">
        <v>100</v>
      </c>
      <c r="M204" s="9" t="s">
        <v>4600</v>
      </c>
      <c r="N204" s="9" t="s">
        <v>2651</v>
      </c>
    </row>
    <row r="205" spans="1:14" ht="79.5" customHeight="1">
      <c r="A205" s="6" t="s">
        <v>2652</v>
      </c>
      <c r="B205" s="7" t="s">
        <v>2653</v>
      </c>
      <c r="C205" s="8" t="s">
        <v>2654</v>
      </c>
      <c r="D205" s="9" t="s">
        <v>2655</v>
      </c>
      <c r="E205" s="9" t="s">
        <v>2656</v>
      </c>
      <c r="F205" s="9" t="s">
        <v>2657</v>
      </c>
      <c r="G205" s="9" t="s">
        <v>2658</v>
      </c>
      <c r="H205" s="9" t="s">
        <v>2659</v>
      </c>
      <c r="I205" s="8" t="s">
        <v>2660</v>
      </c>
      <c r="J205" s="9" t="s">
        <v>2661</v>
      </c>
      <c r="K205" s="10" t="s">
        <v>2662</v>
      </c>
      <c r="L205" s="9" t="s">
        <v>37</v>
      </c>
      <c r="M205" s="9" t="s">
        <v>4600</v>
      </c>
      <c r="N205" s="9" t="s">
        <v>2663</v>
      </c>
    </row>
    <row r="206" spans="1:14" ht="79.5" customHeight="1">
      <c r="A206" s="6" t="s">
        <v>2664</v>
      </c>
      <c r="B206" s="7" t="s">
        <v>2665</v>
      </c>
      <c r="C206" s="8" t="s">
        <v>2666</v>
      </c>
      <c r="D206" s="9" t="s">
        <v>4839</v>
      </c>
      <c r="E206" s="9" t="s">
        <v>4840</v>
      </c>
      <c r="F206" s="9" t="s">
        <v>4841</v>
      </c>
      <c r="G206" s="9" t="s">
        <v>4842</v>
      </c>
      <c r="H206" s="9" t="s">
        <v>4843</v>
      </c>
      <c r="I206" s="8" t="s">
        <v>2667</v>
      </c>
      <c r="J206" s="9" t="s">
        <v>2668</v>
      </c>
      <c r="K206" s="10" t="s">
        <v>4844</v>
      </c>
      <c r="L206" s="9" t="s">
        <v>37</v>
      </c>
      <c r="M206" s="9" t="s">
        <v>4600</v>
      </c>
      <c r="N206" s="9" t="s">
        <v>2670</v>
      </c>
    </row>
    <row r="207" spans="1:14" ht="79.5" customHeight="1">
      <c r="A207" s="6" t="s">
        <v>2702</v>
      </c>
      <c r="B207" s="7" t="s">
        <v>2703</v>
      </c>
      <c r="C207" s="8" t="s">
        <v>2704</v>
      </c>
      <c r="D207" s="9" t="s">
        <v>2705</v>
      </c>
      <c r="E207" s="9" t="s">
        <v>2706</v>
      </c>
      <c r="F207" s="9" t="s">
        <v>2707</v>
      </c>
      <c r="G207" s="9" t="s">
        <v>2708</v>
      </c>
      <c r="H207" s="9" t="s">
        <v>2709</v>
      </c>
      <c r="I207" s="8" t="s">
        <v>2710</v>
      </c>
      <c r="J207" s="9" t="s">
        <v>2711</v>
      </c>
      <c r="K207" s="10" t="s">
        <v>2712</v>
      </c>
      <c r="L207" s="9" t="s">
        <v>37</v>
      </c>
      <c r="M207" s="9" t="s">
        <v>4600</v>
      </c>
      <c r="N207" s="9" t="s">
        <v>2713</v>
      </c>
    </row>
    <row r="208" spans="1:14" ht="31.5" customHeight="1">
      <c r="A208" s="6" t="s">
        <v>2743</v>
      </c>
      <c r="B208" s="7" t="s">
        <v>2744</v>
      </c>
      <c r="C208" s="8" t="s">
        <v>2745</v>
      </c>
      <c r="D208" s="9" t="s">
        <v>2746</v>
      </c>
      <c r="E208" s="9" t="s">
        <v>2747</v>
      </c>
      <c r="F208" s="9" t="s">
        <v>2748</v>
      </c>
      <c r="G208" s="9" t="s">
        <v>2749</v>
      </c>
      <c r="H208" s="9" t="s">
        <v>2659</v>
      </c>
      <c r="I208" s="8" t="s">
        <v>2660</v>
      </c>
      <c r="J208" s="9" t="s">
        <v>2750</v>
      </c>
      <c r="K208" s="9"/>
      <c r="L208" s="9"/>
      <c r="M208" s="9" t="s">
        <v>4845</v>
      </c>
      <c r="N208" s="9"/>
    </row>
    <row r="209" spans="1:14" ht="79.5" customHeight="1">
      <c r="A209" s="6" t="s">
        <v>2760</v>
      </c>
      <c r="B209" s="7" t="s">
        <v>2761</v>
      </c>
      <c r="C209" s="8" t="s">
        <v>2762</v>
      </c>
      <c r="D209" s="9" t="s">
        <v>2763</v>
      </c>
      <c r="E209" s="9" t="s">
        <v>2764</v>
      </c>
      <c r="F209" s="9" t="s">
        <v>2765</v>
      </c>
      <c r="G209" s="9" t="s">
        <v>2766</v>
      </c>
      <c r="H209" s="9" t="s">
        <v>2767</v>
      </c>
      <c r="I209" s="8" t="s">
        <v>2768</v>
      </c>
      <c r="J209" s="9" t="s">
        <v>2769</v>
      </c>
      <c r="K209" s="10" t="s">
        <v>2770</v>
      </c>
      <c r="L209" s="9" t="s">
        <v>37</v>
      </c>
      <c r="M209" s="9" t="s">
        <v>4600</v>
      </c>
      <c r="N209" s="9" t="s">
        <v>2771</v>
      </c>
    </row>
    <row r="210" spans="1:14" ht="91.5" customHeight="1">
      <c r="A210" s="6" t="s">
        <v>2772</v>
      </c>
      <c r="B210" s="7" t="s">
        <v>2773</v>
      </c>
      <c r="C210" s="8" t="s">
        <v>2774</v>
      </c>
      <c r="D210" s="9" t="s">
        <v>2775</v>
      </c>
      <c r="E210" s="9" t="s">
        <v>2776</v>
      </c>
      <c r="F210" s="18">
        <v>325.06323200000003</v>
      </c>
      <c r="G210" s="18">
        <v>-23.661076999999999</v>
      </c>
      <c r="H210" s="11">
        <v>0.313</v>
      </c>
      <c r="I210" s="8" t="s">
        <v>2777</v>
      </c>
      <c r="J210" s="9" t="s">
        <v>2778</v>
      </c>
      <c r="K210" s="11"/>
      <c r="L210" s="9"/>
      <c r="M210" s="10" t="s">
        <v>4846</v>
      </c>
      <c r="N210" s="11"/>
    </row>
    <row r="211" spans="1:14" ht="79.5" customHeight="1">
      <c r="A211" s="6" t="s">
        <v>2789</v>
      </c>
      <c r="B211" s="7" t="s">
        <v>2790</v>
      </c>
      <c r="C211" s="8" t="s">
        <v>2791</v>
      </c>
      <c r="D211" s="9" t="s">
        <v>2792</v>
      </c>
      <c r="E211" s="9" t="s">
        <v>2793</v>
      </c>
      <c r="F211" s="9" t="s">
        <v>2794</v>
      </c>
      <c r="G211" s="9" t="s">
        <v>2795</v>
      </c>
      <c r="H211" s="9" t="s">
        <v>2796</v>
      </c>
      <c r="I211" s="8" t="s">
        <v>2797</v>
      </c>
      <c r="J211" s="9" t="s">
        <v>2798</v>
      </c>
      <c r="K211" s="9"/>
      <c r="L211" s="9"/>
      <c r="M211" s="9" t="s">
        <v>4847</v>
      </c>
      <c r="N211" s="9"/>
    </row>
    <row r="212" spans="1:14" ht="79.5" customHeight="1">
      <c r="A212" s="6" t="s">
        <v>2801</v>
      </c>
      <c r="B212" s="7" t="s">
        <v>2802</v>
      </c>
      <c r="C212" s="8" t="s">
        <v>2803</v>
      </c>
      <c r="D212" s="9" t="s">
        <v>2804</v>
      </c>
      <c r="E212" s="9" t="s">
        <v>2805</v>
      </c>
      <c r="F212" s="9" t="s">
        <v>2806</v>
      </c>
      <c r="G212" s="9" t="s">
        <v>2807</v>
      </c>
      <c r="H212" s="9" t="s">
        <v>2808</v>
      </c>
      <c r="I212" s="8" t="s">
        <v>2809</v>
      </c>
      <c r="J212" s="9" t="s">
        <v>2810</v>
      </c>
      <c r="K212" s="10" t="s">
        <v>2811</v>
      </c>
      <c r="L212" s="9" t="s">
        <v>37</v>
      </c>
      <c r="M212" s="9" t="s">
        <v>4600</v>
      </c>
      <c r="N212" s="9" t="s">
        <v>2812</v>
      </c>
    </row>
    <row r="213" spans="1:14" ht="79.5" customHeight="1">
      <c r="A213" s="6" t="s">
        <v>2836</v>
      </c>
      <c r="B213" s="7" t="s">
        <v>2837</v>
      </c>
      <c r="C213" s="8" t="s">
        <v>2838</v>
      </c>
      <c r="D213" s="9" t="s">
        <v>2839</v>
      </c>
      <c r="E213" s="9" t="s">
        <v>2840</v>
      </c>
      <c r="F213" s="9" t="s">
        <v>2841</v>
      </c>
      <c r="G213" s="9" t="s">
        <v>2842</v>
      </c>
      <c r="H213" s="9" t="s">
        <v>2843</v>
      </c>
      <c r="I213" s="8" t="s">
        <v>2844</v>
      </c>
      <c r="J213" s="9" t="s">
        <v>2845</v>
      </c>
      <c r="K213" s="10" t="s">
        <v>2846</v>
      </c>
      <c r="L213" s="9" t="s">
        <v>37</v>
      </c>
      <c r="M213" s="9" t="s">
        <v>4600</v>
      </c>
      <c r="N213" s="9" t="s">
        <v>2847</v>
      </c>
    </row>
    <row r="214" spans="1:14" ht="79.5" customHeight="1">
      <c r="A214" s="6" t="s">
        <v>2848</v>
      </c>
      <c r="B214" s="7" t="s">
        <v>2849</v>
      </c>
      <c r="C214" s="8" t="s">
        <v>2850</v>
      </c>
      <c r="D214" s="9" t="s">
        <v>2851</v>
      </c>
      <c r="E214" s="9" t="s">
        <v>2852</v>
      </c>
      <c r="F214" s="9" t="s">
        <v>2853</v>
      </c>
      <c r="G214" s="9" t="s">
        <v>2854</v>
      </c>
      <c r="H214" s="9" t="s">
        <v>2855</v>
      </c>
      <c r="I214" s="8" t="s">
        <v>2856</v>
      </c>
      <c r="J214" s="9" t="s">
        <v>2857</v>
      </c>
      <c r="K214" s="9"/>
      <c r="L214" s="9"/>
      <c r="M214" s="9" t="s">
        <v>4600</v>
      </c>
      <c r="N214" s="9" t="s">
        <v>155</v>
      </c>
    </row>
    <row r="215" spans="1:14" ht="43.5" customHeight="1">
      <c r="A215" s="6" t="s">
        <v>2864</v>
      </c>
      <c r="B215" s="7" t="s">
        <v>2865</v>
      </c>
      <c r="C215" s="8" t="s">
        <v>2866</v>
      </c>
      <c r="D215" s="9" t="s">
        <v>2867</v>
      </c>
      <c r="E215" s="9" t="s">
        <v>2868</v>
      </c>
      <c r="F215" s="9" t="s">
        <v>2869</v>
      </c>
      <c r="G215" s="9" t="s">
        <v>2870</v>
      </c>
      <c r="H215" s="9" t="s">
        <v>4848</v>
      </c>
      <c r="I215" s="8" t="s">
        <v>2871</v>
      </c>
      <c r="J215" s="9" t="s">
        <v>2872</v>
      </c>
      <c r="K215" s="9"/>
      <c r="L215" s="9"/>
      <c r="M215" s="9" t="s">
        <v>4849</v>
      </c>
      <c r="N215" s="9"/>
    </row>
    <row r="216" spans="1:14" ht="79.5" customHeight="1">
      <c r="A216" s="6" t="s">
        <v>2873</v>
      </c>
      <c r="B216" s="7" t="s">
        <v>2874</v>
      </c>
      <c r="C216" s="8" t="s">
        <v>2875</v>
      </c>
      <c r="D216" s="9" t="s">
        <v>2876</v>
      </c>
      <c r="E216" s="9" t="s">
        <v>2877</v>
      </c>
      <c r="F216" s="9" t="s">
        <v>2878</v>
      </c>
      <c r="G216" s="9" t="s">
        <v>2879</v>
      </c>
      <c r="H216" s="9" t="s">
        <v>2880</v>
      </c>
      <c r="I216" s="8" t="s">
        <v>2881</v>
      </c>
      <c r="J216" s="9" t="s">
        <v>2882</v>
      </c>
      <c r="K216" s="9"/>
      <c r="L216" s="9"/>
      <c r="M216" s="9" t="s">
        <v>4600</v>
      </c>
      <c r="N216" s="9" t="s">
        <v>155</v>
      </c>
    </row>
    <row r="217" spans="1:14" ht="43.5" customHeight="1">
      <c r="A217" s="6" t="s">
        <v>2883</v>
      </c>
      <c r="B217" s="7" t="s">
        <v>2884</v>
      </c>
      <c r="C217" s="8" t="s">
        <v>2885</v>
      </c>
      <c r="D217" s="9" t="s">
        <v>2886</v>
      </c>
      <c r="E217" s="9" t="s">
        <v>2887</v>
      </c>
      <c r="F217" s="9" t="s">
        <v>2888</v>
      </c>
      <c r="G217" s="9" t="s">
        <v>2889</v>
      </c>
      <c r="H217" s="9" t="s">
        <v>1632</v>
      </c>
      <c r="I217" s="8" t="s">
        <v>2890</v>
      </c>
      <c r="J217" s="9" t="s">
        <v>2891</v>
      </c>
      <c r="K217" s="9"/>
      <c r="L217" s="9"/>
      <c r="M217" s="9" t="s">
        <v>4618</v>
      </c>
      <c r="N217" s="9" t="s">
        <v>2892</v>
      </c>
    </row>
    <row r="218" spans="1:14" ht="43.5" customHeight="1">
      <c r="A218" s="6" t="s">
        <v>2903</v>
      </c>
      <c r="B218" s="7" t="s">
        <v>2904</v>
      </c>
      <c r="C218" s="8" t="s">
        <v>2905</v>
      </c>
      <c r="D218" s="9" t="s">
        <v>2906</v>
      </c>
      <c r="E218" s="9" t="s">
        <v>2907</v>
      </c>
      <c r="F218" s="9" t="s">
        <v>2908</v>
      </c>
      <c r="G218" s="9" t="s">
        <v>2909</v>
      </c>
      <c r="H218" s="9" t="s">
        <v>2910</v>
      </c>
      <c r="I218" s="8" t="s">
        <v>2911</v>
      </c>
      <c r="J218" s="9" t="s">
        <v>2912</v>
      </c>
      <c r="K218" s="9" t="s">
        <v>2569</v>
      </c>
      <c r="L218" s="9" t="s">
        <v>37</v>
      </c>
      <c r="M218" s="9" t="s">
        <v>4850</v>
      </c>
      <c r="N218" s="9"/>
    </row>
    <row r="219" spans="1:14" ht="43.5" customHeight="1">
      <c r="A219" s="6" t="s">
        <v>4851</v>
      </c>
      <c r="B219" s="7" t="s">
        <v>4852</v>
      </c>
      <c r="C219" s="8" t="s">
        <v>4853</v>
      </c>
      <c r="D219" s="9" t="s">
        <v>4854</v>
      </c>
      <c r="E219" s="9" t="s">
        <v>4855</v>
      </c>
      <c r="F219" s="9" t="s">
        <v>4856</v>
      </c>
      <c r="G219" s="9" t="s">
        <v>4857</v>
      </c>
      <c r="H219" s="9" t="s">
        <v>4858</v>
      </c>
      <c r="I219" s="8" t="s">
        <v>4859</v>
      </c>
      <c r="J219" s="9" t="s">
        <v>4860</v>
      </c>
      <c r="K219" s="9"/>
      <c r="L219" s="9"/>
      <c r="M219" s="9" t="s">
        <v>4861</v>
      </c>
      <c r="N219" s="9" t="s">
        <v>4862</v>
      </c>
    </row>
    <row r="220" spans="1:14" ht="79.5" customHeight="1">
      <c r="A220" s="6" t="s">
        <v>2920</v>
      </c>
      <c r="B220" s="7" t="s">
        <v>2921</v>
      </c>
      <c r="C220" s="8" t="s">
        <v>2922</v>
      </c>
      <c r="D220" s="9" t="s">
        <v>2923</v>
      </c>
      <c r="E220" s="9" t="s">
        <v>2924</v>
      </c>
      <c r="F220" s="9" t="s">
        <v>2925</v>
      </c>
      <c r="G220" s="9" t="s">
        <v>2926</v>
      </c>
      <c r="H220" s="9" t="s">
        <v>703</v>
      </c>
      <c r="I220" s="8" t="s">
        <v>2927</v>
      </c>
      <c r="J220" s="9" t="s">
        <v>2928</v>
      </c>
      <c r="K220" s="9"/>
      <c r="L220" s="9"/>
      <c r="M220" s="9" t="s">
        <v>4600</v>
      </c>
      <c r="N220" s="9" t="s">
        <v>155</v>
      </c>
    </row>
    <row r="221" spans="1:14" ht="43.5" customHeight="1">
      <c r="A221" s="6" t="s">
        <v>2929</v>
      </c>
      <c r="B221" s="7" t="s">
        <v>2930</v>
      </c>
      <c r="C221" s="8" t="s">
        <v>2931</v>
      </c>
      <c r="D221" s="9" t="s">
        <v>2932</v>
      </c>
      <c r="E221" s="9" t="s">
        <v>2933</v>
      </c>
      <c r="F221" s="9" t="s">
        <v>2934</v>
      </c>
      <c r="G221" s="9" t="s">
        <v>2935</v>
      </c>
      <c r="H221" s="9" t="s">
        <v>2936</v>
      </c>
      <c r="I221" s="8" t="s">
        <v>2937</v>
      </c>
      <c r="J221" s="9" t="s">
        <v>2938</v>
      </c>
      <c r="K221" s="9" t="s">
        <v>2569</v>
      </c>
      <c r="L221" s="9" t="s">
        <v>37</v>
      </c>
      <c r="M221" s="9" t="s">
        <v>4850</v>
      </c>
      <c r="N221" s="9"/>
    </row>
    <row r="222" spans="1:14" ht="43.5" customHeight="1">
      <c r="A222" s="6" t="s">
        <v>2939</v>
      </c>
      <c r="B222" s="7" t="s">
        <v>2940</v>
      </c>
      <c r="C222" s="8" t="s">
        <v>2941</v>
      </c>
      <c r="D222" s="9" t="s">
        <v>2942</v>
      </c>
      <c r="E222" s="9" t="s">
        <v>2943</v>
      </c>
      <c r="F222" s="9" t="s">
        <v>2944</v>
      </c>
      <c r="G222" s="9" t="s">
        <v>2945</v>
      </c>
      <c r="H222" s="9" t="s">
        <v>2946</v>
      </c>
      <c r="I222" s="8" t="s">
        <v>1678</v>
      </c>
      <c r="J222" s="9" t="s">
        <v>2947</v>
      </c>
      <c r="K222" s="9"/>
      <c r="L222" s="9"/>
      <c r="M222" s="9" t="s">
        <v>4625</v>
      </c>
      <c r="N222" s="9"/>
    </row>
    <row r="223" spans="1:14" ht="55.5" customHeight="1">
      <c r="A223" s="6" t="s">
        <v>2948</v>
      </c>
      <c r="B223" s="7" t="s">
        <v>2949</v>
      </c>
      <c r="C223" s="8" t="s">
        <v>2950</v>
      </c>
      <c r="D223" s="9" t="s">
        <v>2951</v>
      </c>
      <c r="E223" s="9" t="s">
        <v>2952</v>
      </c>
      <c r="F223" s="9" t="s">
        <v>2953</v>
      </c>
      <c r="G223" s="9" t="s">
        <v>2954</v>
      </c>
      <c r="H223" s="9" t="s">
        <v>4863</v>
      </c>
      <c r="I223" s="8" t="s">
        <v>2955</v>
      </c>
      <c r="J223" s="9" t="s">
        <v>2956</v>
      </c>
      <c r="K223" s="9"/>
      <c r="L223" s="9"/>
      <c r="M223" s="9" t="s">
        <v>4625</v>
      </c>
      <c r="N223" s="9"/>
    </row>
    <row r="224" spans="1:14" ht="31.5" customHeight="1">
      <c r="A224" s="6" t="s">
        <v>2958</v>
      </c>
      <c r="B224" s="7" t="s">
        <v>2959</v>
      </c>
      <c r="C224" s="8" t="s">
        <v>2960</v>
      </c>
      <c r="D224" s="9" t="s">
        <v>2961</v>
      </c>
      <c r="E224" s="9" t="s">
        <v>2962</v>
      </c>
      <c r="F224" s="9" t="s">
        <v>2963</v>
      </c>
      <c r="G224" s="9" t="s">
        <v>2964</v>
      </c>
      <c r="H224" s="9" t="s">
        <v>2965</v>
      </c>
      <c r="I224" s="8" t="s">
        <v>2966</v>
      </c>
      <c r="J224" s="9" t="s">
        <v>2967</v>
      </c>
      <c r="K224" s="9"/>
      <c r="L224" s="9"/>
      <c r="M224" s="9" t="s">
        <v>4618</v>
      </c>
      <c r="N224" s="9"/>
    </row>
    <row r="225" spans="1:14" ht="127.5" customHeight="1">
      <c r="A225" s="6" t="s">
        <v>2987</v>
      </c>
      <c r="B225" s="7" t="s">
        <v>2988</v>
      </c>
      <c r="C225" s="8" t="s">
        <v>2989</v>
      </c>
      <c r="D225" s="9" t="s">
        <v>2990</v>
      </c>
      <c r="E225" s="9" t="s">
        <v>2991</v>
      </c>
      <c r="F225" s="9" t="s">
        <v>2992</v>
      </c>
      <c r="G225" s="9" t="s">
        <v>2993</v>
      </c>
      <c r="H225" s="9" t="s">
        <v>2994</v>
      </c>
      <c r="I225" s="8" t="s">
        <v>787</v>
      </c>
      <c r="J225" s="9" t="s">
        <v>2995</v>
      </c>
      <c r="K225" s="10" t="s">
        <v>2996</v>
      </c>
      <c r="L225" s="9" t="s">
        <v>100</v>
      </c>
      <c r="M225" s="9" t="s">
        <v>4626</v>
      </c>
      <c r="N225" s="9"/>
    </row>
    <row r="226" spans="1:14" ht="91.5" customHeight="1">
      <c r="A226" s="6" t="s">
        <v>3010</v>
      </c>
      <c r="B226" s="7" t="s">
        <v>3011</v>
      </c>
      <c r="C226" s="8" t="s">
        <v>3012</v>
      </c>
      <c r="D226" s="9" t="s">
        <v>3013</v>
      </c>
      <c r="E226" s="9" t="s">
        <v>3014</v>
      </c>
      <c r="F226" s="9" t="s">
        <v>3015</v>
      </c>
      <c r="G226" s="9" t="s">
        <v>3016</v>
      </c>
      <c r="H226" s="9" t="s">
        <v>111</v>
      </c>
      <c r="I226" s="8" t="s">
        <v>571</v>
      </c>
      <c r="J226" s="9" t="s">
        <v>3017</v>
      </c>
      <c r="K226" s="10" t="s">
        <v>3018</v>
      </c>
      <c r="L226" s="9" t="s">
        <v>37</v>
      </c>
      <c r="M226" s="10" t="s">
        <v>4864</v>
      </c>
      <c r="N226" s="9"/>
    </row>
    <row r="227" spans="1:14" ht="79.5" customHeight="1">
      <c r="A227" s="6" t="s">
        <v>3025</v>
      </c>
      <c r="B227" s="7" t="s">
        <v>3026</v>
      </c>
      <c r="C227" s="8" t="s">
        <v>3027</v>
      </c>
      <c r="D227" s="9" t="s">
        <v>3028</v>
      </c>
      <c r="E227" s="9" t="s">
        <v>3029</v>
      </c>
      <c r="F227" s="9" t="s">
        <v>3030</v>
      </c>
      <c r="G227" s="9" t="s">
        <v>3031</v>
      </c>
      <c r="H227" s="9" t="s">
        <v>3032</v>
      </c>
      <c r="I227" s="8" t="s">
        <v>661</v>
      </c>
      <c r="J227" s="9" t="s">
        <v>3033</v>
      </c>
      <c r="K227" s="10" t="s">
        <v>3034</v>
      </c>
      <c r="L227" s="9" t="s">
        <v>100</v>
      </c>
      <c r="M227" s="9" t="s">
        <v>4600</v>
      </c>
      <c r="N227" s="9"/>
    </row>
    <row r="228" spans="1:14" ht="91.5" customHeight="1">
      <c r="A228" s="6" t="s">
        <v>3035</v>
      </c>
      <c r="B228" s="7" t="s">
        <v>3036</v>
      </c>
      <c r="C228" s="8" t="s">
        <v>3037</v>
      </c>
      <c r="D228" s="9" t="s">
        <v>3038</v>
      </c>
      <c r="E228" s="9" t="s">
        <v>3039</v>
      </c>
      <c r="F228" s="9" t="s">
        <v>3040</v>
      </c>
      <c r="G228" s="9" t="s">
        <v>3041</v>
      </c>
      <c r="H228" s="9" t="s">
        <v>1002</v>
      </c>
      <c r="I228" s="8" t="s">
        <v>3042</v>
      </c>
      <c r="J228" s="9" t="s">
        <v>3043</v>
      </c>
      <c r="K228" s="10" t="s">
        <v>3044</v>
      </c>
      <c r="L228" s="9" t="s">
        <v>100</v>
      </c>
      <c r="M228" s="10" t="s">
        <v>4864</v>
      </c>
      <c r="N228" s="9"/>
    </row>
    <row r="229" spans="1:14" ht="127.5" customHeight="1">
      <c r="A229" s="6" t="s">
        <v>3055</v>
      </c>
      <c r="B229" s="7" t="s">
        <v>3056</v>
      </c>
      <c r="C229" s="8" t="s">
        <v>3057</v>
      </c>
      <c r="D229" s="9" t="s">
        <v>3058</v>
      </c>
      <c r="E229" s="9" t="s">
        <v>3059</v>
      </c>
      <c r="F229" s="9" t="s">
        <v>3060</v>
      </c>
      <c r="G229" s="9" t="s">
        <v>3061</v>
      </c>
      <c r="H229" s="9" t="s">
        <v>3062</v>
      </c>
      <c r="I229" s="8" t="s">
        <v>3063</v>
      </c>
      <c r="J229" s="9" t="s">
        <v>3064</v>
      </c>
      <c r="K229" s="9" t="s">
        <v>3065</v>
      </c>
      <c r="L229" s="9" t="s">
        <v>100</v>
      </c>
      <c r="M229" s="9" t="s">
        <v>4624</v>
      </c>
      <c r="N229" s="9"/>
    </row>
    <row r="230" spans="1:14" ht="127.5" customHeight="1">
      <c r="A230" s="6" t="s">
        <v>3072</v>
      </c>
      <c r="B230" s="7" t="s">
        <v>3073</v>
      </c>
      <c r="C230" s="8" t="s">
        <v>3074</v>
      </c>
      <c r="D230" s="9" t="s">
        <v>3075</v>
      </c>
      <c r="E230" s="9" t="s">
        <v>3076</v>
      </c>
      <c r="F230" s="9" t="s">
        <v>3077</v>
      </c>
      <c r="G230" s="9" t="s">
        <v>3078</v>
      </c>
      <c r="H230" s="9" t="s">
        <v>3079</v>
      </c>
      <c r="I230" s="8" t="s">
        <v>3080</v>
      </c>
      <c r="J230" s="9" t="s">
        <v>3081</v>
      </c>
      <c r="K230" s="10" t="s">
        <v>3082</v>
      </c>
      <c r="L230" s="9" t="s">
        <v>37</v>
      </c>
      <c r="M230" s="9" t="s">
        <v>4736</v>
      </c>
      <c r="N230" s="9"/>
    </row>
    <row r="231" spans="1:14" ht="139.5" customHeight="1">
      <c r="A231" s="6" t="s">
        <v>3083</v>
      </c>
      <c r="B231" s="7" t="s">
        <v>3084</v>
      </c>
      <c r="C231" s="8" t="s">
        <v>3085</v>
      </c>
      <c r="D231" s="9" t="s">
        <v>3086</v>
      </c>
      <c r="E231" s="9" t="s">
        <v>3087</v>
      </c>
      <c r="F231" s="9" t="s">
        <v>3088</v>
      </c>
      <c r="G231" s="9" t="s">
        <v>3089</v>
      </c>
      <c r="H231" s="9" t="s">
        <v>3090</v>
      </c>
      <c r="I231" s="8" t="s">
        <v>3091</v>
      </c>
      <c r="J231" s="9" t="s">
        <v>3092</v>
      </c>
      <c r="K231" s="10" t="s">
        <v>3093</v>
      </c>
      <c r="L231" s="9" t="s">
        <v>37</v>
      </c>
      <c r="M231" s="10" t="s">
        <v>4865</v>
      </c>
      <c r="N231" s="9" t="s">
        <v>3096</v>
      </c>
    </row>
    <row r="232" spans="1:14" ht="79.5" customHeight="1">
      <c r="A232" s="6" t="s">
        <v>3097</v>
      </c>
      <c r="B232" s="7" t="s">
        <v>3098</v>
      </c>
      <c r="C232" s="8" t="s">
        <v>3099</v>
      </c>
      <c r="D232" s="9" t="s">
        <v>3100</v>
      </c>
      <c r="E232" s="9" t="s">
        <v>3101</v>
      </c>
      <c r="F232" s="9" t="s">
        <v>3102</v>
      </c>
      <c r="G232" s="9" t="s">
        <v>3103</v>
      </c>
      <c r="H232" s="9" t="s">
        <v>3104</v>
      </c>
      <c r="I232" s="8" t="s">
        <v>3105</v>
      </c>
      <c r="J232" s="9" t="s">
        <v>3106</v>
      </c>
      <c r="K232" s="10" t="s">
        <v>3107</v>
      </c>
      <c r="L232" s="9" t="s">
        <v>100</v>
      </c>
      <c r="M232" s="9" t="s">
        <v>4600</v>
      </c>
      <c r="N232" s="9" t="s">
        <v>3108</v>
      </c>
    </row>
    <row r="233" spans="1:14" ht="43.5" customHeight="1">
      <c r="A233" s="6" t="s">
        <v>3109</v>
      </c>
      <c r="B233" s="7" t="s">
        <v>3110</v>
      </c>
      <c r="C233" s="8" t="s">
        <v>3111</v>
      </c>
      <c r="D233" s="9" t="s">
        <v>3112</v>
      </c>
      <c r="E233" s="9" t="s">
        <v>3113</v>
      </c>
      <c r="F233" s="9" t="s">
        <v>3114</v>
      </c>
      <c r="G233" s="9" t="s">
        <v>3115</v>
      </c>
      <c r="H233" s="9" t="s">
        <v>3116</v>
      </c>
      <c r="I233" s="8" t="s">
        <v>3117</v>
      </c>
      <c r="J233" s="9" t="s">
        <v>3118</v>
      </c>
      <c r="K233" s="9"/>
      <c r="L233" s="9"/>
      <c r="M233" s="9" t="s">
        <v>4600</v>
      </c>
      <c r="N233" s="9" t="s">
        <v>155</v>
      </c>
    </row>
    <row r="234" spans="1:14" ht="55.5" customHeight="1">
      <c r="A234" s="6" t="s">
        <v>3120</v>
      </c>
      <c r="B234" s="7" t="s">
        <v>3121</v>
      </c>
      <c r="C234" s="8" t="s">
        <v>3122</v>
      </c>
      <c r="D234" s="9" t="s">
        <v>3123</v>
      </c>
      <c r="E234" s="9" t="s">
        <v>3124</v>
      </c>
      <c r="F234" s="9" t="s">
        <v>3125</v>
      </c>
      <c r="G234" s="9" t="s">
        <v>3126</v>
      </c>
      <c r="H234" s="9" t="s">
        <v>3127</v>
      </c>
      <c r="I234" s="8" t="s">
        <v>264</v>
      </c>
      <c r="J234" s="9" t="s">
        <v>3128</v>
      </c>
      <c r="K234" s="9"/>
      <c r="L234" s="9"/>
      <c r="M234" s="9" t="s">
        <v>4866</v>
      </c>
      <c r="N234" s="9"/>
    </row>
    <row r="235" spans="1:14" ht="67.5" customHeight="1">
      <c r="A235" s="6" t="s">
        <v>3131</v>
      </c>
      <c r="B235" s="7" t="s">
        <v>3132</v>
      </c>
      <c r="C235" s="8" t="s">
        <v>3133</v>
      </c>
      <c r="D235" s="9" t="s">
        <v>3134</v>
      </c>
      <c r="E235" s="9" t="s">
        <v>3135</v>
      </c>
      <c r="F235" s="9" t="s">
        <v>3136</v>
      </c>
      <c r="G235" s="9" t="s">
        <v>3137</v>
      </c>
      <c r="H235" s="9" t="s">
        <v>3138</v>
      </c>
      <c r="I235" s="8" t="s">
        <v>3138</v>
      </c>
      <c r="J235" s="9" t="s">
        <v>3139</v>
      </c>
      <c r="K235" s="9"/>
      <c r="L235" s="9"/>
      <c r="M235" s="9" t="s">
        <v>4866</v>
      </c>
      <c r="N235" s="9"/>
    </row>
    <row r="236" spans="1:14" ht="127.5" customHeight="1">
      <c r="A236" s="6" t="s">
        <v>3148</v>
      </c>
      <c r="B236" s="7" t="s">
        <v>3149</v>
      </c>
      <c r="C236" s="8" t="s">
        <v>3150</v>
      </c>
      <c r="D236" s="9" t="s">
        <v>3151</v>
      </c>
      <c r="E236" s="9" t="s">
        <v>3152</v>
      </c>
      <c r="F236" s="9" t="s">
        <v>3153</v>
      </c>
      <c r="G236" s="9" t="s">
        <v>3154</v>
      </c>
      <c r="H236" s="9" t="s">
        <v>3155</v>
      </c>
      <c r="I236" s="8" t="s">
        <v>704</v>
      </c>
      <c r="J236" s="9" t="s">
        <v>3156</v>
      </c>
      <c r="K236" s="10" t="s">
        <v>3157</v>
      </c>
      <c r="L236" s="9" t="s">
        <v>100</v>
      </c>
      <c r="M236" s="9" t="s">
        <v>4624</v>
      </c>
      <c r="N236" s="9"/>
    </row>
    <row r="237" spans="1:14" ht="127.5" customHeight="1">
      <c r="A237" s="6" t="s">
        <v>3158</v>
      </c>
      <c r="B237" s="7" t="s">
        <v>3159</v>
      </c>
      <c r="C237" s="8" t="s">
        <v>3160</v>
      </c>
      <c r="D237" s="9" t="s">
        <v>3161</v>
      </c>
      <c r="E237" s="9" t="s">
        <v>3162</v>
      </c>
      <c r="F237" s="9" t="s">
        <v>3163</v>
      </c>
      <c r="G237" s="9" t="s">
        <v>3164</v>
      </c>
      <c r="H237" s="9" t="s">
        <v>3165</v>
      </c>
      <c r="I237" s="8" t="s">
        <v>3166</v>
      </c>
      <c r="J237" s="9" t="s">
        <v>3167</v>
      </c>
      <c r="K237" s="10" t="s">
        <v>3168</v>
      </c>
      <c r="L237" s="9" t="s">
        <v>100</v>
      </c>
      <c r="M237" s="9" t="s">
        <v>4624</v>
      </c>
      <c r="N237" s="9"/>
    </row>
    <row r="238" spans="1:14" ht="43.5" customHeight="1">
      <c r="A238" s="6" t="s">
        <v>3172</v>
      </c>
      <c r="B238" s="7" t="s">
        <v>3173</v>
      </c>
      <c r="C238" s="8" t="s">
        <v>3174</v>
      </c>
      <c r="D238" s="9" t="s">
        <v>3175</v>
      </c>
      <c r="E238" s="9" t="s">
        <v>3176</v>
      </c>
      <c r="F238" s="9" t="s">
        <v>3177</v>
      </c>
      <c r="G238" s="9" t="s">
        <v>3178</v>
      </c>
      <c r="H238" s="9" t="s">
        <v>4867</v>
      </c>
      <c r="I238" s="8" t="s">
        <v>3179</v>
      </c>
      <c r="J238" s="9" t="s">
        <v>3180</v>
      </c>
      <c r="K238" s="9"/>
      <c r="L238" s="9"/>
      <c r="M238" s="9" t="s">
        <v>4868</v>
      </c>
      <c r="N238" s="9"/>
    </row>
    <row r="239" spans="1:14" ht="127.5" customHeight="1">
      <c r="A239" s="6" t="s">
        <v>3184</v>
      </c>
      <c r="B239" s="7" t="s">
        <v>3185</v>
      </c>
      <c r="C239" s="8" t="s">
        <v>3186</v>
      </c>
      <c r="D239" s="9" t="s">
        <v>3187</v>
      </c>
      <c r="E239" s="9" t="s">
        <v>3188</v>
      </c>
      <c r="F239" s="9" t="s">
        <v>3189</v>
      </c>
      <c r="G239" s="9" t="s">
        <v>3190</v>
      </c>
      <c r="H239" s="9" t="s">
        <v>3191</v>
      </c>
      <c r="I239" s="8" t="s">
        <v>3192</v>
      </c>
      <c r="J239" s="9" t="s">
        <v>3193</v>
      </c>
      <c r="K239" s="10" t="s">
        <v>3194</v>
      </c>
      <c r="L239" s="9" t="s">
        <v>37</v>
      </c>
      <c r="M239" s="9" t="s">
        <v>4624</v>
      </c>
      <c r="N239" s="9"/>
    </row>
    <row r="240" spans="1:14" ht="79.5" customHeight="1">
      <c r="A240" s="6" t="s">
        <v>4869</v>
      </c>
      <c r="B240" s="7" t="s">
        <v>4870</v>
      </c>
      <c r="C240" s="8" t="s">
        <v>4871</v>
      </c>
      <c r="D240" s="9" t="s">
        <v>4872</v>
      </c>
      <c r="E240" s="9" t="s">
        <v>4873</v>
      </c>
      <c r="F240" s="9" t="s">
        <v>4874</v>
      </c>
      <c r="G240" s="9" t="s">
        <v>4875</v>
      </c>
      <c r="H240" s="9" t="s">
        <v>4876</v>
      </c>
      <c r="I240" s="8" t="s">
        <v>4877</v>
      </c>
      <c r="J240" s="9" t="s">
        <v>4878</v>
      </c>
      <c r="K240" s="10" t="s">
        <v>4879</v>
      </c>
      <c r="L240" s="9" t="s">
        <v>37</v>
      </c>
      <c r="M240" s="9" t="s">
        <v>4600</v>
      </c>
      <c r="N240" s="9" t="s">
        <v>4880</v>
      </c>
    </row>
    <row r="241" spans="1:14" ht="79.5" customHeight="1">
      <c r="A241" s="6" t="s">
        <v>3198</v>
      </c>
      <c r="B241" s="7" t="s">
        <v>3199</v>
      </c>
      <c r="C241" s="8" t="s">
        <v>3200</v>
      </c>
      <c r="D241" s="9" t="s">
        <v>3201</v>
      </c>
      <c r="E241" s="9" t="s">
        <v>3202</v>
      </c>
      <c r="F241" s="9" t="s">
        <v>3203</v>
      </c>
      <c r="G241" s="9" t="s">
        <v>3204</v>
      </c>
      <c r="H241" s="9" t="s">
        <v>3205</v>
      </c>
      <c r="I241" s="8" t="s">
        <v>3206</v>
      </c>
      <c r="J241" s="9" t="s">
        <v>3207</v>
      </c>
      <c r="K241" s="9"/>
      <c r="L241" s="9"/>
      <c r="M241" s="9" t="s">
        <v>4600</v>
      </c>
      <c r="N241" s="9" t="s">
        <v>155</v>
      </c>
    </row>
    <row r="242" spans="1:14" ht="127.5" customHeight="1">
      <c r="A242" s="6" t="s">
        <v>3209</v>
      </c>
      <c r="B242" s="7" t="s">
        <v>3210</v>
      </c>
      <c r="C242" s="8" t="s">
        <v>3211</v>
      </c>
      <c r="D242" s="9" t="s">
        <v>3212</v>
      </c>
      <c r="E242" s="9" t="s">
        <v>3213</v>
      </c>
      <c r="F242" s="9" t="s">
        <v>3214</v>
      </c>
      <c r="G242" s="9" t="s">
        <v>3215</v>
      </c>
      <c r="H242" s="9" t="s">
        <v>3216</v>
      </c>
      <c r="I242" s="8" t="s">
        <v>3217</v>
      </c>
      <c r="J242" s="9" t="s">
        <v>3218</v>
      </c>
      <c r="K242" s="9" t="s">
        <v>3219</v>
      </c>
      <c r="L242" s="9" t="s">
        <v>100</v>
      </c>
      <c r="M242" s="9" t="s">
        <v>4624</v>
      </c>
      <c r="N242" s="9"/>
    </row>
    <row r="243" spans="1:14" ht="79.5" customHeight="1">
      <c r="A243" s="6" t="s">
        <v>3220</v>
      </c>
      <c r="B243" s="7" t="s">
        <v>3221</v>
      </c>
      <c r="C243" s="8" t="s">
        <v>3222</v>
      </c>
      <c r="D243" s="9" t="s">
        <v>3223</v>
      </c>
      <c r="E243" s="9" t="s">
        <v>3224</v>
      </c>
      <c r="F243" s="9" t="s">
        <v>3225</v>
      </c>
      <c r="G243" s="9" t="s">
        <v>3226</v>
      </c>
      <c r="H243" s="9" t="s">
        <v>3227</v>
      </c>
      <c r="I243" s="8" t="s">
        <v>3228</v>
      </c>
      <c r="J243" s="9" t="s">
        <v>3229</v>
      </c>
      <c r="K243" s="10" t="s">
        <v>3230</v>
      </c>
      <c r="L243" s="9" t="s">
        <v>37</v>
      </c>
      <c r="M243" s="9" t="s">
        <v>4600</v>
      </c>
      <c r="N243" s="9" t="s">
        <v>3231</v>
      </c>
    </row>
    <row r="244" spans="1:14" ht="79.5" customHeight="1">
      <c r="A244" s="6" t="s">
        <v>3232</v>
      </c>
      <c r="B244" s="7" t="s">
        <v>3233</v>
      </c>
      <c r="C244" s="8" t="s">
        <v>3234</v>
      </c>
      <c r="D244" s="9" t="s">
        <v>3235</v>
      </c>
      <c r="E244" s="9" t="s">
        <v>3236</v>
      </c>
      <c r="F244" s="9" t="s">
        <v>3237</v>
      </c>
      <c r="G244" s="9" t="s">
        <v>3238</v>
      </c>
      <c r="H244" s="9" t="s">
        <v>3239</v>
      </c>
      <c r="I244" s="8" t="s">
        <v>3240</v>
      </c>
      <c r="J244" s="9" t="s">
        <v>3241</v>
      </c>
      <c r="K244" s="10" t="s">
        <v>3242</v>
      </c>
      <c r="L244" s="9" t="s">
        <v>37</v>
      </c>
      <c r="M244" s="9" t="s">
        <v>4600</v>
      </c>
      <c r="N244" s="9" t="s">
        <v>3243</v>
      </c>
    </row>
    <row r="245" spans="1:14" ht="103.5" customHeight="1">
      <c r="A245" s="6" t="s">
        <v>4881</v>
      </c>
      <c r="B245" s="7" t="s">
        <v>4882</v>
      </c>
      <c r="C245" s="8" t="s">
        <v>4883</v>
      </c>
      <c r="D245" s="9" t="s">
        <v>4884</v>
      </c>
      <c r="E245" s="9" t="s">
        <v>4885</v>
      </c>
      <c r="F245" s="9" t="s">
        <v>4886</v>
      </c>
      <c r="G245" s="9" t="s">
        <v>4887</v>
      </c>
      <c r="H245" s="9" t="s">
        <v>4888</v>
      </c>
      <c r="I245" s="8" t="s">
        <v>4888</v>
      </c>
      <c r="J245" s="9" t="s">
        <v>4889</v>
      </c>
      <c r="K245" s="10" t="s">
        <v>4890</v>
      </c>
      <c r="L245" s="9" t="s">
        <v>37</v>
      </c>
      <c r="M245" s="10" t="s">
        <v>4891</v>
      </c>
      <c r="N245" s="9"/>
    </row>
    <row r="246" spans="1:14" ht="103.5" customHeight="1">
      <c r="A246" s="6" t="s">
        <v>4892</v>
      </c>
      <c r="B246" s="7" t="s">
        <v>4893</v>
      </c>
      <c r="C246" s="8" t="s">
        <v>4894</v>
      </c>
      <c r="D246" s="8" t="s">
        <v>4895</v>
      </c>
      <c r="E246" s="8" t="s">
        <v>4896</v>
      </c>
      <c r="F246" s="9" t="s">
        <v>4897</v>
      </c>
      <c r="G246" s="9" t="s">
        <v>4898</v>
      </c>
      <c r="H246" s="8" t="s">
        <v>4899</v>
      </c>
      <c r="I246" s="8" t="s">
        <v>4899</v>
      </c>
      <c r="J246" s="9" t="s">
        <v>4900</v>
      </c>
      <c r="K246" s="10" t="s">
        <v>4901</v>
      </c>
      <c r="L246" s="9" t="s">
        <v>37</v>
      </c>
      <c r="M246" s="10" t="s">
        <v>4902</v>
      </c>
      <c r="N246" s="9"/>
    </row>
    <row r="247" spans="1:14" ht="79.5" customHeight="1">
      <c r="A247" s="6" t="s">
        <v>3250</v>
      </c>
      <c r="B247" s="7" t="s">
        <v>3251</v>
      </c>
      <c r="C247" s="8" t="s">
        <v>3252</v>
      </c>
      <c r="D247" s="9" t="s">
        <v>3253</v>
      </c>
      <c r="E247" s="9" t="s">
        <v>3254</v>
      </c>
      <c r="F247" s="9" t="s">
        <v>3255</v>
      </c>
      <c r="G247" s="9" t="s">
        <v>3256</v>
      </c>
      <c r="H247" s="9" t="s">
        <v>3257</v>
      </c>
      <c r="I247" s="8" t="s">
        <v>3258</v>
      </c>
      <c r="J247" s="9" t="s">
        <v>3259</v>
      </c>
      <c r="K247" s="10" t="s">
        <v>3260</v>
      </c>
      <c r="L247" s="9" t="s">
        <v>37</v>
      </c>
      <c r="M247" s="9" t="s">
        <v>4600</v>
      </c>
      <c r="N247" s="9"/>
    </row>
    <row r="248" spans="1:14" ht="91.5" customHeight="1">
      <c r="A248" s="6" t="s">
        <v>4903</v>
      </c>
      <c r="B248" s="7" t="s">
        <v>4904</v>
      </c>
      <c r="C248" s="8" t="s">
        <v>4905</v>
      </c>
      <c r="D248" s="9" t="s">
        <v>4906</v>
      </c>
      <c r="E248" s="9" t="s">
        <v>4907</v>
      </c>
      <c r="F248" s="9" t="s">
        <v>4908</v>
      </c>
      <c r="G248" s="9" t="s">
        <v>4909</v>
      </c>
      <c r="H248" s="9" t="s">
        <v>4910</v>
      </c>
      <c r="I248" s="8" t="s">
        <v>4911</v>
      </c>
      <c r="J248" s="9" t="s">
        <v>4912</v>
      </c>
      <c r="K248" s="10" t="s">
        <v>4913</v>
      </c>
      <c r="L248" s="9" t="s">
        <v>100</v>
      </c>
      <c r="M248" s="9" t="s">
        <v>4600</v>
      </c>
      <c r="N248" s="9" t="s">
        <v>189</v>
      </c>
    </row>
    <row r="249" spans="1:14" ht="79.5" customHeight="1">
      <c r="A249" s="6" t="s">
        <v>2825</v>
      </c>
      <c r="B249" s="7" t="s">
        <v>2826</v>
      </c>
      <c r="C249" s="8" t="s">
        <v>2827</v>
      </c>
      <c r="D249" s="9" t="s">
        <v>2828</v>
      </c>
      <c r="E249" s="9" t="s">
        <v>2829</v>
      </c>
      <c r="F249" s="9" t="s">
        <v>2830</v>
      </c>
      <c r="G249" s="9" t="s">
        <v>2831</v>
      </c>
      <c r="H249" s="9" t="s">
        <v>2832</v>
      </c>
      <c r="I249" s="8" t="s">
        <v>2833</v>
      </c>
      <c r="J249" s="9" t="s">
        <v>2834</v>
      </c>
      <c r="K249" s="10" t="s">
        <v>2835</v>
      </c>
      <c r="L249" s="9" t="s">
        <v>37</v>
      </c>
      <c r="M249" s="9" t="s">
        <v>4600</v>
      </c>
      <c r="N249" s="9" t="s">
        <v>2663</v>
      </c>
    </row>
    <row r="250" spans="1:14" ht="139.5" customHeight="1">
      <c r="A250" s="6" t="s">
        <v>4914</v>
      </c>
      <c r="B250" s="7" t="s">
        <v>4915</v>
      </c>
      <c r="C250" s="8" t="s">
        <v>4916</v>
      </c>
      <c r="D250" s="9" t="s">
        <v>4917</v>
      </c>
      <c r="E250" s="9" t="s">
        <v>4918</v>
      </c>
      <c r="F250" s="9" t="s">
        <v>4919</v>
      </c>
      <c r="G250" s="9" t="s">
        <v>4920</v>
      </c>
      <c r="H250" s="9" t="s">
        <v>4921</v>
      </c>
      <c r="I250" s="8" t="s">
        <v>4922</v>
      </c>
      <c r="J250" s="9" t="s">
        <v>4923</v>
      </c>
      <c r="K250" s="10" t="s">
        <v>4924</v>
      </c>
      <c r="L250" s="9" t="s">
        <v>37</v>
      </c>
      <c r="M250" s="9" t="s">
        <v>4925</v>
      </c>
      <c r="N250" s="9"/>
    </row>
    <row r="251" spans="1:14" ht="103.5" customHeight="1">
      <c r="A251" s="6" t="s">
        <v>4926</v>
      </c>
      <c r="B251" s="7" t="s">
        <v>4927</v>
      </c>
      <c r="C251" s="8" t="s">
        <v>4928</v>
      </c>
      <c r="D251" s="9" t="s">
        <v>4929</v>
      </c>
      <c r="E251" s="9" t="s">
        <v>4930</v>
      </c>
      <c r="F251" s="9" t="s">
        <v>4931</v>
      </c>
      <c r="G251" s="9" t="s">
        <v>4932</v>
      </c>
      <c r="H251" s="9" t="s">
        <v>4933</v>
      </c>
      <c r="I251" s="8" t="s">
        <v>4934</v>
      </c>
      <c r="J251" s="9" t="s">
        <v>4935</v>
      </c>
      <c r="K251" s="9" t="s">
        <v>4936</v>
      </c>
      <c r="L251" s="9"/>
      <c r="M251" s="10" t="s">
        <v>4937</v>
      </c>
      <c r="N251" s="9"/>
    </row>
    <row r="252" spans="1:14" ht="103.5" customHeight="1">
      <c r="A252" s="6" t="s">
        <v>4938</v>
      </c>
      <c r="B252" s="7" t="s">
        <v>4939</v>
      </c>
      <c r="C252" s="8" t="s">
        <v>4940</v>
      </c>
      <c r="D252" s="9" t="s">
        <v>4929</v>
      </c>
      <c r="E252" s="9" t="s">
        <v>4930</v>
      </c>
      <c r="F252" s="9" t="s">
        <v>4931</v>
      </c>
      <c r="G252" s="9" t="s">
        <v>4932</v>
      </c>
      <c r="H252" s="9" t="s">
        <v>4933</v>
      </c>
      <c r="I252" s="8" t="s">
        <v>4934</v>
      </c>
      <c r="J252" s="9" t="s">
        <v>4935</v>
      </c>
      <c r="K252" s="9" t="s">
        <v>4936</v>
      </c>
      <c r="L252" s="9"/>
      <c r="M252" s="10" t="s">
        <v>4937</v>
      </c>
      <c r="N252" s="9"/>
    </row>
    <row r="253" spans="1:14" ht="91.5" customHeight="1">
      <c r="A253" s="6" t="s">
        <v>4941</v>
      </c>
      <c r="B253" s="7" t="s">
        <v>4942</v>
      </c>
      <c r="C253" s="8" t="s">
        <v>4943</v>
      </c>
      <c r="D253" s="9" t="s">
        <v>4944</v>
      </c>
      <c r="E253" s="9" t="s">
        <v>4945</v>
      </c>
      <c r="F253" s="9" t="s">
        <v>4946</v>
      </c>
      <c r="G253" s="9" t="s">
        <v>4947</v>
      </c>
      <c r="H253" s="9" t="s">
        <v>4948</v>
      </c>
      <c r="I253" s="8" t="s">
        <v>4949</v>
      </c>
      <c r="J253" s="9" t="s">
        <v>4950</v>
      </c>
      <c r="K253" s="10" t="s">
        <v>4951</v>
      </c>
      <c r="L253" s="9" t="s">
        <v>37</v>
      </c>
      <c r="M253" s="10" t="s">
        <v>4952</v>
      </c>
      <c r="N253" s="9" t="s">
        <v>4953</v>
      </c>
    </row>
    <row r="254" spans="1:14" ht="163.5" customHeight="1">
      <c r="A254" s="6" t="s">
        <v>4954</v>
      </c>
      <c r="B254" s="7" t="s">
        <v>4955</v>
      </c>
      <c r="C254" s="8" t="s">
        <v>4956</v>
      </c>
      <c r="D254" s="9" t="s">
        <v>4957</v>
      </c>
      <c r="E254" s="9" t="s">
        <v>4958</v>
      </c>
      <c r="F254" s="9" t="s">
        <v>4959</v>
      </c>
      <c r="G254" s="9" t="s">
        <v>4960</v>
      </c>
      <c r="H254" s="9" t="s">
        <v>4961</v>
      </c>
      <c r="I254" s="8" t="s">
        <v>4961</v>
      </c>
      <c r="J254" s="9" t="s">
        <v>4962</v>
      </c>
      <c r="K254" s="10" t="s">
        <v>4963</v>
      </c>
      <c r="L254" s="9" t="s">
        <v>37</v>
      </c>
      <c r="M254" s="10" t="s">
        <v>4964</v>
      </c>
      <c r="N254" s="9" t="s">
        <v>4965</v>
      </c>
    </row>
    <row r="255" spans="1:14" ht="187.5" customHeight="1">
      <c r="A255" s="6" t="s">
        <v>3261</v>
      </c>
      <c r="B255" s="7" t="s">
        <v>3262</v>
      </c>
      <c r="C255" s="8" t="s">
        <v>3263</v>
      </c>
      <c r="D255" s="9" t="s">
        <v>3264</v>
      </c>
      <c r="E255" s="9" t="s">
        <v>3265</v>
      </c>
      <c r="F255" s="9" t="s">
        <v>3266</v>
      </c>
      <c r="G255" s="9" t="s">
        <v>3267</v>
      </c>
      <c r="H255" s="8" t="s">
        <v>3268</v>
      </c>
      <c r="I255" s="8" t="s">
        <v>3268</v>
      </c>
      <c r="J255" s="9" t="s">
        <v>3269</v>
      </c>
      <c r="K255" s="39" t="s">
        <v>3270</v>
      </c>
      <c r="L255" s="9" t="s">
        <v>100</v>
      </c>
      <c r="M255" s="10" t="s">
        <v>4966</v>
      </c>
      <c r="N255" s="9"/>
    </row>
    <row r="256" spans="1:14" ht="163.5" customHeight="1">
      <c r="A256" s="6" t="s">
        <v>4967</v>
      </c>
      <c r="B256" s="7" t="s">
        <v>4968</v>
      </c>
      <c r="C256" s="8" t="s">
        <v>4969</v>
      </c>
      <c r="D256" s="9" t="s">
        <v>4970</v>
      </c>
      <c r="E256" s="9" t="s">
        <v>4971</v>
      </c>
      <c r="F256" s="9" t="s">
        <v>4972</v>
      </c>
      <c r="G256" s="9" t="s">
        <v>4973</v>
      </c>
      <c r="H256" s="9" t="s">
        <v>4974</v>
      </c>
      <c r="I256" s="8" t="s">
        <v>4975</v>
      </c>
      <c r="J256" s="9" t="s">
        <v>1705</v>
      </c>
      <c r="K256" s="9"/>
      <c r="L256" s="9" t="s">
        <v>37</v>
      </c>
      <c r="M256" s="10" t="s">
        <v>4976</v>
      </c>
      <c r="N256" s="9"/>
    </row>
    <row r="257" spans="1:14" ht="67.5" customHeight="1">
      <c r="A257" s="6" t="s">
        <v>4977</v>
      </c>
      <c r="B257" s="7" t="s">
        <v>4978</v>
      </c>
      <c r="C257" s="8" t="s">
        <v>4979</v>
      </c>
      <c r="D257" s="9" t="s">
        <v>4980</v>
      </c>
      <c r="E257" s="9" t="s">
        <v>4741</v>
      </c>
      <c r="F257" s="9" t="s">
        <v>4981</v>
      </c>
      <c r="G257" s="9" t="s">
        <v>4982</v>
      </c>
      <c r="H257" s="9" t="s">
        <v>4744</v>
      </c>
      <c r="I257" s="8" t="s">
        <v>4983</v>
      </c>
      <c r="J257" s="9" t="s">
        <v>4984</v>
      </c>
      <c r="K257" s="9"/>
      <c r="L257" s="9"/>
      <c r="M257" s="9" t="s">
        <v>4985</v>
      </c>
      <c r="N257" s="9" t="s">
        <v>4986</v>
      </c>
    </row>
    <row r="258" spans="1:14" ht="79.5" customHeight="1">
      <c r="A258" s="6" t="s">
        <v>4987</v>
      </c>
      <c r="B258" s="7" t="s">
        <v>4988</v>
      </c>
      <c r="C258" s="8" t="s">
        <v>4989</v>
      </c>
      <c r="D258" s="9" t="s">
        <v>4990</v>
      </c>
      <c r="E258" s="9" t="s">
        <v>4991</v>
      </c>
      <c r="F258" s="9" t="s">
        <v>4992</v>
      </c>
      <c r="G258" s="9" t="s">
        <v>4993</v>
      </c>
      <c r="H258" s="9" t="s">
        <v>4994</v>
      </c>
      <c r="I258" s="8" t="s">
        <v>4995</v>
      </c>
      <c r="J258" s="9" t="s">
        <v>4996</v>
      </c>
      <c r="K258" s="10" t="s">
        <v>4997</v>
      </c>
      <c r="L258" s="9" t="s">
        <v>100</v>
      </c>
      <c r="M258" s="9" t="s">
        <v>4600</v>
      </c>
      <c r="N258" s="9"/>
    </row>
    <row r="259" spans="1:14" ht="103.5" customHeight="1">
      <c r="A259" s="6" t="s">
        <v>4998</v>
      </c>
      <c r="B259" s="7" t="s">
        <v>4999</v>
      </c>
      <c r="C259" s="8" t="s">
        <v>5000</v>
      </c>
      <c r="D259" s="9" t="s">
        <v>5001</v>
      </c>
      <c r="E259" s="9" t="s">
        <v>5002</v>
      </c>
      <c r="F259" s="9" t="s">
        <v>5003</v>
      </c>
      <c r="G259" s="9" t="s">
        <v>5004</v>
      </c>
      <c r="H259" s="9" t="s">
        <v>5005</v>
      </c>
      <c r="I259" s="8" t="s">
        <v>5005</v>
      </c>
      <c r="J259" s="9" t="s">
        <v>5006</v>
      </c>
      <c r="K259" s="10" t="s">
        <v>5007</v>
      </c>
      <c r="L259" s="9" t="s">
        <v>100</v>
      </c>
      <c r="M259" s="10" t="s">
        <v>5008</v>
      </c>
      <c r="N259" s="9" t="s">
        <v>5009</v>
      </c>
    </row>
    <row r="260" spans="1:14" ht="127.5" customHeight="1">
      <c r="A260" s="6" t="s">
        <v>3273</v>
      </c>
      <c r="B260" s="7" t="s">
        <v>3274</v>
      </c>
      <c r="C260" s="8" t="s">
        <v>3275</v>
      </c>
      <c r="D260" s="9" t="s">
        <v>3276</v>
      </c>
      <c r="E260" s="9" t="s">
        <v>3277</v>
      </c>
      <c r="F260" s="9" t="s">
        <v>3278</v>
      </c>
      <c r="G260" s="9" t="s">
        <v>3279</v>
      </c>
      <c r="H260" s="9" t="s">
        <v>3280</v>
      </c>
      <c r="I260" s="8" t="s">
        <v>3281</v>
      </c>
      <c r="J260" s="9" t="s">
        <v>3282</v>
      </c>
      <c r="K260" s="10" t="s">
        <v>3283</v>
      </c>
      <c r="L260" s="9" t="s">
        <v>100</v>
      </c>
      <c r="M260" s="9" t="s">
        <v>4736</v>
      </c>
      <c r="N260" s="9"/>
    </row>
    <row r="261" spans="1:14" ht="79.5" customHeight="1">
      <c r="A261" s="6" t="s">
        <v>3284</v>
      </c>
      <c r="B261" s="7" t="s">
        <v>3285</v>
      </c>
      <c r="C261" s="8" t="s">
        <v>3286</v>
      </c>
      <c r="D261" s="9" t="s">
        <v>3287</v>
      </c>
      <c r="E261" s="9" t="s">
        <v>3288</v>
      </c>
      <c r="F261" s="9" t="s">
        <v>3289</v>
      </c>
      <c r="G261" s="9" t="s">
        <v>3290</v>
      </c>
      <c r="H261" s="9" t="s">
        <v>3291</v>
      </c>
      <c r="I261" s="8" t="s">
        <v>3292</v>
      </c>
      <c r="J261" s="9" t="s">
        <v>3293</v>
      </c>
      <c r="K261" s="10" t="s">
        <v>3294</v>
      </c>
      <c r="L261" s="9" t="s">
        <v>100</v>
      </c>
      <c r="M261" s="9" t="s">
        <v>4600</v>
      </c>
      <c r="N261" s="9"/>
    </row>
    <row r="262" spans="1:14" ht="139.5" customHeight="1">
      <c r="A262" s="6" t="s">
        <v>5010</v>
      </c>
      <c r="B262" s="7" t="s">
        <v>5011</v>
      </c>
      <c r="C262" s="8" t="s">
        <v>5012</v>
      </c>
      <c r="D262" s="9" t="s">
        <v>5013</v>
      </c>
      <c r="E262" s="9" t="s">
        <v>5014</v>
      </c>
      <c r="F262" s="9" t="s">
        <v>5015</v>
      </c>
      <c r="G262" s="9" t="s">
        <v>5016</v>
      </c>
      <c r="H262" s="9" t="s">
        <v>5017</v>
      </c>
      <c r="I262" s="8" t="s">
        <v>4922</v>
      </c>
      <c r="J262" s="9" t="s">
        <v>5018</v>
      </c>
      <c r="K262" s="10" t="s">
        <v>5019</v>
      </c>
      <c r="L262" s="9" t="s">
        <v>100</v>
      </c>
      <c r="M262" s="9" t="s">
        <v>5020</v>
      </c>
      <c r="N262" s="9"/>
    </row>
    <row r="263" spans="1:14" ht="79.5" customHeight="1">
      <c r="A263" s="6" t="s">
        <v>3295</v>
      </c>
      <c r="B263" s="7" t="s">
        <v>3296</v>
      </c>
      <c r="C263" s="8" t="s">
        <v>3297</v>
      </c>
      <c r="D263" s="9" t="s">
        <v>3298</v>
      </c>
      <c r="E263" s="9" t="s">
        <v>3299</v>
      </c>
      <c r="F263" s="9" t="s">
        <v>3300</v>
      </c>
      <c r="G263" s="9" t="s">
        <v>3301</v>
      </c>
      <c r="H263" s="9" t="s">
        <v>3302</v>
      </c>
      <c r="I263" s="8" t="s">
        <v>3303</v>
      </c>
      <c r="J263" s="9" t="s">
        <v>3304</v>
      </c>
      <c r="K263" s="10" t="s">
        <v>3305</v>
      </c>
      <c r="L263" s="9" t="s">
        <v>37</v>
      </c>
      <c r="M263" s="9" t="s">
        <v>4600</v>
      </c>
      <c r="N263" s="9"/>
    </row>
    <row r="264" spans="1:14" ht="79.5" customHeight="1">
      <c r="A264" s="6" t="s">
        <v>3306</v>
      </c>
      <c r="B264" s="7" t="s">
        <v>3307</v>
      </c>
      <c r="C264" s="8" t="s">
        <v>3308</v>
      </c>
      <c r="D264" s="9" t="s">
        <v>3309</v>
      </c>
      <c r="E264" s="9" t="s">
        <v>3310</v>
      </c>
      <c r="F264" s="9" t="s">
        <v>3311</v>
      </c>
      <c r="G264" s="9" t="s">
        <v>3312</v>
      </c>
      <c r="H264" s="9" t="s">
        <v>2464</v>
      </c>
      <c r="I264" s="8" t="s">
        <v>3313</v>
      </c>
      <c r="J264" s="9" t="s">
        <v>3314</v>
      </c>
      <c r="K264" s="10" t="s">
        <v>3315</v>
      </c>
      <c r="L264" s="9" t="s">
        <v>37</v>
      </c>
      <c r="M264" s="9" t="s">
        <v>4600</v>
      </c>
      <c r="N264" s="9"/>
    </row>
    <row r="265" spans="1:14" ht="91.5" customHeight="1">
      <c r="A265" s="6" t="s">
        <v>5021</v>
      </c>
      <c r="B265" s="7" t="s">
        <v>5022</v>
      </c>
      <c r="C265" s="8" t="s">
        <v>5023</v>
      </c>
      <c r="D265" s="8" t="s">
        <v>5024</v>
      </c>
      <c r="E265" s="8" t="s">
        <v>5025</v>
      </c>
      <c r="F265" s="9" t="s">
        <v>5026</v>
      </c>
      <c r="G265" s="9" t="s">
        <v>5027</v>
      </c>
      <c r="H265" s="9" t="s">
        <v>5028</v>
      </c>
      <c r="I265" s="8" t="s">
        <v>5029</v>
      </c>
      <c r="J265" s="9" t="s">
        <v>5030</v>
      </c>
      <c r="K265" s="10" t="s">
        <v>5031</v>
      </c>
      <c r="L265" s="9" t="s">
        <v>37</v>
      </c>
      <c r="M265" s="10" t="s">
        <v>5032</v>
      </c>
      <c r="N265" s="9"/>
    </row>
    <row r="266" spans="1:14" ht="79.5" customHeight="1">
      <c r="A266" s="6" t="s">
        <v>5033</v>
      </c>
      <c r="B266" s="7" t="s">
        <v>5034</v>
      </c>
      <c r="C266" s="8" t="s">
        <v>5035</v>
      </c>
      <c r="D266" s="9" t="s">
        <v>5036</v>
      </c>
      <c r="E266" s="9" t="s">
        <v>5037</v>
      </c>
      <c r="F266" s="9" t="s">
        <v>5038</v>
      </c>
      <c r="G266" s="9" t="s">
        <v>5039</v>
      </c>
      <c r="H266" s="9" t="s">
        <v>5040</v>
      </c>
      <c r="I266" s="8" t="s">
        <v>5041</v>
      </c>
      <c r="J266" s="9" t="s">
        <v>5042</v>
      </c>
      <c r="K266" s="10" t="s">
        <v>5043</v>
      </c>
      <c r="L266" s="9" t="s">
        <v>100</v>
      </c>
      <c r="M266" s="9" t="s">
        <v>4600</v>
      </c>
      <c r="N266" s="9"/>
    </row>
    <row r="267" spans="1:14" ht="103.5" customHeight="1">
      <c r="A267" s="6" t="s">
        <v>3316</v>
      </c>
      <c r="B267" s="7" t="s">
        <v>3317</v>
      </c>
      <c r="C267" s="8" t="s">
        <v>3318</v>
      </c>
      <c r="D267" s="9" t="s">
        <v>3319</v>
      </c>
      <c r="E267" s="9" t="s">
        <v>3320</v>
      </c>
      <c r="F267" s="9" t="s">
        <v>3321</v>
      </c>
      <c r="G267" s="9" t="s">
        <v>3322</v>
      </c>
      <c r="H267" s="9" t="s">
        <v>3323</v>
      </c>
      <c r="I267" s="8" t="s">
        <v>3324</v>
      </c>
      <c r="J267" s="9" t="s">
        <v>3325</v>
      </c>
      <c r="K267" s="9" t="s">
        <v>3326</v>
      </c>
      <c r="L267" s="9" t="s">
        <v>37</v>
      </c>
      <c r="M267" s="9" t="s">
        <v>5044</v>
      </c>
      <c r="N267" s="9" t="s">
        <v>3330</v>
      </c>
    </row>
    <row r="268" spans="1:14" ht="79.5" customHeight="1">
      <c r="A268" s="6" t="s">
        <v>3331</v>
      </c>
      <c r="B268" s="7" t="s">
        <v>3332</v>
      </c>
      <c r="C268" s="8" t="s">
        <v>3333</v>
      </c>
      <c r="D268" s="9" t="s">
        <v>3334</v>
      </c>
      <c r="E268" s="9" t="s">
        <v>3335</v>
      </c>
      <c r="F268" s="9" t="s">
        <v>3336</v>
      </c>
      <c r="G268" s="9" t="s">
        <v>3337</v>
      </c>
      <c r="H268" s="9" t="s">
        <v>3338</v>
      </c>
      <c r="I268" s="8" t="s">
        <v>1281</v>
      </c>
      <c r="J268" s="9" t="s">
        <v>3339</v>
      </c>
      <c r="K268" s="10" t="s">
        <v>3340</v>
      </c>
      <c r="L268" s="9" t="s">
        <v>37</v>
      </c>
      <c r="M268" s="9" t="s">
        <v>4600</v>
      </c>
      <c r="N268" s="9"/>
    </row>
    <row r="269" spans="1:14" ht="79.5" customHeight="1">
      <c r="A269" s="6" t="s">
        <v>5045</v>
      </c>
      <c r="B269" s="7" t="s">
        <v>5046</v>
      </c>
      <c r="C269" s="8" t="s">
        <v>5047</v>
      </c>
      <c r="D269" s="9" t="s">
        <v>5048</v>
      </c>
      <c r="E269" s="9" t="s">
        <v>5049</v>
      </c>
      <c r="F269" s="9" t="s">
        <v>5050</v>
      </c>
      <c r="G269" s="9" t="s">
        <v>5051</v>
      </c>
      <c r="H269" s="9" t="s">
        <v>2452</v>
      </c>
      <c r="I269" s="8" t="s">
        <v>4659</v>
      </c>
      <c r="J269" s="9" t="s">
        <v>5052</v>
      </c>
      <c r="K269" s="10" t="s">
        <v>5053</v>
      </c>
      <c r="L269" s="9" t="s">
        <v>37</v>
      </c>
      <c r="M269" s="9" t="s">
        <v>4600</v>
      </c>
      <c r="N269" s="9"/>
    </row>
    <row r="270" spans="1:14" ht="91.5" customHeight="1">
      <c r="A270" s="6" t="s">
        <v>5054</v>
      </c>
      <c r="B270" s="7" t="s">
        <v>5055</v>
      </c>
      <c r="C270" s="8" t="s">
        <v>5056</v>
      </c>
      <c r="D270" s="8" t="s">
        <v>5057</v>
      </c>
      <c r="E270" s="8" t="s">
        <v>5058</v>
      </c>
      <c r="F270" s="9" t="s">
        <v>5059</v>
      </c>
      <c r="G270" s="9" t="s">
        <v>5060</v>
      </c>
      <c r="H270" s="9" t="s">
        <v>5061</v>
      </c>
      <c r="I270" s="8" t="s">
        <v>5061</v>
      </c>
      <c r="J270" s="9" t="s">
        <v>5062</v>
      </c>
      <c r="K270" s="9"/>
      <c r="L270" s="9"/>
      <c r="M270" s="10" t="s">
        <v>4864</v>
      </c>
      <c r="N270" s="9"/>
    </row>
    <row r="271" spans="1:14" ht="91.5" customHeight="1">
      <c r="A271" s="6" t="s">
        <v>3341</v>
      </c>
      <c r="B271" s="7" t="s">
        <v>3342</v>
      </c>
      <c r="C271" s="8" t="s">
        <v>3343</v>
      </c>
      <c r="D271" s="9" t="s">
        <v>3344</v>
      </c>
      <c r="E271" s="9" t="s">
        <v>3345</v>
      </c>
      <c r="F271" s="9" t="s">
        <v>3346</v>
      </c>
      <c r="G271" s="9" t="s">
        <v>3347</v>
      </c>
      <c r="H271" s="9" t="s">
        <v>3348</v>
      </c>
      <c r="I271" s="8" t="s">
        <v>3348</v>
      </c>
      <c r="J271" s="9" t="s">
        <v>3349</v>
      </c>
      <c r="K271" s="9"/>
      <c r="L271" s="9"/>
      <c r="M271" s="10" t="s">
        <v>5063</v>
      </c>
      <c r="N271" s="9"/>
    </row>
    <row r="272" spans="1:14" ht="79.5" customHeight="1">
      <c r="A272" s="6" t="s">
        <v>3352</v>
      </c>
      <c r="B272" s="7" t="s">
        <v>3353</v>
      </c>
      <c r="C272" s="8" t="s">
        <v>3354</v>
      </c>
      <c r="D272" s="9" t="s">
        <v>3355</v>
      </c>
      <c r="E272" s="9" t="s">
        <v>3356</v>
      </c>
      <c r="F272" s="9" t="s">
        <v>3357</v>
      </c>
      <c r="G272" s="9" t="s">
        <v>3358</v>
      </c>
      <c r="H272" s="9" t="s">
        <v>3359</v>
      </c>
      <c r="I272" s="8" t="s">
        <v>3360</v>
      </c>
      <c r="J272" s="9" t="s">
        <v>3361</v>
      </c>
      <c r="K272" s="10" t="s">
        <v>3362</v>
      </c>
      <c r="L272" s="9" t="s">
        <v>37</v>
      </c>
      <c r="M272" s="9" t="s">
        <v>4600</v>
      </c>
      <c r="N272" s="9"/>
    </row>
    <row r="273" spans="1:14" ht="151.5" customHeight="1">
      <c r="A273" s="6" t="s">
        <v>5064</v>
      </c>
      <c r="B273" s="7" t="s">
        <v>5065</v>
      </c>
      <c r="C273" s="8" t="s">
        <v>5066</v>
      </c>
      <c r="D273" s="8" t="s">
        <v>5067</v>
      </c>
      <c r="E273" s="8" t="s">
        <v>5068</v>
      </c>
      <c r="F273" s="9" t="s">
        <v>5069</v>
      </c>
      <c r="G273" s="9" t="s">
        <v>5070</v>
      </c>
      <c r="H273" s="9" t="s">
        <v>1141</v>
      </c>
      <c r="I273" s="8" t="s">
        <v>5071</v>
      </c>
      <c r="J273" s="9" t="s">
        <v>5072</v>
      </c>
      <c r="K273" s="10" t="s">
        <v>5073</v>
      </c>
      <c r="L273" s="9" t="s">
        <v>37</v>
      </c>
      <c r="M273" s="10" t="s">
        <v>5074</v>
      </c>
      <c r="N273" s="9"/>
    </row>
    <row r="274" spans="1:14" ht="127.5" customHeight="1">
      <c r="A274" s="6" t="s">
        <v>5075</v>
      </c>
      <c r="B274" s="7" t="s">
        <v>5076</v>
      </c>
      <c r="C274" s="8" t="s">
        <v>5077</v>
      </c>
      <c r="D274" s="9" t="s">
        <v>5078</v>
      </c>
      <c r="E274" s="9" t="s">
        <v>5079</v>
      </c>
      <c r="F274" s="9" t="s">
        <v>5080</v>
      </c>
      <c r="G274" s="9" t="s">
        <v>5081</v>
      </c>
      <c r="H274" s="9" t="s">
        <v>5082</v>
      </c>
      <c r="I274" s="8" t="s">
        <v>5083</v>
      </c>
      <c r="J274" s="9" t="s">
        <v>5084</v>
      </c>
      <c r="K274" s="10" t="s">
        <v>5085</v>
      </c>
      <c r="L274" s="9" t="s">
        <v>100</v>
      </c>
      <c r="M274" s="10" t="s">
        <v>5086</v>
      </c>
      <c r="N274" s="9"/>
    </row>
    <row r="275" spans="1:14" ht="187.5" customHeight="1">
      <c r="A275" s="6" t="s">
        <v>5087</v>
      </c>
      <c r="B275" s="7" t="s">
        <v>5088</v>
      </c>
      <c r="C275" s="8" t="s">
        <v>5089</v>
      </c>
      <c r="D275" s="8" t="s">
        <v>5090</v>
      </c>
      <c r="E275" s="8" t="s">
        <v>5091</v>
      </c>
      <c r="F275" s="9" t="s">
        <v>5092</v>
      </c>
      <c r="G275" s="9" t="s">
        <v>5093</v>
      </c>
      <c r="H275" s="9" t="s">
        <v>5094</v>
      </c>
      <c r="I275" s="8" t="s">
        <v>5095</v>
      </c>
      <c r="J275" s="9" t="s">
        <v>5096</v>
      </c>
      <c r="K275" s="10" t="s">
        <v>5097</v>
      </c>
      <c r="L275" s="9" t="s">
        <v>37</v>
      </c>
      <c r="M275" s="10" t="s">
        <v>5098</v>
      </c>
      <c r="N275" s="9"/>
    </row>
    <row r="276" spans="1:14" ht="79.5" customHeight="1">
      <c r="A276" s="6" t="s">
        <v>5099</v>
      </c>
      <c r="B276" s="7" t="s">
        <v>5100</v>
      </c>
      <c r="C276" s="8" t="s">
        <v>5101</v>
      </c>
      <c r="D276" s="8" t="s">
        <v>5102</v>
      </c>
      <c r="E276" s="8" t="s">
        <v>5103</v>
      </c>
      <c r="F276" s="9" t="s">
        <v>5104</v>
      </c>
      <c r="G276" s="9" t="s">
        <v>5105</v>
      </c>
      <c r="H276" s="9" t="s">
        <v>5106</v>
      </c>
      <c r="I276" s="8" t="s">
        <v>5106</v>
      </c>
      <c r="J276" s="9" t="s">
        <v>5107</v>
      </c>
      <c r="K276" s="9"/>
      <c r="L276" s="9"/>
      <c r="M276" s="10" t="s">
        <v>5108</v>
      </c>
      <c r="N276" s="9"/>
    </row>
    <row r="277" spans="1:14" ht="67.5" customHeight="1">
      <c r="A277" s="6" t="s">
        <v>3414</v>
      </c>
      <c r="B277" s="7" t="s">
        <v>3415</v>
      </c>
      <c r="C277" s="8" t="s">
        <v>3416</v>
      </c>
      <c r="D277" s="9" t="s">
        <v>3417</v>
      </c>
      <c r="E277" s="9" t="s">
        <v>3418</v>
      </c>
      <c r="F277" s="9" t="s">
        <v>3419</v>
      </c>
      <c r="G277" s="9" t="s">
        <v>3420</v>
      </c>
      <c r="H277" s="9" t="s">
        <v>3421</v>
      </c>
      <c r="I277" s="8" t="s">
        <v>1929</v>
      </c>
      <c r="J277" s="9" t="s">
        <v>3422</v>
      </c>
      <c r="K277" s="9"/>
      <c r="L277" s="9"/>
      <c r="M277" s="10" t="s">
        <v>5109</v>
      </c>
      <c r="N277" s="9"/>
    </row>
    <row r="278" spans="1:14" ht="79.5" customHeight="1">
      <c r="A278" s="6" t="s">
        <v>3449</v>
      </c>
      <c r="B278" s="7" t="s">
        <v>3450</v>
      </c>
      <c r="C278" s="8" t="s">
        <v>3451</v>
      </c>
      <c r="D278" s="9" t="s">
        <v>3452</v>
      </c>
      <c r="E278" s="9" t="s">
        <v>3453</v>
      </c>
      <c r="F278" s="9" t="s">
        <v>3454</v>
      </c>
      <c r="G278" s="9" t="s">
        <v>3455</v>
      </c>
      <c r="H278" s="9" t="s">
        <v>3456</v>
      </c>
      <c r="I278" s="8" t="s">
        <v>3382</v>
      </c>
      <c r="J278" s="9" t="s">
        <v>3457</v>
      </c>
      <c r="K278" s="10" t="s">
        <v>3458</v>
      </c>
      <c r="L278" s="9" t="s">
        <v>37</v>
      </c>
      <c r="M278" s="9" t="s">
        <v>4600</v>
      </c>
      <c r="N278" s="9" t="s">
        <v>2663</v>
      </c>
    </row>
    <row r="279" spans="1:14" ht="91.5" customHeight="1">
      <c r="A279" s="6" t="s">
        <v>3459</v>
      </c>
      <c r="B279" s="7" t="s">
        <v>3460</v>
      </c>
      <c r="C279" s="8" t="s">
        <v>3461</v>
      </c>
      <c r="D279" s="9" t="s">
        <v>3462</v>
      </c>
      <c r="E279" s="9" t="s">
        <v>3463</v>
      </c>
      <c r="F279" s="9" t="s">
        <v>3464</v>
      </c>
      <c r="G279" s="9" t="s">
        <v>3465</v>
      </c>
      <c r="H279" s="9" t="s">
        <v>3466</v>
      </c>
      <c r="I279" s="8" t="s">
        <v>3467</v>
      </c>
      <c r="J279" s="9" t="s">
        <v>3468</v>
      </c>
      <c r="K279" s="10" t="s">
        <v>3469</v>
      </c>
      <c r="L279" s="9" t="s">
        <v>100</v>
      </c>
      <c r="M279" s="10" t="s">
        <v>5110</v>
      </c>
      <c r="N279" s="9"/>
    </row>
    <row r="280" spans="1:14" ht="79.5" customHeight="1">
      <c r="A280" s="6" t="s">
        <v>3363</v>
      </c>
      <c r="B280" s="7" t="s">
        <v>3364</v>
      </c>
      <c r="C280" s="8" t="s">
        <v>3365</v>
      </c>
      <c r="D280" s="9" t="s">
        <v>3366</v>
      </c>
      <c r="E280" s="9" t="s">
        <v>3367</v>
      </c>
      <c r="F280" s="9" t="s">
        <v>3368</v>
      </c>
      <c r="G280" s="9" t="s">
        <v>3369</v>
      </c>
      <c r="H280" s="9" t="s">
        <v>3370</v>
      </c>
      <c r="I280" s="8" t="s">
        <v>3371</v>
      </c>
      <c r="J280" s="9" t="s">
        <v>3372</v>
      </c>
      <c r="K280" s="10" t="s">
        <v>3373</v>
      </c>
      <c r="L280" s="9" t="s">
        <v>37</v>
      </c>
      <c r="M280" s="9" t="s">
        <v>4600</v>
      </c>
      <c r="N280" s="9" t="s">
        <v>2663</v>
      </c>
    </row>
    <row r="281" spans="1:14" ht="79.5" customHeight="1">
      <c r="A281" s="6" t="s">
        <v>3374</v>
      </c>
      <c r="B281" s="7" t="s">
        <v>3375</v>
      </c>
      <c r="C281" s="8" t="s">
        <v>3376</v>
      </c>
      <c r="D281" s="9" t="s">
        <v>3377</v>
      </c>
      <c r="E281" s="9" t="s">
        <v>3378</v>
      </c>
      <c r="F281" s="9" t="s">
        <v>3379</v>
      </c>
      <c r="G281" s="9" t="s">
        <v>3380</v>
      </c>
      <c r="H281" s="9" t="s">
        <v>3381</v>
      </c>
      <c r="I281" s="8" t="s">
        <v>3382</v>
      </c>
      <c r="J281" s="9" t="s">
        <v>3383</v>
      </c>
      <c r="K281" s="10" t="s">
        <v>3384</v>
      </c>
      <c r="L281" s="9" t="s">
        <v>100</v>
      </c>
      <c r="M281" s="9" t="s">
        <v>4600</v>
      </c>
      <c r="N281" s="9"/>
    </row>
    <row r="282" spans="1:14" ht="79.5" customHeight="1">
      <c r="A282" s="6" t="s">
        <v>3385</v>
      </c>
      <c r="B282" s="7" t="s">
        <v>3386</v>
      </c>
      <c r="C282" s="8" t="s">
        <v>3387</v>
      </c>
      <c r="D282" s="9" t="s">
        <v>3388</v>
      </c>
      <c r="E282" s="9" t="s">
        <v>3389</v>
      </c>
      <c r="F282" s="9" t="s">
        <v>3390</v>
      </c>
      <c r="G282" s="9" t="s">
        <v>3391</v>
      </c>
      <c r="H282" s="9" t="s">
        <v>3392</v>
      </c>
      <c r="I282" s="8" t="s">
        <v>3393</v>
      </c>
      <c r="J282" s="9" t="s">
        <v>3394</v>
      </c>
      <c r="K282" s="10" t="s">
        <v>3395</v>
      </c>
      <c r="L282" s="9" t="s">
        <v>100</v>
      </c>
      <c r="M282" s="9" t="s">
        <v>4600</v>
      </c>
      <c r="N282" s="9"/>
    </row>
    <row r="283" spans="1:14" ht="79.5" customHeight="1">
      <c r="A283" s="6" t="s">
        <v>3396</v>
      </c>
      <c r="B283" s="7" t="s">
        <v>3397</v>
      </c>
      <c r="C283" s="8" t="s">
        <v>3398</v>
      </c>
      <c r="D283" s="9" t="s">
        <v>3399</v>
      </c>
      <c r="E283" s="9" t="s">
        <v>3400</v>
      </c>
      <c r="F283" s="9" t="s">
        <v>3401</v>
      </c>
      <c r="G283" s="9" t="s">
        <v>3402</v>
      </c>
      <c r="H283" s="9" t="s">
        <v>3403</v>
      </c>
      <c r="I283" s="8" t="s">
        <v>3404</v>
      </c>
      <c r="J283" s="9" t="s">
        <v>3405</v>
      </c>
      <c r="K283" s="10" t="s">
        <v>3406</v>
      </c>
      <c r="L283" s="9" t="s">
        <v>100</v>
      </c>
      <c r="M283" s="9" t="s">
        <v>4600</v>
      </c>
      <c r="N283" s="9"/>
    </row>
    <row r="284" spans="1:14" ht="79.5" customHeight="1">
      <c r="A284" s="6" t="s">
        <v>5111</v>
      </c>
      <c r="B284" s="7" t="s">
        <v>5112</v>
      </c>
      <c r="C284" s="8" t="s">
        <v>5113</v>
      </c>
      <c r="D284" s="9" t="s">
        <v>5114</v>
      </c>
      <c r="E284" s="9" t="s">
        <v>5115</v>
      </c>
      <c r="F284" s="9" t="s">
        <v>5116</v>
      </c>
      <c r="G284" s="9" t="s">
        <v>5117</v>
      </c>
      <c r="H284" s="9" t="s">
        <v>5118</v>
      </c>
      <c r="I284" s="8" t="s">
        <v>5119</v>
      </c>
      <c r="J284" s="9" t="s">
        <v>5120</v>
      </c>
      <c r="K284" s="9"/>
      <c r="L284" s="9"/>
      <c r="M284" s="9" t="s">
        <v>5121</v>
      </c>
      <c r="N284" s="9" t="s">
        <v>5122</v>
      </c>
    </row>
    <row r="285" spans="1:14" ht="79.5" customHeight="1">
      <c r="A285" s="6" t="s">
        <v>3472</v>
      </c>
      <c r="B285" s="7" t="s">
        <v>3473</v>
      </c>
      <c r="C285" s="8" t="s">
        <v>3474</v>
      </c>
      <c r="D285" s="9" t="s">
        <v>3475</v>
      </c>
      <c r="E285" s="9" t="s">
        <v>3476</v>
      </c>
      <c r="F285" s="9" t="s">
        <v>3477</v>
      </c>
      <c r="G285" s="9" t="s">
        <v>3478</v>
      </c>
      <c r="H285" s="9" t="s">
        <v>3479</v>
      </c>
      <c r="I285" s="8" t="s">
        <v>3480</v>
      </c>
      <c r="J285" s="9" t="s">
        <v>3481</v>
      </c>
      <c r="K285" s="10" t="s">
        <v>3482</v>
      </c>
      <c r="L285" s="9" t="s">
        <v>100</v>
      </c>
      <c r="M285" s="9" t="s">
        <v>4600</v>
      </c>
      <c r="N285" s="9" t="s">
        <v>3483</v>
      </c>
    </row>
    <row r="286" spans="1:14" ht="91.5" customHeight="1">
      <c r="A286" s="6" t="s">
        <v>3484</v>
      </c>
      <c r="B286" s="7" t="s">
        <v>3485</v>
      </c>
      <c r="C286" s="8" t="s">
        <v>3486</v>
      </c>
      <c r="D286" s="9" t="s">
        <v>3487</v>
      </c>
      <c r="E286" s="9" t="s">
        <v>3488</v>
      </c>
      <c r="F286" s="9" t="s">
        <v>3489</v>
      </c>
      <c r="G286" s="9" t="s">
        <v>3490</v>
      </c>
      <c r="H286" s="9" t="s">
        <v>3491</v>
      </c>
      <c r="I286" s="8" t="s">
        <v>3080</v>
      </c>
      <c r="J286" s="9" t="s">
        <v>3492</v>
      </c>
      <c r="K286" s="9"/>
      <c r="L286" s="9"/>
      <c r="M286" s="10" t="s">
        <v>5123</v>
      </c>
      <c r="N286" s="9"/>
    </row>
    <row r="287" spans="1:14" ht="91.5" customHeight="1">
      <c r="A287" s="6" t="s">
        <v>3495</v>
      </c>
      <c r="B287" s="7" t="s">
        <v>3496</v>
      </c>
      <c r="C287" s="8" t="s">
        <v>3497</v>
      </c>
      <c r="D287" s="9" t="s">
        <v>3498</v>
      </c>
      <c r="E287" s="9" t="s">
        <v>3499</v>
      </c>
      <c r="F287" s="9" t="s">
        <v>3500</v>
      </c>
      <c r="G287" s="9" t="s">
        <v>3501</v>
      </c>
      <c r="H287" s="9" t="s">
        <v>3502</v>
      </c>
      <c r="I287" s="8" t="s">
        <v>3502</v>
      </c>
      <c r="J287" s="9" t="s">
        <v>3503</v>
      </c>
      <c r="K287" s="9" t="s">
        <v>2273</v>
      </c>
      <c r="L287" s="9" t="s">
        <v>37</v>
      </c>
      <c r="M287" s="10" t="s">
        <v>5124</v>
      </c>
      <c r="N287" s="9"/>
    </row>
    <row r="288" spans="1:14" ht="79.5" customHeight="1">
      <c r="A288" s="6" t="s">
        <v>3536</v>
      </c>
      <c r="B288" s="7" t="s">
        <v>3537</v>
      </c>
      <c r="C288" s="8" t="s">
        <v>3538</v>
      </c>
      <c r="D288" s="9" t="s">
        <v>3539</v>
      </c>
      <c r="E288" s="9" t="s">
        <v>3540</v>
      </c>
      <c r="F288" s="9" t="s">
        <v>3541</v>
      </c>
      <c r="G288" s="9" t="s">
        <v>3542</v>
      </c>
      <c r="H288" s="9" t="s">
        <v>3543</v>
      </c>
      <c r="I288" s="8" t="s">
        <v>3544</v>
      </c>
      <c r="J288" s="9" t="s">
        <v>3545</v>
      </c>
      <c r="K288" s="10" t="s">
        <v>3546</v>
      </c>
      <c r="L288" s="9" t="s">
        <v>100</v>
      </c>
      <c r="M288" s="9" t="s">
        <v>4600</v>
      </c>
      <c r="N288" s="9"/>
    </row>
    <row r="289" spans="1:14" ht="79.5" customHeight="1">
      <c r="A289" s="6" t="s">
        <v>3623</v>
      </c>
      <c r="B289" s="7" t="s">
        <v>3624</v>
      </c>
      <c r="C289" s="8" t="s">
        <v>3625</v>
      </c>
      <c r="D289" s="9" t="s">
        <v>3626</v>
      </c>
      <c r="E289" s="9" t="s">
        <v>3627</v>
      </c>
      <c r="F289" s="9" t="s">
        <v>3628</v>
      </c>
      <c r="G289" s="9" t="s">
        <v>3629</v>
      </c>
      <c r="H289" s="9" t="s">
        <v>3630</v>
      </c>
      <c r="I289" s="8" t="s">
        <v>3631</v>
      </c>
      <c r="J289" s="9" t="s">
        <v>3632</v>
      </c>
      <c r="K289" s="10" t="s">
        <v>3633</v>
      </c>
      <c r="L289" s="9" t="s">
        <v>37</v>
      </c>
      <c r="M289" s="9" t="s">
        <v>4600</v>
      </c>
      <c r="N289" s="9"/>
    </row>
    <row r="290" spans="1:14" ht="79.5" customHeight="1">
      <c r="A290" s="6" t="s">
        <v>3575</v>
      </c>
      <c r="B290" s="7" t="s">
        <v>3576</v>
      </c>
      <c r="C290" s="8" t="s">
        <v>3577</v>
      </c>
      <c r="D290" s="9" t="s">
        <v>3578</v>
      </c>
      <c r="E290" s="9" t="s">
        <v>3579</v>
      </c>
      <c r="F290" s="9" t="s">
        <v>3580</v>
      </c>
      <c r="G290" s="9" t="s">
        <v>3581</v>
      </c>
      <c r="H290" s="9" t="s">
        <v>3582</v>
      </c>
      <c r="I290" s="8" t="s">
        <v>3583</v>
      </c>
      <c r="J290" s="9" t="s">
        <v>3584</v>
      </c>
      <c r="K290" s="10" t="s">
        <v>3585</v>
      </c>
      <c r="L290" s="9" t="s">
        <v>37</v>
      </c>
      <c r="M290" s="9" t="s">
        <v>4600</v>
      </c>
      <c r="N290" s="9"/>
    </row>
    <row r="291" spans="1:14" ht="79.5" customHeight="1">
      <c r="A291" s="6" t="s">
        <v>3586</v>
      </c>
      <c r="B291" s="7" t="s">
        <v>3587</v>
      </c>
      <c r="C291" s="8" t="s">
        <v>3588</v>
      </c>
      <c r="D291" s="9" t="s">
        <v>3589</v>
      </c>
      <c r="E291" s="9" t="s">
        <v>3590</v>
      </c>
      <c r="F291" s="9" t="s">
        <v>3591</v>
      </c>
      <c r="G291" s="9" t="s">
        <v>3592</v>
      </c>
      <c r="H291" s="9" t="s">
        <v>3593</v>
      </c>
      <c r="I291" s="8" t="s">
        <v>3594</v>
      </c>
      <c r="J291" s="9" t="s">
        <v>3595</v>
      </c>
      <c r="K291" s="10" t="s">
        <v>3596</v>
      </c>
      <c r="L291" s="9"/>
      <c r="M291" s="9" t="s">
        <v>4600</v>
      </c>
      <c r="N291" s="9" t="s">
        <v>3597</v>
      </c>
    </row>
    <row r="292" spans="1:14" ht="79.5" customHeight="1">
      <c r="A292" s="6" t="s">
        <v>3598</v>
      </c>
      <c r="B292" s="7" t="s">
        <v>3599</v>
      </c>
      <c r="C292" s="8" t="s">
        <v>3600</v>
      </c>
      <c r="D292" s="9" t="s">
        <v>3601</v>
      </c>
      <c r="E292" s="9" t="s">
        <v>3602</v>
      </c>
      <c r="F292" s="9" t="s">
        <v>3603</v>
      </c>
      <c r="G292" s="9" t="s">
        <v>3604</v>
      </c>
      <c r="H292" s="9" t="s">
        <v>3605</v>
      </c>
      <c r="I292" s="8" t="s">
        <v>3606</v>
      </c>
      <c r="J292" s="9" t="s">
        <v>3607</v>
      </c>
      <c r="K292" s="10" t="s">
        <v>3608</v>
      </c>
      <c r="L292" s="9"/>
      <c r="M292" s="9" t="s">
        <v>4600</v>
      </c>
      <c r="N292" s="9" t="s">
        <v>3597</v>
      </c>
    </row>
    <row r="293" spans="1:14" ht="79.5" customHeight="1">
      <c r="A293" s="6" t="s">
        <v>3844</v>
      </c>
      <c r="B293" s="7" t="s">
        <v>3845</v>
      </c>
      <c r="C293" s="8" t="s">
        <v>3846</v>
      </c>
      <c r="D293" s="9" t="s">
        <v>3847</v>
      </c>
      <c r="E293" s="9" t="s">
        <v>3848</v>
      </c>
      <c r="F293" s="9" t="s">
        <v>3849</v>
      </c>
      <c r="G293" s="9" t="s">
        <v>3850</v>
      </c>
      <c r="H293" s="9" t="s">
        <v>3851</v>
      </c>
      <c r="I293" s="8" t="s">
        <v>3852</v>
      </c>
      <c r="J293" s="9" t="s">
        <v>3853</v>
      </c>
      <c r="K293" s="9" t="s">
        <v>3672</v>
      </c>
      <c r="L293" s="9" t="s">
        <v>3704</v>
      </c>
      <c r="M293" s="9" t="s">
        <v>5125</v>
      </c>
      <c r="N293" s="9"/>
    </row>
    <row r="294" spans="1:14" ht="43.5" customHeight="1">
      <c r="A294" s="6" t="s">
        <v>3854</v>
      </c>
      <c r="B294" s="7" t="s">
        <v>3855</v>
      </c>
      <c r="C294" s="8" t="s">
        <v>3856</v>
      </c>
      <c r="D294" s="9" t="s">
        <v>3857</v>
      </c>
      <c r="E294" s="9" t="s">
        <v>3858</v>
      </c>
      <c r="F294" s="9" t="s">
        <v>3859</v>
      </c>
      <c r="G294" s="9" t="s">
        <v>3860</v>
      </c>
      <c r="H294" s="9" t="s">
        <v>3861</v>
      </c>
      <c r="I294" s="8" t="s">
        <v>3862</v>
      </c>
      <c r="J294" s="9" t="s">
        <v>3863</v>
      </c>
      <c r="K294" s="9" t="s">
        <v>3672</v>
      </c>
      <c r="L294" s="9" t="s">
        <v>3704</v>
      </c>
      <c r="M294" s="9" t="s">
        <v>5126</v>
      </c>
      <c r="N294" s="9"/>
    </row>
    <row r="295" spans="1:14" ht="43.5" customHeight="1">
      <c r="A295" s="6" t="s">
        <v>3864</v>
      </c>
      <c r="B295" s="7" t="s">
        <v>3865</v>
      </c>
      <c r="C295" s="8" t="s">
        <v>3866</v>
      </c>
      <c r="D295" s="9" t="s">
        <v>3867</v>
      </c>
      <c r="E295" s="9" t="s">
        <v>3868</v>
      </c>
      <c r="F295" s="9" t="s">
        <v>3869</v>
      </c>
      <c r="G295" s="9" t="s">
        <v>3870</v>
      </c>
      <c r="H295" s="9" t="s">
        <v>3871</v>
      </c>
      <c r="I295" s="8" t="s">
        <v>3872</v>
      </c>
      <c r="J295" s="9" t="s">
        <v>3873</v>
      </c>
      <c r="K295" s="9" t="s">
        <v>3672</v>
      </c>
      <c r="L295" s="9" t="s">
        <v>3704</v>
      </c>
      <c r="M295" s="9" t="s">
        <v>5126</v>
      </c>
      <c r="N295" s="9"/>
    </row>
    <row r="296" spans="1:14" ht="43.5" customHeight="1">
      <c r="A296" s="6" t="s">
        <v>3874</v>
      </c>
      <c r="B296" s="7" t="s">
        <v>3875</v>
      </c>
      <c r="C296" s="8" t="s">
        <v>3876</v>
      </c>
      <c r="D296" s="9" t="s">
        <v>3877</v>
      </c>
      <c r="E296" s="9" t="s">
        <v>3878</v>
      </c>
      <c r="F296" s="9" t="s">
        <v>3879</v>
      </c>
      <c r="G296" s="9" t="s">
        <v>3880</v>
      </c>
      <c r="H296" s="9" t="s">
        <v>3881</v>
      </c>
      <c r="I296" s="8" t="s">
        <v>3882</v>
      </c>
      <c r="J296" s="9" t="s">
        <v>3883</v>
      </c>
      <c r="K296" s="9" t="s">
        <v>3672</v>
      </c>
      <c r="L296" s="9" t="s">
        <v>3704</v>
      </c>
      <c r="M296" s="9" t="s">
        <v>5126</v>
      </c>
      <c r="N296" s="9"/>
    </row>
    <row r="297" spans="1:14" ht="43.5" customHeight="1">
      <c r="A297" s="6" t="s">
        <v>3884</v>
      </c>
      <c r="B297" s="7" t="s">
        <v>3885</v>
      </c>
      <c r="C297" s="8" t="s">
        <v>3886</v>
      </c>
      <c r="D297" s="9" t="s">
        <v>3887</v>
      </c>
      <c r="E297" s="9" t="s">
        <v>3888</v>
      </c>
      <c r="F297" s="9" t="s">
        <v>3889</v>
      </c>
      <c r="G297" s="9" t="s">
        <v>3890</v>
      </c>
      <c r="H297" s="9" t="s">
        <v>3891</v>
      </c>
      <c r="I297" s="8" t="s">
        <v>3892</v>
      </c>
      <c r="J297" s="9" t="s">
        <v>5127</v>
      </c>
      <c r="K297" s="9" t="s">
        <v>3672</v>
      </c>
      <c r="L297" s="9" t="s">
        <v>3704</v>
      </c>
      <c r="M297" s="9" t="s">
        <v>5126</v>
      </c>
      <c r="N297" s="9"/>
    </row>
    <row r="298" spans="1:14" ht="91.5" customHeight="1">
      <c r="A298" s="6" t="s">
        <v>5128</v>
      </c>
      <c r="B298" s="7" t="s">
        <v>5129</v>
      </c>
      <c r="C298" s="8" t="s">
        <v>5130</v>
      </c>
      <c r="D298" s="9" t="s">
        <v>5131</v>
      </c>
      <c r="E298" s="9" t="s">
        <v>5132</v>
      </c>
      <c r="F298" s="9" t="s">
        <v>5133</v>
      </c>
      <c r="G298" s="9" t="s">
        <v>5134</v>
      </c>
      <c r="H298" s="9" t="s">
        <v>5135</v>
      </c>
      <c r="I298" s="8" t="s">
        <v>5136</v>
      </c>
      <c r="J298" s="9" t="s">
        <v>5137</v>
      </c>
      <c r="K298" s="9" t="s">
        <v>5138</v>
      </c>
      <c r="L298" s="9" t="s">
        <v>5139</v>
      </c>
      <c r="M298" s="10" t="s">
        <v>5140</v>
      </c>
      <c r="N298" s="9"/>
    </row>
    <row r="299" spans="1:14" ht="43.5" customHeight="1">
      <c r="A299" s="6" t="s">
        <v>3662</v>
      </c>
      <c r="B299" s="7" t="s">
        <v>3663</v>
      </c>
      <c r="C299" s="8" t="s">
        <v>3664</v>
      </c>
      <c r="D299" s="9" t="s">
        <v>3665</v>
      </c>
      <c r="E299" s="9" t="s">
        <v>3666</v>
      </c>
      <c r="F299" s="9" t="s">
        <v>3667</v>
      </c>
      <c r="G299" s="9" t="s">
        <v>3668</v>
      </c>
      <c r="H299" s="9" t="s">
        <v>3669</v>
      </c>
      <c r="I299" s="8" t="s">
        <v>3670</v>
      </c>
      <c r="J299" s="9" t="s">
        <v>5141</v>
      </c>
      <c r="K299" s="9" t="s">
        <v>3672</v>
      </c>
      <c r="L299" s="9" t="s">
        <v>3673</v>
      </c>
      <c r="M299" s="9" t="s">
        <v>5126</v>
      </c>
      <c r="N299" s="9"/>
    </row>
    <row r="300" spans="1:14" ht="43.5" customHeight="1">
      <c r="A300" s="6" t="s">
        <v>3685</v>
      </c>
      <c r="B300" s="7" t="s">
        <v>3686</v>
      </c>
      <c r="C300" s="8" t="s">
        <v>3687</v>
      </c>
      <c r="D300" s="9" t="s">
        <v>3688</v>
      </c>
      <c r="E300" s="9" t="s">
        <v>3689</v>
      </c>
      <c r="F300" s="9" t="s">
        <v>3690</v>
      </c>
      <c r="G300" s="9" t="s">
        <v>3691</v>
      </c>
      <c r="H300" s="9" t="s">
        <v>3692</v>
      </c>
      <c r="I300" s="8" t="s">
        <v>3693</v>
      </c>
      <c r="J300" s="9" t="s">
        <v>3694</v>
      </c>
      <c r="K300" s="9" t="s">
        <v>3672</v>
      </c>
      <c r="L300" s="9" t="s">
        <v>3673</v>
      </c>
      <c r="M300" s="9" t="s">
        <v>5126</v>
      </c>
      <c r="N300" s="9"/>
    </row>
    <row r="301" spans="1:14" ht="43.5" customHeight="1">
      <c r="A301" s="6" t="s">
        <v>5142</v>
      </c>
      <c r="B301" s="7" t="s">
        <v>5143</v>
      </c>
      <c r="C301" s="8" t="s">
        <v>5144</v>
      </c>
      <c r="D301" s="9" t="s">
        <v>5145</v>
      </c>
      <c r="E301" s="9" t="s">
        <v>5146</v>
      </c>
      <c r="F301" s="9" t="s">
        <v>5147</v>
      </c>
      <c r="G301" s="9" t="s">
        <v>5148</v>
      </c>
      <c r="H301" s="9" t="s">
        <v>5149</v>
      </c>
      <c r="I301" s="8" t="s">
        <v>5150</v>
      </c>
      <c r="J301" s="9" t="s">
        <v>5151</v>
      </c>
      <c r="K301" s="9" t="s">
        <v>2217</v>
      </c>
      <c r="L301" s="9" t="s">
        <v>5152</v>
      </c>
      <c r="M301" s="9" t="s">
        <v>5153</v>
      </c>
      <c r="N301" s="9"/>
    </row>
    <row r="302" spans="1:14" ht="43.5" customHeight="1">
      <c r="A302" s="6" t="s">
        <v>3695</v>
      </c>
      <c r="B302" s="7" t="s">
        <v>3696</v>
      </c>
      <c r="C302" s="8" t="s">
        <v>3697</v>
      </c>
      <c r="D302" s="9" t="s">
        <v>3698</v>
      </c>
      <c r="E302" s="9" t="s">
        <v>3699</v>
      </c>
      <c r="F302" s="9" t="s">
        <v>3700</v>
      </c>
      <c r="G302" s="9" t="s">
        <v>3701</v>
      </c>
      <c r="H302" s="9" t="s">
        <v>3702</v>
      </c>
      <c r="I302" s="8" t="s">
        <v>3703</v>
      </c>
      <c r="J302" s="9" t="s">
        <v>1705</v>
      </c>
      <c r="K302" s="9" t="s">
        <v>3672</v>
      </c>
      <c r="L302" s="9" t="s">
        <v>3704</v>
      </c>
      <c r="M302" s="9" t="s">
        <v>5126</v>
      </c>
      <c r="N302" s="9"/>
    </row>
    <row r="303" spans="1:14" ht="43.5" customHeight="1">
      <c r="A303" s="6" t="s">
        <v>3705</v>
      </c>
      <c r="B303" s="7" t="s">
        <v>3706</v>
      </c>
      <c r="C303" s="8" t="s">
        <v>3707</v>
      </c>
      <c r="D303" s="9" t="s">
        <v>3708</v>
      </c>
      <c r="E303" s="9" t="s">
        <v>3709</v>
      </c>
      <c r="F303" s="9" t="s">
        <v>3710</v>
      </c>
      <c r="G303" s="9" t="s">
        <v>3711</v>
      </c>
      <c r="H303" s="9" t="s">
        <v>3712</v>
      </c>
      <c r="I303" s="8" t="s">
        <v>3713</v>
      </c>
      <c r="J303" s="9" t="s">
        <v>1705</v>
      </c>
      <c r="K303" s="9" t="s">
        <v>3672</v>
      </c>
      <c r="L303" s="9" t="s">
        <v>3704</v>
      </c>
      <c r="M303" s="9" t="s">
        <v>5126</v>
      </c>
      <c r="N303" s="9"/>
    </row>
    <row r="304" spans="1:14" ht="43.5" customHeight="1">
      <c r="A304" s="6" t="s">
        <v>3718</v>
      </c>
      <c r="B304" s="7" t="s">
        <v>3719</v>
      </c>
      <c r="C304" s="8" t="s">
        <v>3720</v>
      </c>
      <c r="D304" s="9" t="s">
        <v>3721</v>
      </c>
      <c r="E304" s="9" t="s">
        <v>3722</v>
      </c>
      <c r="F304" s="9" t="s">
        <v>3723</v>
      </c>
      <c r="G304" s="9" t="s">
        <v>3724</v>
      </c>
      <c r="H304" s="9" t="s">
        <v>3725</v>
      </c>
      <c r="I304" s="8" t="s">
        <v>3726</v>
      </c>
      <c r="J304" s="9" t="s">
        <v>3727</v>
      </c>
      <c r="K304" s="9" t="s">
        <v>3672</v>
      </c>
      <c r="L304" s="9" t="s">
        <v>3704</v>
      </c>
      <c r="M304" s="9" t="s">
        <v>5126</v>
      </c>
      <c r="N304" s="9"/>
    </row>
    <row r="305" spans="1:14" ht="43.5" customHeight="1">
      <c r="A305" s="6" t="s">
        <v>3735</v>
      </c>
      <c r="B305" s="7" t="s">
        <v>3736</v>
      </c>
      <c r="C305" s="8" t="s">
        <v>3737</v>
      </c>
      <c r="D305" s="9" t="s">
        <v>3738</v>
      </c>
      <c r="E305" s="9" t="s">
        <v>3739</v>
      </c>
      <c r="F305" s="9" t="s">
        <v>3740</v>
      </c>
      <c r="G305" s="9" t="s">
        <v>3741</v>
      </c>
      <c r="H305" s="9" t="s">
        <v>3742</v>
      </c>
      <c r="I305" s="8" t="s">
        <v>3743</v>
      </c>
      <c r="J305" s="9" t="s">
        <v>5154</v>
      </c>
      <c r="K305" s="9" t="s">
        <v>3672</v>
      </c>
      <c r="L305" s="9" t="s">
        <v>3704</v>
      </c>
      <c r="M305" s="9" t="s">
        <v>5126</v>
      </c>
      <c r="N305" s="9"/>
    </row>
    <row r="306" spans="1:14" ht="43.5" customHeight="1">
      <c r="A306" s="6" t="s">
        <v>5155</v>
      </c>
      <c r="B306" s="7" t="s">
        <v>5156</v>
      </c>
      <c r="C306" s="8" t="s">
        <v>5157</v>
      </c>
      <c r="D306" s="9" t="s">
        <v>5158</v>
      </c>
      <c r="E306" s="9" t="s">
        <v>5159</v>
      </c>
      <c r="F306" s="9" t="s">
        <v>5160</v>
      </c>
      <c r="G306" s="9" t="s">
        <v>5161</v>
      </c>
      <c r="H306" s="9" t="s">
        <v>5162</v>
      </c>
      <c r="I306" s="8" t="s">
        <v>5163</v>
      </c>
      <c r="J306" s="9" t="s">
        <v>5164</v>
      </c>
      <c r="K306" s="9" t="s">
        <v>3672</v>
      </c>
      <c r="L306" s="9" t="s">
        <v>3704</v>
      </c>
      <c r="M306" s="9" t="s">
        <v>5126</v>
      </c>
      <c r="N306" s="9"/>
    </row>
    <row r="307" spans="1:14" ht="43.5" customHeight="1">
      <c r="A307" s="6" t="s">
        <v>3757</v>
      </c>
      <c r="B307" s="7" t="s">
        <v>3758</v>
      </c>
      <c r="C307" s="8" t="s">
        <v>3759</v>
      </c>
      <c r="D307" s="9" t="s">
        <v>3760</v>
      </c>
      <c r="E307" s="9" t="s">
        <v>3761</v>
      </c>
      <c r="F307" s="9" t="s">
        <v>3762</v>
      </c>
      <c r="G307" s="9" t="s">
        <v>3763</v>
      </c>
      <c r="H307" s="9" t="s">
        <v>3764</v>
      </c>
      <c r="I307" s="8" t="s">
        <v>3765</v>
      </c>
      <c r="J307" s="9" t="s">
        <v>5165</v>
      </c>
      <c r="K307" s="9" t="s">
        <v>3672</v>
      </c>
      <c r="L307" s="9" t="s">
        <v>3704</v>
      </c>
      <c r="M307" s="9" t="s">
        <v>5126</v>
      </c>
      <c r="N307" s="9"/>
    </row>
    <row r="308" spans="1:14" ht="127.5" customHeight="1">
      <c r="A308" s="6" t="s">
        <v>3911</v>
      </c>
      <c r="B308" s="7" t="s">
        <v>3912</v>
      </c>
      <c r="C308" s="8" t="s">
        <v>3913</v>
      </c>
      <c r="D308" s="9" t="s">
        <v>3914</v>
      </c>
      <c r="E308" s="9" t="s">
        <v>3915</v>
      </c>
      <c r="F308" s="9" t="s">
        <v>3916</v>
      </c>
      <c r="G308" s="9" t="s">
        <v>3917</v>
      </c>
      <c r="H308" s="9" t="s">
        <v>3918</v>
      </c>
      <c r="I308" s="8" t="s">
        <v>3919</v>
      </c>
      <c r="J308" s="9" t="s">
        <v>3920</v>
      </c>
      <c r="K308" s="10" t="s">
        <v>3921</v>
      </c>
      <c r="L308" s="9" t="s">
        <v>100</v>
      </c>
      <c r="M308" s="10" t="s">
        <v>5166</v>
      </c>
      <c r="N308" s="9"/>
    </row>
    <row r="309" spans="1:14" ht="79.5" customHeight="1">
      <c r="A309" s="6" t="s">
        <v>3924</v>
      </c>
      <c r="B309" s="7" t="s">
        <v>3925</v>
      </c>
      <c r="C309" s="8" t="s">
        <v>3926</v>
      </c>
      <c r="D309" s="9" t="s">
        <v>3927</v>
      </c>
      <c r="E309" s="9" t="s">
        <v>3928</v>
      </c>
      <c r="F309" s="9" t="s">
        <v>3929</v>
      </c>
      <c r="G309" s="9" t="s">
        <v>3930</v>
      </c>
      <c r="H309" s="9" t="s">
        <v>3931</v>
      </c>
      <c r="I309" s="8" t="s">
        <v>3932</v>
      </c>
      <c r="J309" s="9" t="s">
        <v>3933</v>
      </c>
      <c r="K309" s="10" t="s">
        <v>3934</v>
      </c>
      <c r="L309" s="9" t="s">
        <v>100</v>
      </c>
      <c r="M309" s="9" t="s">
        <v>4600</v>
      </c>
      <c r="N309" s="9"/>
    </row>
    <row r="310" spans="1:14" ht="91.5" customHeight="1">
      <c r="A310" s="6" t="s">
        <v>3935</v>
      </c>
      <c r="B310" s="7" t="s">
        <v>3936</v>
      </c>
      <c r="C310" s="8" t="s">
        <v>3937</v>
      </c>
      <c r="D310" s="9" t="s">
        <v>3938</v>
      </c>
      <c r="E310" s="9" t="s">
        <v>3939</v>
      </c>
      <c r="F310" s="9" t="s">
        <v>3940</v>
      </c>
      <c r="G310" s="9" t="s">
        <v>3941</v>
      </c>
      <c r="H310" s="9" t="s">
        <v>3942</v>
      </c>
      <c r="I310" s="8" t="s">
        <v>3942</v>
      </c>
      <c r="J310" s="9" t="s">
        <v>3943</v>
      </c>
      <c r="K310" s="9"/>
      <c r="L310" s="9"/>
      <c r="M310" s="10" t="s">
        <v>5167</v>
      </c>
      <c r="N310" s="9" t="s">
        <v>3945</v>
      </c>
    </row>
    <row r="311" spans="1:14" ht="79.5" customHeight="1">
      <c r="A311" s="6" t="s">
        <v>3946</v>
      </c>
      <c r="B311" s="7" t="s">
        <v>3947</v>
      </c>
      <c r="C311" s="8" t="s">
        <v>3948</v>
      </c>
      <c r="D311" s="9" t="s">
        <v>3949</v>
      </c>
      <c r="E311" s="9" t="s">
        <v>3950</v>
      </c>
      <c r="F311" s="9" t="s">
        <v>3951</v>
      </c>
      <c r="G311" s="9" t="s">
        <v>3952</v>
      </c>
      <c r="H311" s="9" t="s">
        <v>3359</v>
      </c>
      <c r="I311" s="8" t="s">
        <v>3360</v>
      </c>
      <c r="J311" s="9" t="s">
        <v>3953</v>
      </c>
      <c r="K311" s="10" t="s">
        <v>3954</v>
      </c>
      <c r="L311" s="9" t="s">
        <v>37</v>
      </c>
      <c r="M311" s="9" t="s">
        <v>4600</v>
      </c>
      <c r="N311" s="9" t="s">
        <v>3243</v>
      </c>
    </row>
    <row r="312" spans="1:14" ht="79.5" customHeight="1">
      <c r="A312" s="6" t="s">
        <v>3955</v>
      </c>
      <c r="B312" s="7" t="s">
        <v>3956</v>
      </c>
      <c r="C312" s="8" t="s">
        <v>3957</v>
      </c>
      <c r="D312" s="9" t="s">
        <v>3958</v>
      </c>
      <c r="E312" s="9" t="s">
        <v>3959</v>
      </c>
      <c r="F312" s="9" t="s">
        <v>3960</v>
      </c>
      <c r="G312" s="9" t="s">
        <v>3961</v>
      </c>
      <c r="H312" s="9" t="s">
        <v>3962</v>
      </c>
      <c r="I312" s="8" t="s">
        <v>3963</v>
      </c>
      <c r="J312" s="9" t="s">
        <v>3964</v>
      </c>
      <c r="K312" s="10" t="s">
        <v>3965</v>
      </c>
      <c r="L312" s="9" t="s">
        <v>37</v>
      </c>
      <c r="M312" s="9" t="s">
        <v>4600</v>
      </c>
      <c r="N312" s="9"/>
    </row>
    <row r="313" spans="1:14" ht="211.5" customHeight="1">
      <c r="A313" s="6" t="s">
        <v>5168</v>
      </c>
      <c r="B313" s="7" t="s">
        <v>5169</v>
      </c>
      <c r="C313" s="8" t="s">
        <v>5170</v>
      </c>
      <c r="D313" s="9" t="s">
        <v>5171</v>
      </c>
      <c r="E313" s="9" t="s">
        <v>5172</v>
      </c>
      <c r="F313" s="9" t="s">
        <v>5173</v>
      </c>
      <c r="G313" s="9" t="s">
        <v>5174</v>
      </c>
      <c r="H313" s="9" t="s">
        <v>5175</v>
      </c>
      <c r="I313" s="8" t="s">
        <v>5176</v>
      </c>
      <c r="J313" s="9" t="s">
        <v>5177</v>
      </c>
      <c r="K313" s="9"/>
      <c r="L313" s="9"/>
      <c r="M313" s="10" t="s">
        <v>5178</v>
      </c>
      <c r="N313" s="9"/>
    </row>
    <row r="314" spans="1:14" ht="79.5" customHeight="1">
      <c r="A314" s="6" t="s">
        <v>3966</v>
      </c>
      <c r="B314" s="7" t="s">
        <v>3967</v>
      </c>
      <c r="C314" s="8" t="s">
        <v>3968</v>
      </c>
      <c r="D314" s="9" t="s">
        <v>3969</v>
      </c>
      <c r="E314" s="9" t="s">
        <v>3970</v>
      </c>
      <c r="F314" s="9" t="s">
        <v>3971</v>
      </c>
      <c r="G314" s="9" t="s">
        <v>3972</v>
      </c>
      <c r="H314" s="9" t="s">
        <v>3973</v>
      </c>
      <c r="I314" s="8" t="s">
        <v>3974</v>
      </c>
      <c r="J314" s="9" t="s">
        <v>3975</v>
      </c>
      <c r="K314" s="10" t="s">
        <v>3976</v>
      </c>
      <c r="L314" s="9" t="s">
        <v>37</v>
      </c>
      <c r="M314" s="9"/>
      <c r="N314" s="9" t="s">
        <v>3977</v>
      </c>
    </row>
    <row r="315" spans="1:14" ht="79.5" customHeight="1">
      <c r="A315" s="6" t="s">
        <v>3986</v>
      </c>
      <c r="B315" s="7" t="s">
        <v>3987</v>
      </c>
      <c r="C315" s="8" t="s">
        <v>3988</v>
      </c>
      <c r="D315" s="9" t="s">
        <v>3989</v>
      </c>
      <c r="E315" s="9" t="s">
        <v>3990</v>
      </c>
      <c r="F315" s="9" t="s">
        <v>3991</v>
      </c>
      <c r="G315" s="9" t="s">
        <v>3992</v>
      </c>
      <c r="H315" s="9" t="s">
        <v>3993</v>
      </c>
      <c r="I315" s="8" t="s">
        <v>3994</v>
      </c>
      <c r="J315" s="9" t="s">
        <v>3995</v>
      </c>
      <c r="K315" s="10" t="s">
        <v>3996</v>
      </c>
      <c r="L315" s="9"/>
      <c r="M315" s="9" t="s">
        <v>4600</v>
      </c>
      <c r="N315" s="9" t="s">
        <v>3597</v>
      </c>
    </row>
    <row r="316" spans="1:14" ht="103.5" customHeight="1">
      <c r="A316" s="6" t="s">
        <v>3997</v>
      </c>
      <c r="B316" s="7" t="s">
        <v>3998</v>
      </c>
      <c r="C316" s="8" t="s">
        <v>3999</v>
      </c>
      <c r="D316" s="9" t="s">
        <v>4000</v>
      </c>
      <c r="E316" s="9" t="s">
        <v>4001</v>
      </c>
      <c r="F316" s="9" t="s">
        <v>4002</v>
      </c>
      <c r="G316" s="9" t="s">
        <v>4003</v>
      </c>
      <c r="H316" s="9" t="s">
        <v>4004</v>
      </c>
      <c r="I316" s="8" t="s">
        <v>4005</v>
      </c>
      <c r="J316" s="9" t="s">
        <v>4006</v>
      </c>
      <c r="K316" s="9"/>
      <c r="L316" s="9"/>
      <c r="M316" s="10" t="s">
        <v>5179</v>
      </c>
      <c r="N316" s="9"/>
    </row>
    <row r="317" spans="1:14" ht="103.5" customHeight="1">
      <c r="A317" s="6" t="s">
        <v>5180</v>
      </c>
      <c r="B317" s="7" t="s">
        <v>5181</v>
      </c>
      <c r="C317" s="8" t="s">
        <v>5182</v>
      </c>
      <c r="D317" s="9" t="s">
        <v>5183</v>
      </c>
      <c r="E317" s="9" t="s">
        <v>5184</v>
      </c>
      <c r="F317" s="9" t="s">
        <v>5185</v>
      </c>
      <c r="G317" s="9" t="s">
        <v>5186</v>
      </c>
      <c r="H317" s="9" t="s">
        <v>5187</v>
      </c>
      <c r="I317" s="8" t="s">
        <v>5188</v>
      </c>
      <c r="J317" s="9" t="s">
        <v>5189</v>
      </c>
      <c r="K317" s="9" t="s">
        <v>5190</v>
      </c>
      <c r="L317" s="9"/>
      <c r="M317" s="10" t="s">
        <v>5191</v>
      </c>
      <c r="N317" s="9"/>
    </row>
    <row r="318" spans="1:14" ht="103.5" customHeight="1">
      <c r="A318" s="6" t="s">
        <v>4009</v>
      </c>
      <c r="B318" s="7" t="s">
        <v>4010</v>
      </c>
      <c r="C318" s="8" t="s">
        <v>4011</v>
      </c>
      <c r="D318" s="8" t="s">
        <v>4012</v>
      </c>
      <c r="E318" s="8" t="s">
        <v>4013</v>
      </c>
      <c r="F318" s="9" t="s">
        <v>4014</v>
      </c>
      <c r="G318" s="9" t="s">
        <v>4015</v>
      </c>
      <c r="H318" s="9" t="s">
        <v>4016</v>
      </c>
      <c r="I318" s="8" t="s">
        <v>4017</v>
      </c>
      <c r="J318" s="9" t="s">
        <v>4018</v>
      </c>
      <c r="K318" s="9"/>
      <c r="L318" s="9"/>
      <c r="M318" s="10" t="s">
        <v>5192</v>
      </c>
      <c r="N318" s="9"/>
    </row>
    <row r="319" spans="1:14" ht="79.5" customHeight="1">
      <c r="A319" s="6" t="s">
        <v>4029</v>
      </c>
      <c r="B319" s="7" t="s">
        <v>4030</v>
      </c>
      <c r="C319" s="8" t="s">
        <v>4031</v>
      </c>
      <c r="D319" s="9" t="s">
        <v>4032</v>
      </c>
      <c r="E319" s="9" t="s">
        <v>4033</v>
      </c>
      <c r="F319" s="9" t="s">
        <v>4034</v>
      </c>
      <c r="G319" s="9" t="s">
        <v>4035</v>
      </c>
      <c r="H319" s="9" t="s">
        <v>4036</v>
      </c>
      <c r="I319" s="8" t="s">
        <v>1896</v>
      </c>
      <c r="J319" s="9" t="s">
        <v>4037</v>
      </c>
      <c r="K319" s="10" t="s">
        <v>4038</v>
      </c>
      <c r="L319" s="9" t="s">
        <v>100</v>
      </c>
      <c r="M319" s="9" t="s">
        <v>4600</v>
      </c>
      <c r="N319" s="9"/>
    </row>
    <row r="320" spans="1:14" ht="55.5" customHeight="1">
      <c r="A320" s="6" t="s">
        <v>4040</v>
      </c>
      <c r="B320" s="7" t="s">
        <v>4041</v>
      </c>
      <c r="C320" s="8" t="s">
        <v>4042</v>
      </c>
      <c r="D320" s="9" t="s">
        <v>4043</v>
      </c>
      <c r="E320" s="9" t="s">
        <v>4044</v>
      </c>
      <c r="F320" s="9" t="s">
        <v>4045</v>
      </c>
      <c r="G320" s="9" t="s">
        <v>4046</v>
      </c>
      <c r="H320" s="9" t="s">
        <v>2453</v>
      </c>
      <c r="I320" s="8" t="s">
        <v>4047</v>
      </c>
      <c r="J320" s="9" t="s">
        <v>4048</v>
      </c>
      <c r="K320" s="9"/>
      <c r="L320" s="9"/>
      <c r="M320" s="9" t="s">
        <v>4625</v>
      </c>
      <c r="N320" s="9" t="s">
        <v>4049</v>
      </c>
    </row>
    <row r="321" spans="1:14" ht="79.5" customHeight="1">
      <c r="A321" s="6" t="s">
        <v>5193</v>
      </c>
      <c r="B321" s="7" t="s">
        <v>5194</v>
      </c>
      <c r="C321" s="8" t="s">
        <v>5195</v>
      </c>
      <c r="D321" s="9" t="s">
        <v>5196</v>
      </c>
      <c r="E321" s="9" t="s">
        <v>5197</v>
      </c>
      <c r="F321" s="9" t="s">
        <v>5198</v>
      </c>
      <c r="G321" s="9" t="s">
        <v>5199</v>
      </c>
      <c r="H321" s="9" t="s">
        <v>5200</v>
      </c>
      <c r="I321" s="8" t="s">
        <v>5201</v>
      </c>
      <c r="J321" s="9" t="s">
        <v>5202</v>
      </c>
      <c r="K321" s="10" t="s">
        <v>5203</v>
      </c>
      <c r="L321" s="9" t="s">
        <v>37</v>
      </c>
      <c r="M321" s="9" t="s">
        <v>4600</v>
      </c>
      <c r="N321" s="9" t="s">
        <v>5204</v>
      </c>
    </row>
    <row r="322" spans="1:14" ht="79.5" customHeight="1">
      <c r="A322" s="6" t="s">
        <v>4076</v>
      </c>
      <c r="B322" s="7" t="s">
        <v>4077</v>
      </c>
      <c r="C322" s="8" t="s">
        <v>4078</v>
      </c>
      <c r="D322" s="9" t="s">
        <v>4079</v>
      </c>
      <c r="E322" s="9" t="s">
        <v>4080</v>
      </c>
      <c r="F322" s="9" t="s">
        <v>4081</v>
      </c>
      <c r="G322" s="9" t="s">
        <v>4082</v>
      </c>
      <c r="H322" s="9" t="s">
        <v>4083</v>
      </c>
      <c r="I322" s="8" t="s">
        <v>4084</v>
      </c>
      <c r="J322" s="9" t="s">
        <v>4085</v>
      </c>
      <c r="K322" s="10" t="s">
        <v>4086</v>
      </c>
      <c r="L322" s="9" t="s">
        <v>100</v>
      </c>
      <c r="M322" s="9" t="s">
        <v>4600</v>
      </c>
      <c r="N322" s="9"/>
    </row>
    <row r="323" spans="1:14" ht="79.5" customHeight="1">
      <c r="A323" s="6" t="s">
        <v>5205</v>
      </c>
      <c r="B323" s="7" t="s">
        <v>5206</v>
      </c>
      <c r="C323" s="8" t="s">
        <v>5207</v>
      </c>
      <c r="D323" s="9" t="s">
        <v>5208</v>
      </c>
      <c r="E323" s="9" t="s">
        <v>5209</v>
      </c>
      <c r="F323" s="9" t="s">
        <v>5210</v>
      </c>
      <c r="G323" s="9" t="s">
        <v>5211</v>
      </c>
      <c r="H323" s="9" t="s">
        <v>5212</v>
      </c>
      <c r="I323" s="8" t="s">
        <v>5213</v>
      </c>
      <c r="J323" s="9" t="s">
        <v>5214</v>
      </c>
      <c r="K323" s="10" t="s">
        <v>5215</v>
      </c>
      <c r="L323" s="9" t="s">
        <v>37</v>
      </c>
      <c r="M323" s="9" t="s">
        <v>4600</v>
      </c>
      <c r="N323" s="9" t="s">
        <v>4791</v>
      </c>
    </row>
    <row r="324" spans="1:14" ht="79.5" customHeight="1">
      <c r="A324" s="6" t="s">
        <v>4094</v>
      </c>
      <c r="B324" s="7" t="s">
        <v>4095</v>
      </c>
      <c r="C324" s="8" t="s">
        <v>4096</v>
      </c>
      <c r="D324" s="9" t="s">
        <v>4097</v>
      </c>
      <c r="E324" s="9" t="s">
        <v>4098</v>
      </c>
      <c r="F324" s="9" t="s">
        <v>4099</v>
      </c>
      <c r="G324" s="9" t="s">
        <v>4099</v>
      </c>
      <c r="H324" s="9" t="s">
        <v>4100</v>
      </c>
      <c r="I324" s="8" t="s">
        <v>4101</v>
      </c>
      <c r="J324" s="9" t="s">
        <v>4102</v>
      </c>
      <c r="K324" s="10" t="s">
        <v>4103</v>
      </c>
      <c r="L324" s="9" t="s">
        <v>37</v>
      </c>
      <c r="M324" s="9" t="s">
        <v>4600</v>
      </c>
      <c r="N324" s="9"/>
    </row>
    <row r="325" spans="1:14" ht="79.5" customHeight="1">
      <c r="A325" s="6" t="s">
        <v>4104</v>
      </c>
      <c r="B325" s="7" t="s">
        <v>4105</v>
      </c>
      <c r="C325" s="8" t="s">
        <v>4106</v>
      </c>
      <c r="D325" s="9" t="s">
        <v>4107</v>
      </c>
      <c r="E325" s="9" t="s">
        <v>4108</v>
      </c>
      <c r="F325" s="9" t="s">
        <v>4109</v>
      </c>
      <c r="G325" s="9" t="s">
        <v>4110</v>
      </c>
      <c r="H325" s="9" t="s">
        <v>4111</v>
      </c>
      <c r="I325" s="8" t="s">
        <v>4112</v>
      </c>
      <c r="J325" s="9" t="s">
        <v>5216</v>
      </c>
      <c r="K325" s="10" t="s">
        <v>4114</v>
      </c>
      <c r="L325" s="9"/>
      <c r="M325" s="9" t="s">
        <v>4600</v>
      </c>
      <c r="N325" s="9" t="s">
        <v>4115</v>
      </c>
    </row>
    <row r="326" spans="1:14" ht="79.5" customHeight="1">
      <c r="A326" s="6" t="s">
        <v>4116</v>
      </c>
      <c r="B326" s="7" t="s">
        <v>4117</v>
      </c>
      <c r="C326" s="8" t="s">
        <v>4118</v>
      </c>
      <c r="D326" s="9" t="s">
        <v>4119</v>
      </c>
      <c r="E326" s="9" t="s">
        <v>4120</v>
      </c>
      <c r="F326" s="9" t="s">
        <v>4121</v>
      </c>
      <c r="G326" s="9" t="s">
        <v>4122</v>
      </c>
      <c r="H326" s="9" t="s">
        <v>4123</v>
      </c>
      <c r="I326" s="8" t="s">
        <v>4124</v>
      </c>
      <c r="J326" s="9" t="s">
        <v>4125</v>
      </c>
      <c r="K326" s="10" t="s">
        <v>4126</v>
      </c>
      <c r="L326" s="9" t="s">
        <v>100</v>
      </c>
      <c r="M326" s="9" t="s">
        <v>4600</v>
      </c>
      <c r="N326" s="9"/>
    </row>
    <row r="327" spans="1:14" ht="79.5" customHeight="1">
      <c r="A327" s="6" t="s">
        <v>4127</v>
      </c>
      <c r="B327" s="7" t="s">
        <v>4128</v>
      </c>
      <c r="C327" s="8" t="s">
        <v>4129</v>
      </c>
      <c r="D327" s="9" t="s">
        <v>4130</v>
      </c>
      <c r="E327" s="9" t="s">
        <v>4131</v>
      </c>
      <c r="F327" s="9" t="s">
        <v>4132</v>
      </c>
      <c r="G327" s="9" t="s">
        <v>4133</v>
      </c>
      <c r="H327" s="9" t="s">
        <v>838</v>
      </c>
      <c r="I327" s="8" t="s">
        <v>4134</v>
      </c>
      <c r="J327" s="9" t="s">
        <v>4135</v>
      </c>
      <c r="K327" s="10" t="s">
        <v>4136</v>
      </c>
      <c r="L327" s="9" t="s">
        <v>100</v>
      </c>
      <c r="M327" s="9" t="s">
        <v>4600</v>
      </c>
      <c r="N327" s="9"/>
    </row>
    <row r="328" spans="1:14" ht="79.5" customHeight="1">
      <c r="A328" s="6" t="s">
        <v>4137</v>
      </c>
      <c r="B328" s="7" t="s">
        <v>4138</v>
      </c>
      <c r="C328" s="8" t="s">
        <v>4139</v>
      </c>
      <c r="D328" s="9" t="s">
        <v>4140</v>
      </c>
      <c r="E328" s="9" t="s">
        <v>4141</v>
      </c>
      <c r="F328" s="9" t="s">
        <v>4142</v>
      </c>
      <c r="G328" s="9" t="s">
        <v>4143</v>
      </c>
      <c r="H328" s="9" t="s">
        <v>4144</v>
      </c>
      <c r="I328" s="8" t="s">
        <v>4145</v>
      </c>
      <c r="J328" s="9" t="s">
        <v>4146</v>
      </c>
      <c r="K328" s="10" t="s">
        <v>4147</v>
      </c>
      <c r="L328" s="9" t="s">
        <v>100</v>
      </c>
      <c r="M328" s="9" t="s">
        <v>4600</v>
      </c>
      <c r="N328" s="9" t="s">
        <v>4148</v>
      </c>
    </row>
    <row r="329" spans="1:14" ht="79.5" customHeight="1">
      <c r="A329" s="6" t="s">
        <v>4149</v>
      </c>
      <c r="B329" s="7" t="s">
        <v>4150</v>
      </c>
      <c r="C329" s="8" t="s">
        <v>4151</v>
      </c>
      <c r="D329" s="9" t="s">
        <v>4152</v>
      </c>
      <c r="E329" s="9" t="s">
        <v>4153</v>
      </c>
      <c r="F329" s="9" t="s">
        <v>4154</v>
      </c>
      <c r="G329" s="9" t="s">
        <v>4155</v>
      </c>
      <c r="H329" s="9" t="s">
        <v>4156</v>
      </c>
      <c r="I329" s="8" t="s">
        <v>4157</v>
      </c>
      <c r="J329" s="9" t="s">
        <v>4158</v>
      </c>
      <c r="K329" s="10" t="s">
        <v>4159</v>
      </c>
      <c r="L329" s="9" t="s">
        <v>37</v>
      </c>
      <c r="M329" s="9" t="s">
        <v>4600</v>
      </c>
      <c r="N329" s="9"/>
    </row>
    <row r="330" spans="1:14" ht="79.5" customHeight="1">
      <c r="A330" s="6" t="s">
        <v>4168</v>
      </c>
      <c r="B330" s="7" t="s">
        <v>4169</v>
      </c>
      <c r="C330" s="8" t="s">
        <v>4170</v>
      </c>
      <c r="D330" s="9" t="s">
        <v>4171</v>
      </c>
      <c r="E330" s="9" t="s">
        <v>4172</v>
      </c>
      <c r="F330" s="9" t="s">
        <v>4173</v>
      </c>
      <c r="G330" s="9" t="s">
        <v>4174</v>
      </c>
      <c r="H330" s="9" t="s">
        <v>703</v>
      </c>
      <c r="I330" s="8" t="s">
        <v>4175</v>
      </c>
      <c r="J330" s="9" t="s">
        <v>4176</v>
      </c>
      <c r="K330" s="10" t="s">
        <v>4177</v>
      </c>
      <c r="L330" s="9" t="s">
        <v>37</v>
      </c>
      <c r="M330" s="9" t="s">
        <v>4600</v>
      </c>
      <c r="N330" s="9" t="s">
        <v>4178</v>
      </c>
    </row>
    <row r="331" spans="1:14" ht="103.5" customHeight="1">
      <c r="A331" s="6" t="s">
        <v>4190</v>
      </c>
      <c r="B331" s="7" t="s">
        <v>4191</v>
      </c>
      <c r="C331" s="8" t="s">
        <v>4192</v>
      </c>
      <c r="D331" s="9" t="s">
        <v>4193</v>
      </c>
      <c r="E331" s="9" t="s">
        <v>4194</v>
      </c>
      <c r="F331" s="9" t="s">
        <v>4195</v>
      </c>
      <c r="G331" s="9" t="s">
        <v>4196</v>
      </c>
      <c r="H331" s="9" t="s">
        <v>368</v>
      </c>
      <c r="I331" s="8" t="s">
        <v>4197</v>
      </c>
      <c r="J331" s="9" t="s">
        <v>4198</v>
      </c>
      <c r="K331" s="9"/>
      <c r="L331" s="9"/>
      <c r="M331" s="10" t="s">
        <v>5217</v>
      </c>
      <c r="N331" s="9" t="s">
        <v>4201</v>
      </c>
    </row>
    <row r="332" spans="1:14" ht="67.5" customHeight="1">
      <c r="A332" s="6" t="s">
        <v>4211</v>
      </c>
      <c r="B332" s="7" t="s">
        <v>4212</v>
      </c>
      <c r="C332" s="8" t="s">
        <v>4213</v>
      </c>
      <c r="D332" s="9" t="s">
        <v>4214</v>
      </c>
      <c r="E332" s="9" t="s">
        <v>4215</v>
      </c>
      <c r="F332" s="9" t="s">
        <v>4216</v>
      </c>
      <c r="G332" s="9" t="s">
        <v>4217</v>
      </c>
      <c r="H332" s="9" t="s">
        <v>3392</v>
      </c>
      <c r="I332" s="8" t="s">
        <v>4218</v>
      </c>
      <c r="J332" s="9" t="s">
        <v>4219</v>
      </c>
      <c r="K332" s="9"/>
      <c r="L332" s="9"/>
      <c r="M332" s="9" t="s">
        <v>4600</v>
      </c>
      <c r="N332" s="9" t="s">
        <v>155</v>
      </c>
    </row>
    <row r="333" spans="1:14" ht="55.5" customHeight="1">
      <c r="A333" s="6" t="s">
        <v>4220</v>
      </c>
      <c r="B333" s="7" t="s">
        <v>4221</v>
      </c>
      <c r="C333" s="8" t="s">
        <v>4222</v>
      </c>
      <c r="D333" s="9" t="s">
        <v>4223</v>
      </c>
      <c r="E333" s="9" t="s">
        <v>4224</v>
      </c>
      <c r="F333" s="9" t="s">
        <v>4225</v>
      </c>
      <c r="G333" s="9" t="s">
        <v>4226</v>
      </c>
      <c r="H333" s="9" t="s">
        <v>4227</v>
      </c>
      <c r="I333" s="8" t="s">
        <v>4228</v>
      </c>
      <c r="J333" s="9" t="s">
        <v>4229</v>
      </c>
      <c r="K333" s="9"/>
      <c r="L333" s="9"/>
      <c r="M333" s="9" t="s">
        <v>4625</v>
      </c>
      <c r="N333" s="9"/>
    </row>
    <row r="334" spans="1:14" ht="79.5" customHeight="1">
      <c r="A334" s="6" t="s">
        <v>4230</v>
      </c>
      <c r="B334" s="7" t="s">
        <v>4231</v>
      </c>
      <c r="C334" s="8" t="s">
        <v>4232</v>
      </c>
      <c r="D334" s="9" t="s">
        <v>4233</v>
      </c>
      <c r="E334" s="9" t="s">
        <v>4234</v>
      </c>
      <c r="F334" s="9" t="s">
        <v>4235</v>
      </c>
      <c r="G334" s="9" t="s">
        <v>4236</v>
      </c>
      <c r="H334" s="9" t="s">
        <v>1151</v>
      </c>
      <c r="I334" s="8" t="s">
        <v>4237</v>
      </c>
      <c r="J334" s="9" t="s">
        <v>4238</v>
      </c>
      <c r="K334" s="10" t="s">
        <v>4239</v>
      </c>
      <c r="L334" s="9"/>
      <c r="M334" s="9" t="s">
        <v>4600</v>
      </c>
      <c r="N334" s="9" t="s">
        <v>4240</v>
      </c>
    </row>
    <row r="335" spans="1:14" ht="79.5" customHeight="1">
      <c r="A335" s="6" t="s">
        <v>4250</v>
      </c>
      <c r="B335" s="7" t="s">
        <v>4251</v>
      </c>
      <c r="C335" s="8" t="s">
        <v>4252</v>
      </c>
      <c r="D335" s="9" t="s">
        <v>4253</v>
      </c>
      <c r="E335" s="9" t="s">
        <v>4254</v>
      </c>
      <c r="F335" s="9" t="s">
        <v>4255</v>
      </c>
      <c r="G335" s="9" t="s">
        <v>4256</v>
      </c>
      <c r="H335" s="9" t="s">
        <v>4257</v>
      </c>
      <c r="I335" s="8" t="s">
        <v>1678</v>
      </c>
      <c r="J335" s="9" t="s">
        <v>4258</v>
      </c>
      <c r="K335" s="10" t="s">
        <v>4259</v>
      </c>
      <c r="L335" s="9" t="s">
        <v>37</v>
      </c>
      <c r="M335" s="9" t="s">
        <v>4600</v>
      </c>
      <c r="N335" s="9" t="s">
        <v>4178</v>
      </c>
    </row>
    <row r="336" spans="1:14" ht="79.5" customHeight="1">
      <c r="A336" s="6" t="s">
        <v>4260</v>
      </c>
      <c r="B336" s="7" t="s">
        <v>4261</v>
      </c>
      <c r="C336" s="8" t="s">
        <v>4262</v>
      </c>
      <c r="D336" s="9" t="s">
        <v>4263</v>
      </c>
      <c r="E336" s="9" t="s">
        <v>4264</v>
      </c>
      <c r="F336" s="9" t="s">
        <v>4265</v>
      </c>
      <c r="G336" s="9" t="s">
        <v>4266</v>
      </c>
      <c r="H336" s="9" t="s">
        <v>4267</v>
      </c>
      <c r="I336" s="8" t="s">
        <v>4268</v>
      </c>
      <c r="J336" s="9" t="s">
        <v>4269</v>
      </c>
      <c r="K336" s="10" t="s">
        <v>4270</v>
      </c>
      <c r="L336" s="9" t="s">
        <v>37</v>
      </c>
      <c r="M336" s="9" t="s">
        <v>4600</v>
      </c>
      <c r="N336" s="9" t="s">
        <v>4271</v>
      </c>
    </row>
    <row r="337" spans="1:14" ht="91.5" customHeight="1">
      <c r="A337" s="6" t="s">
        <v>4272</v>
      </c>
      <c r="B337" s="7" t="s">
        <v>4273</v>
      </c>
      <c r="C337" s="8" t="s">
        <v>4274</v>
      </c>
      <c r="D337" s="8" t="s">
        <v>4275</v>
      </c>
      <c r="E337" s="8" t="s">
        <v>4276</v>
      </c>
      <c r="F337" s="9" t="s">
        <v>4277</v>
      </c>
      <c r="G337" s="9" t="s">
        <v>4278</v>
      </c>
      <c r="H337" s="9" t="s">
        <v>5218</v>
      </c>
      <c r="I337" s="8" t="s">
        <v>4279</v>
      </c>
      <c r="J337" s="9" t="s">
        <v>5219</v>
      </c>
      <c r="K337" s="9"/>
      <c r="L337" s="9"/>
      <c r="M337" s="10" t="s">
        <v>5220</v>
      </c>
      <c r="N337" s="9"/>
    </row>
    <row r="338" spans="1:14" ht="31.5" customHeight="1">
      <c r="A338" s="6" t="s">
        <v>4283</v>
      </c>
      <c r="B338" s="7" t="s">
        <v>4284</v>
      </c>
      <c r="C338" s="8" t="s">
        <v>4285</v>
      </c>
      <c r="D338" s="9" t="s">
        <v>4286</v>
      </c>
      <c r="E338" s="9" t="s">
        <v>4287</v>
      </c>
      <c r="F338" s="9" t="s">
        <v>4288</v>
      </c>
      <c r="G338" s="9" t="s">
        <v>4289</v>
      </c>
      <c r="H338" s="9" t="s">
        <v>4290</v>
      </c>
      <c r="I338" s="8" t="s">
        <v>4291</v>
      </c>
      <c r="J338" s="9" t="s">
        <v>5221</v>
      </c>
      <c r="K338" s="9"/>
      <c r="L338" s="9"/>
      <c r="M338" s="9" t="s">
        <v>4625</v>
      </c>
      <c r="N338" s="9"/>
    </row>
    <row r="339" spans="1:14" ht="19.5" customHeight="1">
      <c r="A339" s="6"/>
      <c r="B339" s="7"/>
      <c r="C339" s="8"/>
      <c r="D339" s="8"/>
      <c r="E339" s="8"/>
      <c r="F339" s="9"/>
      <c r="G339" s="9"/>
      <c r="H339" s="9"/>
      <c r="I339" s="8"/>
      <c r="J339" s="9"/>
      <c r="K339" s="9"/>
      <c r="L339" s="9"/>
      <c r="M339" s="9"/>
      <c r="N339" s="9"/>
    </row>
    <row r="340" spans="1:14" ht="20.25" customHeight="1"/>
    <row r="341" spans="1:14" ht="20.25" customHeight="1"/>
    <row r="342" spans="1:14" ht="20.25" customHeight="1"/>
    <row r="343" spans="1:14" ht="20.25" customHeight="1"/>
    <row r="344" spans="1:14" ht="20.25" customHeight="1"/>
    <row r="345" spans="1:14" ht="20.25" customHeight="1"/>
    <row r="346" spans="1:14" ht="20.25" customHeight="1"/>
    <row r="347" spans="1:14" ht="20.25" customHeight="1"/>
    <row r="348" spans="1:14" ht="20.25" customHeight="1"/>
    <row r="349" spans="1:14" ht="20.25" customHeight="1"/>
    <row r="350" spans="1:14" ht="20.25" customHeight="1"/>
    <row r="351" spans="1:14" ht="20.25" customHeight="1"/>
    <row r="352" spans="1:14" ht="20.25" customHeight="1"/>
    <row r="353" ht="20.25" customHeight="1"/>
    <row r="354" ht="20.25" customHeight="1"/>
    <row r="355" ht="20.25" customHeight="1"/>
    <row r="356" ht="20.25" customHeight="1"/>
    <row r="357" ht="20.25" customHeight="1"/>
    <row r="358" ht="20.25" customHeight="1"/>
    <row r="359" ht="20.25" customHeight="1"/>
    <row r="360" ht="20.25" customHeight="1"/>
    <row r="361" ht="20.25" customHeight="1"/>
    <row r="362" ht="20.25" customHeight="1"/>
    <row r="363" ht="20.25" customHeight="1"/>
    <row r="364" ht="20.25" customHeight="1"/>
    <row r="365" ht="20.25" customHeight="1"/>
    <row r="366" ht="20.25" customHeight="1"/>
    <row r="367" ht="20.25" customHeight="1"/>
    <row r="368" ht="20.25" customHeight="1"/>
    <row r="369" ht="20.25" customHeight="1"/>
    <row r="370" ht="20.25" customHeight="1"/>
    <row r="371" ht="20.25" customHeight="1"/>
    <row r="372" ht="20.25" customHeight="1"/>
    <row r="373" ht="20.25" customHeight="1"/>
    <row r="374" ht="20.25" customHeight="1"/>
    <row r="375" ht="20.25" customHeight="1"/>
    <row r="376" ht="20.25" customHeight="1"/>
    <row r="377" ht="20.25" customHeight="1"/>
    <row r="378" ht="20.25" customHeight="1"/>
    <row r="379" ht="20.25" customHeight="1"/>
    <row r="380" ht="20.25" customHeight="1"/>
    <row r="381" ht="20.25" customHeight="1"/>
    <row r="382" ht="20.25" customHeight="1"/>
    <row r="383" ht="20.25" customHeight="1"/>
    <row r="384" ht="20.25" customHeight="1"/>
    <row r="385" ht="20.25" customHeight="1"/>
    <row r="386" ht="20.25" customHeight="1"/>
    <row r="387" ht="20.25" customHeight="1"/>
    <row r="388" ht="20.25" customHeight="1"/>
    <row r="389" ht="20.25" customHeight="1"/>
    <row r="390" ht="20.25" customHeight="1"/>
    <row r="391" ht="20.25" customHeight="1"/>
    <row r="392" ht="20.25" customHeight="1"/>
    <row r="393" ht="20.25" customHeight="1"/>
    <row r="394" ht="20.25" customHeight="1"/>
    <row r="395" ht="20.25" customHeight="1"/>
    <row r="396" ht="20.25" customHeight="1"/>
    <row r="397" ht="20.25" customHeight="1"/>
    <row r="398" ht="20.25" customHeight="1"/>
    <row r="399" ht="20.25" customHeight="1"/>
    <row r="400" ht="20.25" customHeight="1"/>
    <row r="401" ht="20.25" customHeight="1"/>
    <row r="402" ht="20.25" customHeight="1"/>
    <row r="403" ht="20.25" customHeight="1"/>
    <row r="404" ht="20.25" customHeight="1"/>
    <row r="405" ht="20.25" customHeight="1"/>
    <row r="406" ht="20.25" customHeight="1"/>
    <row r="407" ht="20.25" customHeight="1"/>
    <row r="408" ht="20.25" customHeight="1"/>
    <row r="409" ht="20.25" customHeight="1"/>
    <row r="410" ht="20.25" customHeight="1"/>
    <row r="411" ht="20.25" customHeight="1"/>
    <row r="412" ht="20.25" customHeight="1"/>
    <row r="413" ht="20.25" customHeight="1"/>
    <row r="414" ht="20.25" customHeight="1"/>
    <row r="415" ht="20.25" customHeight="1"/>
    <row r="416" ht="20.25" customHeight="1"/>
    <row r="417" ht="20.25" customHeight="1"/>
    <row r="418" ht="20.25" customHeight="1"/>
    <row r="419" ht="20.25" customHeight="1"/>
    <row r="420" ht="20.25" customHeight="1"/>
    <row r="421" ht="20.25" customHeight="1"/>
    <row r="422" ht="20.25" customHeight="1"/>
    <row r="423" ht="20.25" customHeight="1"/>
    <row r="424" ht="20.25" customHeight="1"/>
    <row r="425" ht="20.25" customHeight="1"/>
    <row r="426" ht="20.25" customHeight="1"/>
    <row r="427" ht="20.25" customHeight="1"/>
    <row r="428" ht="20.25" customHeight="1"/>
    <row r="429" ht="20.25" customHeight="1"/>
    <row r="430" ht="20.25" customHeight="1"/>
    <row r="431" ht="20.25" customHeight="1"/>
    <row r="432" ht="20.25" customHeight="1"/>
    <row r="433" ht="20.25" customHeight="1"/>
    <row r="434" ht="20.25" customHeight="1"/>
    <row r="435" ht="20.25" customHeight="1"/>
    <row r="436" ht="20.25" customHeight="1"/>
    <row r="437" ht="20.25" customHeight="1"/>
    <row r="438" ht="20.25" customHeight="1"/>
    <row r="439" ht="20.25" customHeight="1"/>
    <row r="440" ht="20.25" customHeight="1"/>
    <row r="441" ht="20.25" customHeight="1"/>
    <row r="442" ht="20.25" customHeight="1"/>
    <row r="443" ht="20.25" customHeight="1"/>
    <row r="444" ht="20.25" customHeight="1"/>
    <row r="445" ht="20.25" customHeight="1"/>
    <row r="446" ht="20.25" customHeight="1"/>
    <row r="447" ht="20.25" customHeight="1"/>
    <row r="448" ht="20.25" customHeight="1"/>
    <row r="449" ht="20.25" customHeight="1"/>
    <row r="450" ht="20.25" customHeight="1"/>
    <row r="451" ht="20.25" customHeight="1"/>
    <row r="452" ht="20.25" customHeight="1"/>
    <row r="453" ht="20.25" customHeight="1"/>
    <row r="454" ht="20.25" customHeight="1"/>
    <row r="455" ht="20.25" customHeight="1"/>
    <row r="456" ht="20.25" customHeight="1"/>
    <row r="457" ht="20.25" customHeight="1"/>
    <row r="458" ht="20.25" customHeight="1"/>
    <row r="459" ht="20.25" customHeight="1"/>
    <row r="460" ht="20.25" customHeight="1"/>
    <row r="461" ht="20.25" customHeight="1"/>
    <row r="462" ht="20.25" customHeight="1"/>
    <row r="463" ht="20.25" customHeight="1"/>
    <row r="464" ht="20.25" customHeight="1"/>
    <row r="465" ht="20.25" customHeight="1"/>
    <row r="466" ht="20.25" customHeight="1"/>
    <row r="467" ht="20.25" customHeight="1"/>
    <row r="468" ht="20.25" customHeight="1"/>
    <row r="469" ht="20.25" customHeight="1"/>
    <row r="470" ht="20.25" customHeight="1"/>
    <row r="471" ht="20.25" customHeight="1"/>
    <row r="472" ht="20.25" customHeight="1"/>
    <row r="473" ht="20.25" customHeight="1"/>
    <row r="474" ht="20.25" customHeight="1"/>
    <row r="475" ht="20.25" customHeight="1"/>
    <row r="476" ht="20.25" customHeight="1"/>
    <row r="477" ht="20.25" customHeight="1"/>
    <row r="478" ht="20.25" customHeight="1"/>
    <row r="479" ht="20.25" customHeight="1"/>
    <row r="480" ht="20.25" customHeight="1"/>
    <row r="481" ht="20.25" customHeight="1"/>
    <row r="482" ht="20.25" customHeight="1"/>
    <row r="483" ht="20.25" customHeight="1"/>
    <row r="484" ht="20.25" customHeight="1"/>
    <row r="485" ht="20.25" customHeight="1"/>
    <row r="486" ht="20.25" customHeight="1"/>
    <row r="487" ht="20.25" customHeight="1"/>
    <row r="488" ht="20.25" customHeight="1"/>
    <row r="489" ht="20.25" customHeight="1"/>
    <row r="490" ht="20.25" customHeight="1"/>
    <row r="491" ht="20.25" customHeight="1"/>
    <row r="492" ht="20.25" customHeight="1"/>
    <row r="493" ht="20.25" customHeight="1"/>
    <row r="494" ht="20.25" customHeight="1"/>
    <row r="495" ht="20.25" customHeight="1"/>
    <row r="496" ht="20.25" customHeight="1"/>
    <row r="497" ht="20.25" customHeight="1"/>
    <row r="498" ht="20.25" customHeight="1"/>
    <row r="499" ht="20.25" customHeight="1"/>
    <row r="500" ht="20.25" customHeight="1"/>
    <row r="501" ht="20.25" customHeight="1"/>
    <row r="502" ht="20.25" customHeight="1"/>
    <row r="503" ht="20.25" customHeight="1"/>
    <row r="504" ht="20.25" customHeight="1"/>
    <row r="505" ht="20.25" customHeight="1"/>
    <row r="506" ht="20.25" customHeight="1"/>
    <row r="507" ht="20.25" customHeight="1"/>
    <row r="508" ht="20.25" customHeight="1"/>
    <row r="509" ht="20.25" customHeight="1"/>
    <row r="510" ht="20.25" customHeight="1"/>
    <row r="511" ht="20.25" customHeight="1"/>
    <row r="512" ht="20.25" customHeight="1"/>
    <row r="513" ht="20.25" customHeight="1"/>
    <row r="514" ht="20.25" customHeight="1"/>
    <row r="515" ht="20.25" customHeight="1"/>
    <row r="516" ht="20.25" customHeight="1"/>
    <row r="517" ht="20.25" customHeight="1"/>
    <row r="518" ht="20.25" customHeight="1"/>
    <row r="519" ht="20.25" customHeight="1"/>
    <row r="520" ht="20.25" customHeight="1"/>
    <row r="521" ht="20.25" customHeight="1"/>
    <row r="522" ht="20.25" customHeight="1"/>
    <row r="523" ht="20.25" customHeight="1"/>
    <row r="524" ht="20.25" customHeight="1"/>
    <row r="525" ht="20.25" customHeight="1"/>
    <row r="526" ht="20.25" customHeight="1"/>
    <row r="527" ht="20.25" customHeight="1"/>
    <row r="528" ht="20.25" customHeight="1"/>
    <row r="529" ht="20.25" customHeight="1"/>
    <row r="530" ht="20.25" customHeight="1"/>
    <row r="531" ht="20.25" customHeight="1"/>
    <row r="532" ht="20.25" customHeight="1"/>
    <row r="533" ht="20.25" customHeight="1"/>
    <row r="534" ht="20.25" customHeight="1"/>
    <row r="535" ht="20.25" customHeight="1"/>
    <row r="536" ht="20.25" customHeight="1"/>
    <row r="537" ht="20.25" customHeight="1"/>
    <row r="538" ht="20.25" customHeight="1"/>
    <row r="539" ht="20.25" customHeight="1"/>
    <row r="540" ht="20.25" customHeight="1"/>
    <row r="541" ht="20.25" customHeight="1"/>
    <row r="542" ht="20.25" customHeight="1"/>
    <row r="543" ht="20.25" customHeight="1"/>
    <row r="544" ht="20.25" customHeight="1"/>
    <row r="545" ht="20.25" customHeight="1"/>
    <row r="546" ht="20.25" customHeight="1"/>
    <row r="547" ht="20.25" customHeight="1"/>
    <row r="548" ht="20.25" customHeight="1"/>
    <row r="549" ht="20.25" customHeight="1"/>
    <row r="550" ht="20.25" customHeight="1"/>
    <row r="551" ht="20.25" customHeight="1"/>
    <row r="552" ht="20.25" customHeight="1"/>
    <row r="553" ht="20.25" customHeight="1"/>
    <row r="554" ht="20.25" customHeight="1"/>
    <row r="555" ht="20.25" customHeight="1"/>
    <row r="556" ht="20.25" customHeight="1"/>
    <row r="557" ht="20.25" customHeight="1"/>
    <row r="558" ht="20.25" customHeight="1"/>
    <row r="559" ht="20.25" customHeight="1"/>
    <row r="560" ht="20.25" customHeight="1"/>
    <row r="561" ht="20.25" customHeight="1"/>
    <row r="562" ht="20.25" customHeight="1"/>
    <row r="563" ht="20.25" customHeight="1"/>
    <row r="564" ht="20.25" customHeight="1"/>
    <row r="565" ht="20.25" customHeight="1"/>
    <row r="566" ht="20.25" customHeight="1"/>
    <row r="567" ht="20.25" customHeight="1"/>
    <row r="568" ht="20.25" customHeight="1"/>
    <row r="569" ht="20.25" customHeight="1"/>
    <row r="570" ht="20.25" customHeight="1"/>
    <row r="571" ht="20.25" customHeight="1"/>
    <row r="572" ht="20.25" customHeight="1"/>
    <row r="573" ht="20.25" customHeight="1"/>
    <row r="574" ht="20.25" customHeight="1"/>
    <row r="575" ht="20.25" customHeight="1"/>
    <row r="576" ht="20.25" customHeight="1"/>
    <row r="577" ht="20.25" customHeight="1"/>
    <row r="578" ht="20.25" customHeight="1"/>
    <row r="579" ht="20.25" customHeight="1"/>
    <row r="580" ht="20.25" customHeight="1"/>
    <row r="581" ht="20.25" customHeight="1"/>
    <row r="582" ht="20.25" customHeight="1"/>
    <row r="583" ht="20.25" customHeight="1"/>
    <row r="584" ht="20.25" customHeight="1"/>
    <row r="585" ht="20.25" customHeight="1"/>
    <row r="586" ht="20.25" customHeight="1"/>
    <row r="587" ht="20.25" customHeight="1"/>
    <row r="588" ht="20.25" customHeight="1"/>
    <row r="589" ht="20.25" customHeight="1"/>
    <row r="590" ht="20.25" customHeight="1"/>
    <row r="591" ht="20.25" customHeight="1"/>
    <row r="592" ht="20.25" customHeight="1"/>
    <row r="593" ht="20.25" customHeight="1"/>
    <row r="594" ht="20.25" customHeight="1"/>
    <row r="595" ht="20.25" customHeight="1"/>
    <row r="596" ht="20.25" customHeight="1"/>
    <row r="597" ht="20.25" customHeight="1"/>
    <row r="598" ht="20.25" customHeight="1"/>
    <row r="599" ht="20.25" customHeight="1"/>
    <row r="600" ht="20.25" customHeight="1"/>
    <row r="601" ht="20.25" customHeight="1"/>
    <row r="602" ht="20.25" customHeight="1"/>
    <row r="603" ht="20.25" customHeight="1"/>
    <row r="604" ht="20.25" customHeight="1"/>
    <row r="605" ht="20.25" customHeight="1"/>
    <row r="606" ht="20.25" customHeight="1"/>
    <row r="607" ht="20.25" customHeight="1"/>
    <row r="608" ht="20.25" customHeight="1"/>
    <row r="609" ht="20.25" customHeight="1"/>
    <row r="610" ht="20.25" customHeight="1"/>
    <row r="611" ht="20.25" customHeight="1"/>
    <row r="612" ht="20.25" customHeight="1"/>
    <row r="613" ht="20.25" customHeight="1"/>
    <row r="614" ht="20.25" customHeight="1"/>
    <row r="615" ht="20.25" customHeight="1"/>
    <row r="616" ht="20.25" customHeight="1"/>
    <row r="617" ht="20.25" customHeight="1"/>
    <row r="618" ht="20.25" customHeight="1"/>
    <row r="619" ht="20.25" customHeight="1"/>
    <row r="620" ht="20.25" customHeight="1"/>
    <row r="621" ht="20.25" customHeight="1"/>
    <row r="622" ht="20.25" customHeight="1"/>
    <row r="623" ht="20.25" customHeight="1"/>
    <row r="624" ht="20.25" customHeight="1"/>
    <row r="625" ht="20.25" customHeight="1"/>
    <row r="626" ht="20.25" customHeight="1"/>
    <row r="627" ht="20.25" customHeight="1"/>
    <row r="628" ht="20.25" customHeight="1"/>
    <row r="629" ht="20.25" customHeight="1"/>
    <row r="630" ht="20.25" customHeight="1"/>
    <row r="631" ht="20.25" customHeight="1"/>
    <row r="632" ht="20.25" customHeight="1"/>
    <row r="633" ht="20.25" customHeight="1"/>
    <row r="634" ht="20.25" customHeight="1"/>
    <row r="635" ht="20.25" customHeight="1"/>
    <row r="636" ht="20.25" customHeight="1"/>
    <row r="637" ht="20.25" customHeight="1"/>
    <row r="638" ht="20.25" customHeight="1"/>
    <row r="639" ht="20.25" customHeight="1"/>
    <row r="640" ht="20.25" customHeight="1"/>
    <row r="641" ht="20.25" customHeight="1"/>
    <row r="642" ht="20.25" customHeight="1"/>
    <row r="643" ht="20.25" customHeight="1"/>
    <row r="644" ht="20.25" customHeight="1"/>
    <row r="645" ht="20.25" customHeight="1"/>
    <row r="646" ht="20.25" customHeight="1"/>
    <row r="647" ht="20.25" customHeight="1"/>
    <row r="648" ht="20.25" customHeight="1"/>
    <row r="649" ht="20.25" customHeight="1"/>
    <row r="650" ht="20.25" customHeight="1"/>
    <row r="651" ht="20.25" customHeight="1"/>
    <row r="652" ht="20.25" customHeight="1"/>
    <row r="653" ht="20.25" customHeight="1"/>
    <row r="654" ht="20.25" customHeight="1"/>
    <row r="655" ht="20.25" customHeight="1"/>
    <row r="656" ht="20.25" customHeight="1"/>
    <row r="657" ht="20.25" customHeight="1"/>
    <row r="658" ht="20.25" customHeight="1"/>
    <row r="659" ht="20.25" customHeight="1"/>
    <row r="660" ht="20.25" customHeight="1"/>
    <row r="661" ht="20.25" customHeight="1"/>
    <row r="662" ht="20.25" customHeight="1"/>
    <row r="663" ht="20.25" customHeight="1"/>
    <row r="664" ht="20.25" customHeight="1"/>
    <row r="665" ht="20.25" customHeight="1"/>
    <row r="666" ht="20.25" customHeight="1"/>
    <row r="667" ht="20.25" customHeight="1"/>
    <row r="668" ht="20.25" customHeight="1"/>
    <row r="669" ht="20.25" customHeight="1"/>
    <row r="670" ht="20.25" customHeight="1"/>
    <row r="671" ht="20.25" customHeight="1"/>
    <row r="672" ht="20.25" customHeight="1"/>
    <row r="673" ht="20.25" customHeight="1"/>
    <row r="674" ht="20.25" customHeight="1"/>
    <row r="675" ht="20.25" customHeight="1"/>
    <row r="676" ht="20.25" customHeight="1"/>
    <row r="677" ht="20.25" customHeight="1"/>
    <row r="678" ht="20.25" customHeight="1"/>
    <row r="679" ht="20.25" customHeight="1"/>
    <row r="680" ht="20.25" customHeight="1"/>
    <row r="681" ht="20.25" customHeight="1"/>
    <row r="682" ht="20.25" customHeight="1"/>
    <row r="683" ht="20.25" customHeight="1"/>
    <row r="684" ht="20.25" customHeight="1"/>
    <row r="685" ht="20.25" customHeight="1"/>
    <row r="686" ht="20.25" customHeight="1"/>
    <row r="687" ht="20.25" customHeight="1"/>
    <row r="688" ht="20.25" customHeight="1"/>
    <row r="689" ht="20.25" customHeight="1"/>
    <row r="690" ht="20.25" customHeight="1"/>
    <row r="691" ht="20.25" customHeight="1"/>
    <row r="692" ht="20.25" customHeight="1"/>
    <row r="693" ht="20.25" customHeight="1"/>
    <row r="694" ht="20.25" customHeight="1"/>
    <row r="695" ht="20.25" customHeight="1"/>
    <row r="696" ht="20.25" customHeight="1"/>
    <row r="697" ht="20.25" customHeight="1"/>
    <row r="698" ht="20.25" customHeight="1"/>
    <row r="699" ht="20.25" customHeight="1"/>
    <row r="700" ht="20.25" customHeight="1"/>
    <row r="701" ht="20.25" customHeight="1"/>
    <row r="702" ht="20.25" customHeight="1"/>
    <row r="703" ht="20.25" customHeight="1"/>
    <row r="704" ht="20.25" customHeight="1"/>
    <row r="705" ht="20.25" customHeight="1"/>
    <row r="706" ht="20.25" customHeight="1"/>
    <row r="707" ht="20.25" customHeight="1"/>
    <row r="708" ht="20.25" customHeight="1"/>
    <row r="709" ht="20.25" customHeight="1"/>
    <row r="710" ht="20.25" customHeight="1"/>
    <row r="711" ht="20.25" customHeight="1"/>
    <row r="712" ht="20.25" customHeight="1"/>
    <row r="713" ht="20.25" customHeight="1"/>
    <row r="714" ht="20.25" customHeight="1"/>
    <row r="715" ht="20.25" customHeight="1"/>
    <row r="716" ht="20.25" customHeight="1"/>
    <row r="717" ht="20.25" customHeight="1"/>
    <row r="718" ht="20.25" customHeight="1"/>
    <row r="719" ht="20.25" customHeight="1"/>
    <row r="720" ht="20.25" customHeight="1"/>
    <row r="721" ht="20.25" customHeight="1"/>
    <row r="722" ht="20.25" customHeight="1"/>
    <row r="723" ht="20.25" customHeight="1"/>
    <row r="724" ht="20.25" customHeight="1"/>
    <row r="725" ht="20.25" customHeight="1"/>
    <row r="726" ht="20.25" customHeight="1"/>
    <row r="727" ht="20.25" customHeight="1"/>
    <row r="728" ht="20.25" customHeight="1"/>
    <row r="729" ht="20.25" customHeight="1"/>
    <row r="730" ht="20.25" customHeight="1"/>
    <row r="731" ht="20.25" customHeight="1"/>
    <row r="732" ht="20.25" customHeight="1"/>
    <row r="733" ht="20.25" customHeight="1"/>
    <row r="734" ht="20.25" customHeight="1"/>
    <row r="735" ht="20.25" customHeight="1"/>
    <row r="736" ht="20.25" customHeight="1"/>
    <row r="737" ht="20.25" customHeight="1"/>
    <row r="738" ht="20.25" customHeight="1"/>
    <row r="739" ht="20.25" customHeight="1"/>
    <row r="740" ht="20.25" customHeight="1"/>
    <row r="741" ht="20.25" customHeight="1"/>
    <row r="742" ht="20.25" customHeight="1"/>
    <row r="743" ht="20.25" customHeight="1"/>
    <row r="744" ht="20.25" customHeight="1"/>
    <row r="745" ht="20.25" customHeight="1"/>
    <row r="746" ht="20.25" customHeight="1"/>
    <row r="747" ht="20.25" customHeight="1"/>
    <row r="748" ht="20.25" customHeight="1"/>
    <row r="749" ht="20.25" customHeight="1"/>
    <row r="750" ht="20.25" customHeight="1"/>
    <row r="751" ht="20.25" customHeight="1"/>
    <row r="752" ht="20.25" customHeight="1"/>
    <row r="753" ht="20.25" customHeight="1"/>
    <row r="754" ht="20.25" customHeight="1"/>
    <row r="755" ht="20.25" customHeight="1"/>
    <row r="756" ht="20.25" customHeight="1"/>
    <row r="757" ht="20.25" customHeight="1"/>
    <row r="758" ht="20.25" customHeight="1"/>
    <row r="759" ht="20.25" customHeight="1"/>
    <row r="760" ht="20.25" customHeight="1"/>
    <row r="761" ht="20.25" customHeight="1"/>
    <row r="762" ht="20.25" customHeight="1"/>
    <row r="763" ht="20.25" customHeight="1"/>
    <row r="764" ht="20.25" customHeight="1"/>
    <row r="765" ht="20.25" customHeight="1"/>
    <row r="766" ht="20.25" customHeight="1"/>
    <row r="767" ht="20.25" customHeight="1"/>
    <row r="768" ht="20.25" customHeight="1"/>
    <row r="769" ht="20.25" customHeight="1"/>
    <row r="770" ht="20.25" customHeight="1"/>
    <row r="771" ht="20.25" customHeight="1"/>
    <row r="772" ht="20.25" customHeight="1"/>
    <row r="773" ht="20.25" customHeight="1"/>
    <row r="774" ht="20.25" customHeight="1"/>
    <row r="775" ht="20.25" customHeight="1"/>
    <row r="776" ht="20.25" customHeight="1"/>
    <row r="777" ht="20.25" customHeight="1"/>
    <row r="778" ht="20.25" customHeight="1"/>
    <row r="779" ht="20.25" customHeight="1"/>
    <row r="780" ht="20.25" customHeight="1"/>
    <row r="781" ht="20.25" customHeight="1"/>
    <row r="782" ht="20.25" customHeight="1"/>
    <row r="783" ht="20.25" customHeight="1"/>
    <row r="784" ht="20.25" customHeight="1"/>
    <row r="785" ht="20.25" customHeight="1"/>
    <row r="786" ht="20.25" customHeight="1"/>
    <row r="787" ht="20.25" customHeight="1"/>
    <row r="788" ht="20.25" customHeight="1"/>
    <row r="789" ht="20.25" customHeight="1"/>
    <row r="790" ht="20.25" customHeight="1"/>
    <row r="791" ht="20.25" customHeight="1"/>
    <row r="792" ht="20.25" customHeight="1"/>
    <row r="793" ht="20.25" customHeight="1"/>
    <row r="794" ht="20.25" customHeight="1"/>
    <row r="795" ht="20.25" customHeight="1"/>
    <row r="796" ht="20.25" customHeight="1"/>
    <row r="797" ht="20.25" customHeight="1"/>
    <row r="798" ht="20.25" customHeight="1"/>
    <row r="799" ht="20.25" customHeight="1"/>
    <row r="800" ht="20.25" customHeight="1"/>
    <row r="801" ht="20.25" customHeight="1"/>
    <row r="802" ht="20.25" customHeight="1"/>
    <row r="803" ht="20.25" customHeight="1"/>
    <row r="804" ht="20.25" customHeight="1"/>
    <row r="805" ht="20.25" customHeight="1"/>
    <row r="806" ht="20.25" customHeight="1"/>
    <row r="807" ht="20.25" customHeight="1"/>
    <row r="808" ht="20.25" customHeight="1"/>
    <row r="809" ht="20.25" customHeight="1"/>
    <row r="810" ht="20.25" customHeight="1"/>
    <row r="811" ht="20.25" customHeight="1"/>
    <row r="812" ht="20.25" customHeight="1"/>
    <row r="813" ht="20.25" customHeight="1"/>
    <row r="814" ht="20.25" customHeight="1"/>
    <row r="815" ht="20.25" customHeight="1"/>
    <row r="816" ht="20.25" customHeight="1"/>
    <row r="817" ht="20.25" customHeight="1"/>
    <row r="818" ht="20.25" customHeight="1"/>
    <row r="819" ht="20.25" customHeight="1"/>
    <row r="820" ht="20.25" customHeight="1"/>
    <row r="821" ht="20.25" customHeight="1"/>
    <row r="822" ht="20.25" customHeight="1"/>
    <row r="823" ht="20.25" customHeight="1"/>
    <row r="824" ht="20.25" customHeight="1"/>
    <row r="825" ht="20.25" customHeight="1"/>
    <row r="826" ht="20.25" customHeight="1"/>
    <row r="827" ht="20.25" customHeight="1"/>
    <row r="828" ht="20.25" customHeight="1"/>
    <row r="829" ht="20.25" customHeight="1"/>
    <row r="830" ht="20.25" customHeight="1"/>
    <row r="831" ht="20.25" customHeight="1"/>
    <row r="832" ht="20.25" customHeight="1"/>
    <row r="833" ht="20.25" customHeight="1"/>
    <row r="834" ht="20.25" customHeight="1"/>
    <row r="835" ht="20.25" customHeight="1"/>
    <row r="836" ht="20.25" customHeight="1"/>
    <row r="837" ht="20.25" customHeight="1"/>
    <row r="838" ht="20.25" customHeight="1"/>
    <row r="839" ht="20.25" customHeight="1"/>
    <row r="840" ht="20.25" customHeight="1"/>
    <row r="841" ht="20.25" customHeight="1"/>
    <row r="842" ht="20.25" customHeight="1"/>
    <row r="843" ht="20.25" customHeight="1"/>
    <row r="844" ht="20.25" customHeight="1"/>
    <row r="845" ht="20.25" customHeight="1"/>
    <row r="846" ht="20.25" customHeight="1"/>
    <row r="847" ht="20.25" customHeight="1"/>
    <row r="848" ht="20.25" customHeight="1"/>
    <row r="849" ht="20.25" customHeight="1"/>
    <row r="850" ht="20.25" customHeight="1"/>
    <row r="851" ht="20.25" customHeight="1"/>
    <row r="852" ht="20.25" customHeight="1"/>
    <row r="853" ht="20.25" customHeight="1"/>
    <row r="854" ht="20.25" customHeight="1"/>
    <row r="855" ht="20.25" customHeight="1"/>
    <row r="856" ht="20.25" customHeight="1"/>
    <row r="857" ht="20.25" customHeight="1"/>
    <row r="858" ht="20.25" customHeight="1"/>
    <row r="859" ht="20.25" customHeight="1"/>
    <row r="860" ht="20.25" customHeight="1"/>
    <row r="861" ht="20.25" customHeight="1"/>
    <row r="862" ht="20.25" customHeight="1"/>
    <row r="863" ht="20.25" customHeight="1"/>
    <row r="864" ht="20.25" customHeight="1"/>
    <row r="865" ht="20.25" customHeight="1"/>
    <row r="866" ht="20.25" customHeight="1"/>
    <row r="867" ht="20.25" customHeight="1"/>
    <row r="868" ht="20.25" customHeight="1"/>
    <row r="869" ht="20.25" customHeight="1"/>
    <row r="870" ht="20.25" customHeight="1"/>
    <row r="871" ht="20.25" customHeight="1"/>
    <row r="872" ht="20.25" customHeight="1"/>
    <row r="873" ht="20.25" customHeight="1"/>
    <row r="874" ht="20.25" customHeight="1"/>
    <row r="875" ht="20.25" customHeight="1"/>
    <row r="876" ht="20.25" customHeight="1"/>
    <row r="877" ht="20.25" customHeight="1"/>
    <row r="878" ht="20.25" customHeight="1"/>
    <row r="879" ht="20.25" customHeight="1"/>
    <row r="880" ht="20.25" customHeight="1"/>
    <row r="881" ht="20.25" customHeight="1"/>
    <row r="882" ht="20.25" customHeight="1"/>
    <row r="883" ht="20.25" customHeight="1"/>
    <row r="884" ht="20.25" customHeight="1"/>
    <row r="885" ht="20.25" customHeight="1"/>
    <row r="886" ht="20.25" customHeight="1"/>
    <row r="887" ht="20.25" customHeight="1"/>
    <row r="888" ht="20.25" customHeight="1"/>
    <row r="889" ht="20.25" customHeight="1"/>
    <row r="890" ht="20.25" customHeight="1"/>
    <row r="891" ht="20.25" customHeight="1"/>
    <row r="892" ht="20.25" customHeight="1"/>
    <row r="893" ht="20.25" customHeight="1"/>
    <row r="894" ht="20.25" customHeight="1"/>
    <row r="895" ht="20.25" customHeight="1"/>
    <row r="896" ht="20.25" customHeight="1"/>
    <row r="897" ht="20.25" customHeight="1"/>
    <row r="898" ht="20.25" customHeight="1"/>
    <row r="899" ht="20.25" customHeight="1"/>
    <row r="900" ht="20.25" customHeight="1"/>
    <row r="901" ht="20.25" customHeight="1"/>
    <row r="902" ht="20.25" customHeight="1"/>
    <row r="903" ht="20.25" customHeight="1"/>
    <row r="904" ht="20.25" customHeight="1"/>
    <row r="905" ht="20.25" customHeight="1"/>
    <row r="906" ht="20.25" customHeight="1"/>
    <row r="907" ht="20.25" customHeight="1"/>
    <row r="908" ht="20.25" customHeight="1"/>
    <row r="909" ht="20.25" customHeight="1"/>
    <row r="910" ht="20.25" customHeight="1"/>
    <row r="911" ht="20.25" customHeight="1"/>
    <row r="912" ht="20.25" customHeight="1"/>
    <row r="913" ht="20.25" customHeight="1"/>
    <row r="914" ht="20.25" customHeight="1"/>
    <row r="915" ht="20.25" customHeight="1"/>
    <row r="916" ht="20.25" customHeight="1"/>
    <row r="917" ht="20.25" customHeight="1"/>
    <row r="918" ht="20.25" customHeight="1"/>
    <row r="919" ht="20.25" customHeight="1"/>
    <row r="920" ht="20.25" customHeight="1"/>
    <row r="921" ht="20.25" customHeight="1"/>
    <row r="922" ht="20.25" customHeight="1"/>
    <row r="923" ht="20.25" customHeight="1"/>
    <row r="924" ht="20.25" customHeight="1"/>
    <row r="925" ht="20.25" customHeight="1"/>
    <row r="926" ht="20.25" customHeight="1"/>
    <row r="927" ht="20.25" customHeight="1"/>
    <row r="928" ht="20.25" customHeight="1"/>
    <row r="929" ht="20.25" customHeight="1"/>
    <row r="930" ht="20.25" customHeight="1"/>
    <row r="931" ht="20.25" customHeight="1"/>
    <row r="932" ht="20.25" customHeight="1"/>
    <row r="933" ht="20.25" customHeight="1"/>
    <row r="934" ht="20.25" customHeight="1"/>
    <row r="935" ht="20.25" customHeight="1"/>
    <row r="936" ht="20.25" customHeight="1"/>
    <row r="937" ht="20.25" customHeight="1"/>
    <row r="938" ht="20.25" customHeight="1"/>
    <row r="939" ht="20.25" customHeight="1"/>
    <row r="940" ht="20.25" customHeight="1"/>
    <row r="941" ht="20.25" customHeight="1"/>
    <row r="942" ht="20.25" customHeight="1"/>
    <row r="943" ht="20.25" customHeight="1"/>
    <row r="944" ht="20.25" customHeight="1"/>
    <row r="945" ht="20.25" customHeight="1"/>
    <row r="946" ht="20.25" customHeight="1"/>
    <row r="947" ht="20.25" customHeight="1"/>
    <row r="948" ht="20.25" customHeight="1"/>
    <row r="949" ht="20.25" customHeight="1"/>
    <row r="950" ht="20.25" customHeight="1"/>
    <row r="951" ht="20.25" customHeight="1"/>
    <row r="952" ht="20.25" customHeight="1"/>
    <row r="953" ht="20.25" customHeight="1"/>
    <row r="954" ht="20.25" customHeight="1"/>
    <row r="955" ht="20.25" customHeight="1"/>
    <row r="956" ht="20.25" customHeight="1"/>
    <row r="957" ht="20.25" customHeight="1"/>
    <row r="958" ht="20.25" customHeight="1"/>
    <row r="959" ht="20.25" customHeight="1"/>
    <row r="960" ht="20.25" customHeight="1"/>
    <row r="961" ht="20.25" customHeight="1"/>
    <row r="962" ht="20.25" customHeight="1"/>
    <row r="963" ht="20.25" customHeight="1"/>
    <row r="964" ht="20.25" customHeight="1"/>
    <row r="965" ht="20.25" customHeight="1"/>
    <row r="966" ht="20.25" customHeight="1"/>
    <row r="967" ht="20.25" customHeight="1"/>
    <row r="968" ht="20.25" customHeight="1"/>
    <row r="969" ht="20.25" customHeight="1"/>
    <row r="970" ht="20.25" customHeight="1"/>
    <row r="971" ht="20.25" customHeight="1"/>
    <row r="972" ht="20.25" customHeight="1"/>
    <row r="973" ht="20.25" customHeight="1"/>
    <row r="974" ht="20.25" customHeight="1"/>
    <row r="975" ht="20.25" customHeight="1"/>
    <row r="976" ht="20.25" customHeight="1"/>
    <row r="977" ht="20.25" customHeight="1"/>
    <row r="978" ht="20.25" customHeight="1"/>
    <row r="979" ht="20.25" customHeight="1"/>
    <row r="980" ht="20.25" customHeight="1"/>
    <row r="981" ht="20.25" customHeight="1"/>
    <row r="982" ht="20.25" customHeight="1"/>
    <row r="983" ht="20.25" customHeight="1"/>
    <row r="984" ht="20.25" customHeight="1"/>
    <row r="985" ht="20.25" customHeight="1"/>
    <row r="986" ht="20.25" customHeight="1"/>
    <row r="987" ht="20.25" customHeight="1"/>
    <row r="988" ht="20.25" customHeight="1"/>
    <row r="989" ht="20.25" customHeight="1"/>
    <row r="990" ht="20.25" customHeight="1"/>
    <row r="991" ht="20.25" customHeight="1"/>
    <row r="992" ht="20.25" customHeight="1"/>
    <row r="993" ht="20.25" customHeight="1"/>
    <row r="994" ht="20.25" customHeight="1"/>
    <row r="995" ht="20.25" customHeight="1"/>
    <row r="996" ht="20.25" customHeight="1"/>
    <row r="997" ht="20.25" customHeight="1"/>
    <row r="998" ht="20.25" customHeight="1"/>
    <row r="999" ht="20.25" customHeight="1"/>
    <row r="1000" ht="20.25" customHeight="1"/>
  </sheetData>
  <hyperlinks>
    <hyperlink ref="K2" r:id="rId1" xr:uid="{00000000-0004-0000-0600-000000000000}"/>
    <hyperlink ref="M2" r:id="rId2" location="abs/2014ApJ...797...82L" xr:uid="{00000000-0004-0000-0600-000001000000}"/>
    <hyperlink ref="K3" r:id="rId3" xr:uid="{00000000-0004-0000-0600-000002000000}"/>
    <hyperlink ref="M3" r:id="rId4" location="abs/2012MNRAS.424.2971O" xr:uid="{00000000-0004-0000-0600-000003000000}"/>
    <hyperlink ref="K4" r:id="rId5" xr:uid="{00000000-0004-0000-0600-000004000000}"/>
    <hyperlink ref="M4" r:id="rId6" location="abs/2013A&amp;A...558A..75T" xr:uid="{00000000-0004-0000-0600-000005000000}"/>
    <hyperlink ref="K5" r:id="rId7" xr:uid="{00000000-0004-0000-0600-000006000000}"/>
    <hyperlink ref="M5" r:id="rId8" location="abs/2013A&amp;A...558A..75T" xr:uid="{00000000-0004-0000-0600-000007000000}"/>
    <hyperlink ref="K6" r:id="rId9" xr:uid="{00000000-0004-0000-0600-000008000000}"/>
    <hyperlink ref="M6" r:id="rId10" xr:uid="{00000000-0004-0000-0600-000009000000}"/>
    <hyperlink ref="K7" r:id="rId11" xr:uid="{00000000-0004-0000-0600-00000A000000}"/>
    <hyperlink ref="M7" r:id="rId12" location="abs/1985PASP...97..932S" xr:uid="{00000000-0004-0000-0600-00000B000000}"/>
    <hyperlink ref="M8" r:id="rId13" location="abs/2017MNRAS.466.2054V" xr:uid="{00000000-0004-0000-0600-00000C000000}"/>
    <hyperlink ref="M9" r:id="rId14" location="abs/2007ApJS..172..561B" xr:uid="{00000000-0004-0000-0600-00000D000000}"/>
    <hyperlink ref="K10" r:id="rId15" xr:uid="{00000000-0004-0000-0600-00000E000000}"/>
    <hyperlink ref="K13" r:id="rId16" xr:uid="{00000000-0004-0000-0600-00000F000000}"/>
    <hyperlink ref="K14" r:id="rId17" xr:uid="{00000000-0004-0000-0600-000010000000}"/>
    <hyperlink ref="M16" r:id="rId18" location="abs/1998A&amp;AS..129..399K" xr:uid="{00000000-0004-0000-0600-000011000000}"/>
    <hyperlink ref="K17" r:id="rId19" xr:uid="{00000000-0004-0000-0600-000012000000}"/>
    <hyperlink ref="K22" r:id="rId20" xr:uid="{00000000-0004-0000-0600-000013000000}"/>
    <hyperlink ref="M22" r:id="rId21" xr:uid="{00000000-0004-0000-0600-000014000000}"/>
    <hyperlink ref="K23" r:id="rId22" xr:uid="{00000000-0004-0000-0600-000015000000}"/>
    <hyperlink ref="M23" r:id="rId23" location="abs/2004ApJ...617..879L" xr:uid="{00000000-0004-0000-0600-000016000000}"/>
    <hyperlink ref="K24" r:id="rId24" xr:uid="{00000000-0004-0000-0600-000017000000}"/>
    <hyperlink ref="K25" r:id="rId25" xr:uid="{00000000-0004-0000-0600-000018000000}"/>
    <hyperlink ref="M25" r:id="rId26" location="abs/2004ApJ...617..879L" xr:uid="{00000000-0004-0000-0600-000019000000}"/>
    <hyperlink ref="K26" r:id="rId27" xr:uid="{00000000-0004-0000-0600-00001A000000}"/>
    <hyperlink ref="M26" r:id="rId28" location="abs/2009AJ....137.4795C" xr:uid="{00000000-0004-0000-0600-00001B000000}"/>
    <hyperlink ref="K27" r:id="rId29" xr:uid="{00000000-0004-0000-0600-00001C000000}"/>
    <hyperlink ref="M27" r:id="rId30" location="abs/1985ApJS...59..447H" xr:uid="{00000000-0004-0000-0600-00001D000000}"/>
    <hyperlink ref="M28" r:id="rId31" location="abs/2004ApJ...617..879L" xr:uid="{00000000-0004-0000-0600-00001E000000}"/>
    <hyperlink ref="K29" r:id="rId32" xr:uid="{00000000-0004-0000-0600-00001F000000}"/>
    <hyperlink ref="M29" r:id="rId33" location="abs/2015A&amp;A...581A..23K" xr:uid="{00000000-0004-0000-0600-000020000000}"/>
    <hyperlink ref="M30" r:id="rId34" location="abs/2004ApJ...617..879L" xr:uid="{00000000-0004-0000-0600-000021000000}"/>
    <hyperlink ref="K31" r:id="rId35" xr:uid="{00000000-0004-0000-0600-000022000000}"/>
    <hyperlink ref="M31" r:id="rId36" location="abs/2010RMxAA..46...61T" xr:uid="{00000000-0004-0000-0600-000023000000}"/>
    <hyperlink ref="M32" r:id="rId37" location="abs/2009A&amp;A...499..357G" xr:uid="{00000000-0004-0000-0600-000024000000}"/>
    <hyperlink ref="M33" r:id="rId38" location="abs/2004ApJ...617..879L" xr:uid="{00000000-0004-0000-0600-000025000000}"/>
    <hyperlink ref="M35" r:id="rId39" location="abs/2004ApJ...617..879L" xr:uid="{00000000-0004-0000-0600-000026000000}"/>
    <hyperlink ref="M36" r:id="rId40" location="abs/2008MNRAS.384.1502S" xr:uid="{00000000-0004-0000-0600-000027000000}"/>
    <hyperlink ref="M37" r:id="rId41" location="abs/2004ApJ...617..879L" xr:uid="{00000000-0004-0000-0600-000028000000}"/>
    <hyperlink ref="M38" r:id="rId42" location="abs/2004ApJ...617..879L" xr:uid="{00000000-0004-0000-0600-000029000000}"/>
    <hyperlink ref="M39" r:id="rId43" location="abs/2008MNRAS.384.1502S" xr:uid="{00000000-0004-0000-0600-00002A000000}"/>
    <hyperlink ref="M40" r:id="rId44" location="abs/2004ApJ...617..879L" xr:uid="{00000000-0004-0000-0600-00002B000000}"/>
    <hyperlink ref="N41" r:id="rId45" xr:uid="{00000000-0004-0000-0600-00002C000000}"/>
    <hyperlink ref="M42" r:id="rId46" location="abs/2008MNRAS.391.1009L" xr:uid="{00000000-0004-0000-0600-00002D000000}"/>
    <hyperlink ref="M43" r:id="rId47" location="abs/2009AJ....137.4795C" xr:uid="{00000000-0004-0000-0600-00002E000000}"/>
    <hyperlink ref="M44" r:id="rId48" location="abs/1999AJ....118.2014W" xr:uid="{00000000-0004-0000-0600-00002F000000}"/>
    <hyperlink ref="K47" r:id="rId49" xr:uid="{00000000-0004-0000-0600-000030000000}"/>
    <hyperlink ref="K48" r:id="rId50" xr:uid="{00000000-0004-0000-0600-000031000000}"/>
    <hyperlink ref="K52" r:id="rId51" xr:uid="{00000000-0004-0000-0600-000032000000}"/>
    <hyperlink ref="M53" r:id="rId52" xr:uid="{00000000-0004-0000-0600-000033000000}"/>
    <hyperlink ref="K57" r:id="rId53" xr:uid="{00000000-0004-0000-0600-000034000000}"/>
    <hyperlink ref="M58" r:id="rId54" location="abs/1978ApJ...221..383K" xr:uid="{00000000-0004-0000-0600-000035000000}"/>
    <hyperlink ref="K59" r:id="rId55" location="abs/2008MNRAS.384.1502S" xr:uid="{00000000-0004-0000-0600-000036000000}"/>
    <hyperlink ref="M59" r:id="rId56" location="abs/2008MNRAS.384.1502S" xr:uid="{00000000-0004-0000-0600-000037000000}"/>
    <hyperlink ref="K60" r:id="rId57" xr:uid="{00000000-0004-0000-0600-000038000000}"/>
    <hyperlink ref="M61" r:id="rId58" location="abs/2009A%26A...495..707C" xr:uid="{00000000-0004-0000-0600-000039000000}"/>
    <hyperlink ref="K66" r:id="rId59" xr:uid="{00000000-0004-0000-0600-00003A000000}"/>
    <hyperlink ref="K67" r:id="rId60" xr:uid="{00000000-0004-0000-0600-00003B000000}"/>
    <hyperlink ref="K68" r:id="rId61" xr:uid="{00000000-0004-0000-0600-00003C000000}"/>
    <hyperlink ref="K69" r:id="rId62" location="abs/1997A%26AS..124..283P" xr:uid="{00000000-0004-0000-0600-00003D000000}"/>
    <hyperlink ref="M69" r:id="rId63" location="abs/1997A%26AS..124..283P" xr:uid="{00000000-0004-0000-0600-00003E000000}"/>
    <hyperlink ref="K72" r:id="rId64" xr:uid="{00000000-0004-0000-0600-00003F000000}"/>
    <hyperlink ref="M72" r:id="rId65" location="abs/2008ApJS..176..414Y" xr:uid="{00000000-0004-0000-0600-000040000000}"/>
    <hyperlink ref="K73" r:id="rId66" xr:uid="{00000000-0004-0000-0600-000041000000}"/>
    <hyperlink ref="M73" r:id="rId67" location="abs/2006AJ....131.1163S" xr:uid="{00000000-0004-0000-0600-000042000000}"/>
    <hyperlink ref="K74" r:id="rId68" xr:uid="{00000000-0004-0000-0600-000043000000}"/>
    <hyperlink ref="K76" r:id="rId69" xr:uid="{00000000-0004-0000-0600-000044000000}"/>
    <hyperlink ref="M76" r:id="rId70" location="abs/2009MNRAS.399..683J" xr:uid="{00000000-0004-0000-0600-000045000000}"/>
    <hyperlink ref="K77" r:id="rId71" xr:uid="{00000000-0004-0000-0600-000046000000}"/>
    <hyperlink ref="M77" r:id="rId72" location="abs/2009MNRAS.399..683J" xr:uid="{00000000-0004-0000-0600-000047000000}"/>
    <hyperlink ref="K78" r:id="rId73" xr:uid="{00000000-0004-0000-0600-000048000000}"/>
    <hyperlink ref="K79" r:id="rId74" xr:uid="{00000000-0004-0000-0600-000049000000}"/>
    <hyperlink ref="M81" r:id="rId75" xr:uid="{00000000-0004-0000-0600-00004A000000}"/>
    <hyperlink ref="K82" r:id="rId76" xr:uid="{00000000-0004-0000-0600-00004B000000}"/>
    <hyperlink ref="K83" r:id="rId77" xr:uid="{00000000-0004-0000-0600-00004C000000}"/>
    <hyperlink ref="K84" r:id="rId78" xr:uid="{00000000-0004-0000-0600-00004D000000}"/>
    <hyperlink ref="K85" r:id="rId79" xr:uid="{00000000-0004-0000-0600-00004E000000}"/>
    <hyperlink ref="M87" r:id="rId80" location="abs/2014ApJ...797...82L" xr:uid="{00000000-0004-0000-0600-00004F000000}"/>
    <hyperlink ref="K89" r:id="rId81" xr:uid="{00000000-0004-0000-0600-000050000000}"/>
    <hyperlink ref="M90" r:id="rId82" location="abs/2009AJ....137.4795C" xr:uid="{00000000-0004-0000-0600-000051000000}"/>
    <hyperlink ref="K91" r:id="rId83" location="abs/2008MNRAS.384.1502S" xr:uid="{00000000-0004-0000-0600-000052000000}"/>
    <hyperlink ref="M95" r:id="rId84" location="abs/1991ApJS...77..363S/abstract" xr:uid="{00000000-0004-0000-0600-000053000000}"/>
    <hyperlink ref="M96" r:id="rId85" location="abs/1991ApJS...77..363S/abstract" xr:uid="{00000000-0004-0000-0600-000054000000}"/>
    <hyperlink ref="K98" r:id="rId86" xr:uid="{00000000-0004-0000-0600-000055000000}"/>
    <hyperlink ref="M99" r:id="rId87" location="abs/1992MNRAS.259...67A" xr:uid="{00000000-0004-0000-0600-000056000000}"/>
    <hyperlink ref="K100" r:id="rId88" xr:uid="{00000000-0004-0000-0600-000057000000}"/>
    <hyperlink ref="K101" r:id="rId89" xr:uid="{00000000-0004-0000-0600-000058000000}"/>
    <hyperlink ref="K102" r:id="rId90" xr:uid="{00000000-0004-0000-0600-000059000000}"/>
    <hyperlink ref="K103" r:id="rId91" xr:uid="{00000000-0004-0000-0600-00005A000000}"/>
    <hyperlink ref="K104" r:id="rId92" xr:uid="{00000000-0004-0000-0600-00005B000000}"/>
    <hyperlink ref="K105" r:id="rId93" xr:uid="{00000000-0004-0000-0600-00005C000000}"/>
    <hyperlink ref="K106" r:id="rId94" location="abs/1999MNRAS.306..857C/abstract" xr:uid="{00000000-0004-0000-0600-00005D000000}"/>
    <hyperlink ref="M106" r:id="rId95" location="16526710" xr:uid="{00000000-0004-0000-0600-00005E000000}"/>
    <hyperlink ref="M107" r:id="rId96" location="abs/1992A%26AS...95...87L" xr:uid="{00000000-0004-0000-0600-00005F000000}"/>
    <hyperlink ref="K108" r:id="rId97" xr:uid="{00000000-0004-0000-0600-000060000000}"/>
    <hyperlink ref="M108" r:id="rId98" location="abs/1999MNRAS.306..857C/abstract" xr:uid="{00000000-0004-0000-0600-000061000000}"/>
    <hyperlink ref="K109" r:id="rId99" xr:uid="{00000000-0004-0000-0600-000062000000}"/>
    <hyperlink ref="M109" r:id="rId100" location="abs/1999MNRAS.306..857C/abstract" xr:uid="{00000000-0004-0000-0600-000063000000}"/>
    <hyperlink ref="K110" r:id="rId101" xr:uid="{00000000-0004-0000-0600-000064000000}"/>
    <hyperlink ref="M110" r:id="rId102" location="abs/1999MNRAS.306..857C/abstract" xr:uid="{00000000-0004-0000-0600-000065000000}"/>
    <hyperlink ref="K111" r:id="rId103" xr:uid="{00000000-0004-0000-0600-000066000000}"/>
    <hyperlink ref="M111" r:id="rId104" location="abs/1999MNRAS.306..857C/abstract" xr:uid="{00000000-0004-0000-0600-000067000000}"/>
    <hyperlink ref="M112" r:id="rId105" location="abs/2015AJ....149..171T" xr:uid="{00000000-0004-0000-0600-000068000000}"/>
    <hyperlink ref="M113" r:id="rId106" location="abs/2010A&amp;A...521A..78B" xr:uid="{00000000-0004-0000-0600-000069000000}"/>
    <hyperlink ref="K114" r:id="rId107" xr:uid="{00000000-0004-0000-0600-00006A000000}"/>
    <hyperlink ref="M114" r:id="rId108" location="abs/2009MNRAS.399..683J" xr:uid="{00000000-0004-0000-0600-00006B000000}"/>
    <hyperlink ref="K115" r:id="rId109" xr:uid="{00000000-0004-0000-0600-00006C000000}"/>
    <hyperlink ref="M115" r:id="rId110" location="abs/1999MNRAS.306..857C/abstract" xr:uid="{00000000-0004-0000-0600-00006D000000}"/>
    <hyperlink ref="K116" r:id="rId111" location="abs/1999MNRAS.306..857C/abstract" xr:uid="{00000000-0004-0000-0600-00006E000000}"/>
    <hyperlink ref="M116" r:id="rId112" location="abs/1999MNRAS.306..857C/abstract" xr:uid="{00000000-0004-0000-0600-00006F000000}"/>
    <hyperlink ref="M118" r:id="rId113" location="abs/2015ApJS..219...12A" xr:uid="{00000000-0004-0000-0600-000070000000}"/>
    <hyperlink ref="K119" r:id="rId114" xr:uid="{00000000-0004-0000-0600-000071000000}"/>
    <hyperlink ref="K121" r:id="rId115" xr:uid="{00000000-0004-0000-0600-000072000000}"/>
    <hyperlink ref="M121" r:id="rId116" location="abs/2009MNRAS.399..683J" xr:uid="{00000000-0004-0000-0600-000073000000}"/>
    <hyperlink ref="K125" r:id="rId117" xr:uid="{00000000-0004-0000-0600-000074000000}"/>
    <hyperlink ref="K126" r:id="rId118" xr:uid="{00000000-0004-0000-0600-000075000000}"/>
    <hyperlink ref="M126" r:id="rId119" location="abs/2001MNRAS.328.1039C" xr:uid="{00000000-0004-0000-0600-000076000000}"/>
    <hyperlink ref="K127" r:id="rId120" location="16445039" xr:uid="{00000000-0004-0000-0600-000077000000}"/>
    <hyperlink ref="K128" r:id="rId121" xr:uid="{00000000-0004-0000-0600-000078000000}"/>
    <hyperlink ref="K129" r:id="rId122" xr:uid="{00000000-0004-0000-0600-000079000000}"/>
    <hyperlink ref="K130" r:id="rId123" location="abs/1999MNRAS.306..857C/abstract" xr:uid="{00000000-0004-0000-0600-00007A000000}"/>
    <hyperlink ref="K132" r:id="rId124" xr:uid="{00000000-0004-0000-0600-00007B000000}"/>
    <hyperlink ref="M132" r:id="rId125" location="abs/2015PASA...32...10F" xr:uid="{00000000-0004-0000-0600-00007C000000}"/>
    <hyperlink ref="K133" r:id="rId126" xr:uid="{00000000-0004-0000-0600-00007D000000}"/>
    <hyperlink ref="K134" r:id="rId127" xr:uid="{00000000-0004-0000-0600-00007E000000}"/>
    <hyperlink ref="M134" r:id="rId128" location="abs/2009MNRAS.399..683J" xr:uid="{00000000-0004-0000-0600-00007F000000}"/>
    <hyperlink ref="K135" r:id="rId129" xr:uid="{00000000-0004-0000-0600-000080000000}"/>
    <hyperlink ref="K136" r:id="rId130" xr:uid="{00000000-0004-0000-0600-000081000000}"/>
    <hyperlink ref="M136" r:id="rId131" location="abs/2001MNRAS.328.1039C" xr:uid="{00000000-0004-0000-0600-000082000000}"/>
    <hyperlink ref="K137" r:id="rId132" xr:uid="{00000000-0004-0000-0600-000083000000}"/>
    <hyperlink ref="M137" r:id="rId133" location="abs/2001MNRAS.328.1039C" xr:uid="{00000000-0004-0000-0600-000084000000}"/>
    <hyperlink ref="M138" r:id="rId134" location="abs/2017A%26A...601A.145F" xr:uid="{00000000-0004-0000-0600-000085000000}"/>
    <hyperlink ref="K139" r:id="rId135" xr:uid="{00000000-0004-0000-0600-000086000000}"/>
    <hyperlink ref="M139" r:id="rId136" location="abs/2009MNRAS.399..683J" xr:uid="{00000000-0004-0000-0600-000087000000}"/>
    <hyperlink ref="M140" r:id="rId137" location="abs/2001MNRAS.328.1039C" xr:uid="{00000000-0004-0000-0600-000088000000}"/>
    <hyperlink ref="K141" r:id="rId138" xr:uid="{00000000-0004-0000-0600-000089000000}"/>
    <hyperlink ref="M142" r:id="rId139" location="abs/2018MNRAS.479.2374D" xr:uid="{00000000-0004-0000-0600-00008A000000}"/>
    <hyperlink ref="M145" r:id="rId140" location="abs/2011MNRAS.416.2840L" xr:uid="{00000000-0004-0000-0600-00008B000000}"/>
    <hyperlink ref="K147" r:id="rId141" xr:uid="{00000000-0004-0000-0600-00008C000000}"/>
    <hyperlink ref="K149" r:id="rId142" xr:uid="{00000000-0004-0000-0600-00008D000000}"/>
    <hyperlink ref="K150" r:id="rId143" xr:uid="{00000000-0004-0000-0600-00008E000000}"/>
    <hyperlink ref="K151" r:id="rId144" xr:uid="{00000000-0004-0000-0600-00008F000000}"/>
    <hyperlink ref="K153" r:id="rId145" xr:uid="{00000000-0004-0000-0600-000090000000}"/>
    <hyperlink ref="K154" r:id="rId146" xr:uid="{00000000-0004-0000-0600-000091000000}"/>
    <hyperlink ref="M154" r:id="rId147" location="abs/1989spce.book.....L" xr:uid="{00000000-0004-0000-0600-000092000000}"/>
    <hyperlink ref="K155" r:id="rId148" xr:uid="{00000000-0004-0000-0600-000093000000}"/>
    <hyperlink ref="K156" r:id="rId149" xr:uid="{00000000-0004-0000-0600-000094000000}"/>
    <hyperlink ref="M157" r:id="rId150" location="abs/2016AJ....152...50T" xr:uid="{00000000-0004-0000-0600-000095000000}"/>
    <hyperlink ref="K159" r:id="rId151" xr:uid="{00000000-0004-0000-0600-000096000000}"/>
    <hyperlink ref="K160" r:id="rId152" xr:uid="{00000000-0004-0000-0600-000097000000}"/>
    <hyperlink ref="K162" r:id="rId153" xr:uid="{00000000-0004-0000-0600-000098000000}"/>
    <hyperlink ref="K163" r:id="rId154" xr:uid="{00000000-0004-0000-0600-000099000000}"/>
    <hyperlink ref="K166" r:id="rId155" xr:uid="{00000000-0004-0000-0600-00009A000000}"/>
    <hyperlink ref="M166" r:id="rId156" location="abs/2007AJ....133.1236K" xr:uid="{00000000-0004-0000-0600-00009B000000}"/>
    <hyperlink ref="M168" r:id="rId157" location="abs/2015AJ....149..171T" xr:uid="{00000000-0004-0000-0600-00009C000000}"/>
    <hyperlink ref="K169" r:id="rId158" xr:uid="{00000000-0004-0000-0600-00009D000000}"/>
    <hyperlink ref="K170" r:id="rId159" xr:uid="{00000000-0004-0000-0600-00009E000000}"/>
    <hyperlink ref="M174" r:id="rId160" location="abs/2007ApJ...655..790C" xr:uid="{00000000-0004-0000-0600-00009F000000}"/>
    <hyperlink ref="M175" r:id="rId161" location="abs/2014ApJ...797...82L" xr:uid="{00000000-0004-0000-0600-0000A0000000}"/>
    <hyperlink ref="M176" r:id="rId162" location="abs/1998A%26AS..132...31N" xr:uid="{00000000-0004-0000-0600-0000A1000000}"/>
    <hyperlink ref="K177" r:id="rId163" xr:uid="{00000000-0004-0000-0600-0000A2000000}"/>
    <hyperlink ref="M178" r:id="rId164" location="abs/2015ApJS..218...10V" xr:uid="{00000000-0004-0000-0600-0000A3000000}"/>
    <hyperlink ref="K181" r:id="rId165" xr:uid="{00000000-0004-0000-0600-0000A4000000}"/>
    <hyperlink ref="M184" r:id="rId166" location="abs/2011A%26A...534A.109P" xr:uid="{00000000-0004-0000-0600-0000A5000000}"/>
    <hyperlink ref="K186" r:id="rId167" xr:uid="{00000000-0004-0000-0600-0000A6000000}"/>
    <hyperlink ref="K187" r:id="rId168" xr:uid="{00000000-0004-0000-0600-0000A7000000}"/>
    <hyperlink ref="K188" r:id="rId169" xr:uid="{00000000-0004-0000-0600-0000A8000000}"/>
    <hyperlink ref="M191" r:id="rId170" location="abs/2016MNRAS.460.1758H" xr:uid="{00000000-0004-0000-0600-0000A9000000}"/>
    <hyperlink ref="K192" r:id="rId171" xr:uid="{00000000-0004-0000-0600-0000AA000000}"/>
    <hyperlink ref="K193" r:id="rId172" xr:uid="{00000000-0004-0000-0600-0000AB000000}"/>
    <hyperlink ref="M193" r:id="rId173" location="abs/2016AJ....152...50T" xr:uid="{00000000-0004-0000-0600-0000AC000000}"/>
    <hyperlink ref="K195" r:id="rId174" xr:uid="{00000000-0004-0000-0600-0000AD000000}"/>
    <hyperlink ref="K196" r:id="rId175" xr:uid="{00000000-0004-0000-0600-0000AE000000}"/>
    <hyperlink ref="M197" r:id="rId176" location="abs/2015PASA...32...10F" xr:uid="{00000000-0004-0000-0600-0000AF000000}"/>
    <hyperlink ref="M198" r:id="rId177" location="abs/2008MNRAS.384.1502S" xr:uid="{00000000-0004-0000-0600-0000B0000000}"/>
    <hyperlink ref="M199" r:id="rId178" location="abs/2017ApJ...848...37C" xr:uid="{00000000-0004-0000-0600-0000B1000000}"/>
    <hyperlink ref="M201" r:id="rId179" location="abs/2010ApJS..188..280S" xr:uid="{00000000-0004-0000-0600-0000B2000000}"/>
    <hyperlink ref="K202" r:id="rId180" xr:uid="{00000000-0004-0000-0600-0000B3000000}"/>
    <hyperlink ref="K203" r:id="rId181" xr:uid="{00000000-0004-0000-0600-0000B4000000}"/>
    <hyperlink ref="K204" r:id="rId182" xr:uid="{00000000-0004-0000-0600-0000B5000000}"/>
    <hyperlink ref="K205" r:id="rId183" xr:uid="{00000000-0004-0000-0600-0000B6000000}"/>
    <hyperlink ref="K206" r:id="rId184" xr:uid="{00000000-0004-0000-0600-0000B7000000}"/>
    <hyperlink ref="K207" r:id="rId185" xr:uid="{00000000-0004-0000-0600-0000B8000000}"/>
    <hyperlink ref="K209" r:id="rId186" xr:uid="{00000000-0004-0000-0600-0000B9000000}"/>
    <hyperlink ref="M210" r:id="rId187" location="abs/2000ApJS..129..547B" xr:uid="{00000000-0004-0000-0600-0000BA000000}"/>
    <hyperlink ref="K212" r:id="rId188" xr:uid="{00000000-0004-0000-0600-0000BB000000}"/>
    <hyperlink ref="K213" r:id="rId189" xr:uid="{00000000-0004-0000-0600-0000BC000000}"/>
    <hyperlink ref="K225" r:id="rId190" xr:uid="{00000000-0004-0000-0600-0000BD000000}"/>
    <hyperlink ref="K226" r:id="rId191" xr:uid="{00000000-0004-0000-0600-0000BE000000}"/>
    <hyperlink ref="M226" r:id="rId192" location="abs/2012ApJS..199...23H" xr:uid="{00000000-0004-0000-0600-0000BF000000}"/>
    <hyperlink ref="K227" r:id="rId193" xr:uid="{00000000-0004-0000-0600-0000C0000000}"/>
    <hyperlink ref="K228" r:id="rId194" xr:uid="{00000000-0004-0000-0600-0000C1000000}"/>
    <hyperlink ref="M228" r:id="rId195" location="abs/2012ApJS..199...23H" xr:uid="{00000000-0004-0000-0600-0000C2000000}"/>
    <hyperlink ref="K230" r:id="rId196" xr:uid="{00000000-0004-0000-0600-0000C3000000}"/>
    <hyperlink ref="K231" r:id="rId197" xr:uid="{00000000-0004-0000-0600-0000C4000000}"/>
    <hyperlink ref="M231" r:id="rId198" location="abs/2010A%26A...511A..53V" xr:uid="{00000000-0004-0000-0600-0000C5000000}"/>
    <hyperlink ref="K232" r:id="rId199" xr:uid="{00000000-0004-0000-0600-0000C6000000}"/>
    <hyperlink ref="K236" r:id="rId200" xr:uid="{00000000-0004-0000-0600-0000C7000000}"/>
    <hyperlink ref="K237" r:id="rId201" xr:uid="{00000000-0004-0000-0600-0000C8000000}"/>
    <hyperlink ref="K239" r:id="rId202" xr:uid="{00000000-0004-0000-0600-0000C9000000}"/>
    <hyperlink ref="K240" r:id="rId203" xr:uid="{00000000-0004-0000-0600-0000CA000000}"/>
    <hyperlink ref="K243" r:id="rId204" xr:uid="{00000000-0004-0000-0600-0000CB000000}"/>
    <hyperlink ref="K244" r:id="rId205" xr:uid="{00000000-0004-0000-0600-0000CC000000}"/>
    <hyperlink ref="K245" r:id="rId206" location="abs/2009A&amp;A...495.1033B" xr:uid="{00000000-0004-0000-0600-0000CD000000}"/>
    <hyperlink ref="M245" r:id="rId207" location="abs/2011MNRAS.413..813C" xr:uid="{00000000-0004-0000-0600-0000CE000000}"/>
    <hyperlink ref="K246" r:id="rId208" location="abs/1995ApJS...98..477H" xr:uid="{00000000-0004-0000-0600-0000CF000000}"/>
    <hyperlink ref="M246" r:id="rId209" location="abs/2000MNRAS.313..469S" xr:uid="{00000000-0004-0000-0600-0000D0000000}"/>
    <hyperlink ref="K247" r:id="rId210" xr:uid="{00000000-0004-0000-0600-0000D1000000}"/>
    <hyperlink ref="K248" r:id="rId211" xr:uid="{00000000-0004-0000-0600-0000D2000000}"/>
    <hyperlink ref="K249" r:id="rId212" xr:uid="{00000000-0004-0000-0600-0000D3000000}"/>
    <hyperlink ref="K250" r:id="rId213" xr:uid="{00000000-0004-0000-0600-0000D4000000}"/>
    <hyperlink ref="M251" r:id="rId214" location="abs/2008AJ....135.2424O" xr:uid="{00000000-0004-0000-0600-0000D5000000}"/>
    <hyperlink ref="M252" r:id="rId215" location="abs/2008AJ....135.2424O" xr:uid="{00000000-0004-0000-0600-0000D6000000}"/>
    <hyperlink ref="K253" r:id="rId216" location="apjs510303t1" xr:uid="{00000000-0004-0000-0600-0000D7000000}"/>
    <hyperlink ref="M253" r:id="rId217" location="abs/2015ApJS..218...10V" xr:uid="{00000000-0004-0000-0600-0000D8000000}"/>
    <hyperlink ref="K254" r:id="rId218" xr:uid="{00000000-0004-0000-0600-0000D9000000}"/>
    <hyperlink ref="M254" r:id="rId219" location="abs/2015ApJS..218...10V" xr:uid="{00000000-0004-0000-0600-0000DA000000}"/>
    <hyperlink ref="K255" r:id="rId220" xr:uid="{00000000-0004-0000-0600-0000DB000000}"/>
    <hyperlink ref="M255" r:id="rId221" location="abs/2006MNRAS.370.1213C/abstract" xr:uid="{00000000-0004-0000-0600-0000DC000000}"/>
    <hyperlink ref="M256" r:id="rId222" location="abs/2009A&amp;A...495.1033B/abstract" xr:uid="{00000000-0004-0000-0600-0000DD000000}"/>
    <hyperlink ref="K258" r:id="rId223" xr:uid="{00000000-0004-0000-0600-0000DE000000}"/>
    <hyperlink ref="K259" r:id="rId224" location="abs/2013A&amp;A...558A..68G" xr:uid="{00000000-0004-0000-0600-0000DF000000}"/>
    <hyperlink ref="M259" r:id="rId225" location="abs/2015ApJS..218...10V" xr:uid="{00000000-0004-0000-0600-0000E0000000}"/>
    <hyperlink ref="K260" r:id="rId226" xr:uid="{00000000-0004-0000-0600-0000E1000000}"/>
    <hyperlink ref="K261" r:id="rId227" xr:uid="{00000000-0004-0000-0600-0000E2000000}"/>
    <hyperlink ref="K262" r:id="rId228" xr:uid="{00000000-0004-0000-0600-0000E3000000}"/>
    <hyperlink ref="K263" r:id="rId229" xr:uid="{00000000-0004-0000-0600-0000E4000000}"/>
    <hyperlink ref="K264" r:id="rId230" xr:uid="{00000000-0004-0000-0600-0000E5000000}"/>
    <hyperlink ref="K265" r:id="rId231" xr:uid="{00000000-0004-0000-0600-0000E6000000}"/>
    <hyperlink ref="M265" r:id="rId232" location="abs/1995ApJS...98..477H" xr:uid="{00000000-0004-0000-0600-0000E7000000}"/>
    <hyperlink ref="K266" r:id="rId233" xr:uid="{00000000-0004-0000-0600-0000E8000000}"/>
    <hyperlink ref="K268" r:id="rId234" xr:uid="{00000000-0004-0000-0600-0000E9000000}"/>
    <hyperlink ref="K269" r:id="rId235" xr:uid="{00000000-0004-0000-0600-0000EA000000}"/>
    <hyperlink ref="M270" r:id="rId236" location="abs/2012ApJS..199...23H" xr:uid="{00000000-0004-0000-0600-0000EB000000}"/>
    <hyperlink ref="M271" r:id="rId237" location="abs/1995AJ....109..874B/abstract" xr:uid="{00000000-0004-0000-0600-0000EC000000}"/>
    <hyperlink ref="K272" r:id="rId238" xr:uid="{00000000-0004-0000-0600-0000ED000000}"/>
    <hyperlink ref="K273" r:id="rId239" xr:uid="{00000000-0004-0000-0600-0000EE000000}"/>
    <hyperlink ref="M273" r:id="rId240" location="abs/1995ApJS...98..477H" xr:uid="{00000000-0004-0000-0600-0000EF000000}"/>
    <hyperlink ref="K274" r:id="rId241" xr:uid="{00000000-0004-0000-0600-0000F0000000}"/>
    <hyperlink ref="M274" r:id="rId242" location="abs/2009MNRAS.399..683J/abstract" xr:uid="{00000000-0004-0000-0600-0000F1000000}"/>
    <hyperlink ref="K275" r:id="rId243" xr:uid="{00000000-0004-0000-0600-0000F2000000}"/>
    <hyperlink ref="M275" r:id="rId244" location="abs/1996A&amp;A...312..745R/abstract" xr:uid="{00000000-0004-0000-0600-0000F3000000}"/>
    <hyperlink ref="M276" r:id="rId245" location="abs/1999ApJS..121..287H/abstract" xr:uid="{00000000-0004-0000-0600-0000F4000000}"/>
    <hyperlink ref="M277" r:id="rId246" location="abs/2000ApJS..129..435B/abstract" xr:uid="{00000000-0004-0000-0600-0000F5000000}"/>
    <hyperlink ref="K278" r:id="rId247" xr:uid="{00000000-0004-0000-0600-0000F6000000}"/>
    <hyperlink ref="K279" r:id="rId248" xr:uid="{00000000-0004-0000-0600-0000F7000000}"/>
    <hyperlink ref="M279" r:id="rId249" location="abs/2008MNRAS.384.1502S" xr:uid="{00000000-0004-0000-0600-0000F8000000}"/>
    <hyperlink ref="K280" r:id="rId250" xr:uid="{00000000-0004-0000-0600-0000F9000000}"/>
    <hyperlink ref="K281" r:id="rId251" xr:uid="{00000000-0004-0000-0600-0000FA000000}"/>
    <hyperlink ref="K282" r:id="rId252" xr:uid="{00000000-0004-0000-0600-0000FB000000}"/>
    <hyperlink ref="K283" r:id="rId253" xr:uid="{00000000-0004-0000-0600-0000FC000000}"/>
    <hyperlink ref="K285" r:id="rId254" xr:uid="{00000000-0004-0000-0600-0000FD000000}"/>
    <hyperlink ref="M286" r:id="rId255" location="abs/1990PKS...C......0W" xr:uid="{00000000-0004-0000-0600-0000FE000000}"/>
    <hyperlink ref="M287" r:id="rId256" location="abs/1999MNRAS.306..857C" xr:uid="{00000000-0004-0000-0600-0000FF000000}"/>
    <hyperlink ref="K288" r:id="rId257" xr:uid="{00000000-0004-0000-0600-000000010000}"/>
    <hyperlink ref="K289" r:id="rId258" xr:uid="{00000000-0004-0000-0600-000001010000}"/>
    <hyperlink ref="K290" r:id="rId259" xr:uid="{00000000-0004-0000-0600-000002010000}"/>
    <hyperlink ref="K291" r:id="rId260" xr:uid="{00000000-0004-0000-0600-000003010000}"/>
    <hyperlink ref="K292" r:id="rId261" xr:uid="{00000000-0004-0000-0600-000004010000}"/>
    <hyperlink ref="M298" r:id="rId262" location="abs/arXiv:1809.09104" xr:uid="{00000000-0004-0000-0600-000005010000}"/>
    <hyperlink ref="K308" r:id="rId263" xr:uid="{00000000-0004-0000-0600-000006010000}"/>
    <hyperlink ref="M308" r:id="rId264" location="abs/2016AJ....152...50T" xr:uid="{00000000-0004-0000-0600-000007010000}"/>
    <hyperlink ref="K309" r:id="rId265" xr:uid="{00000000-0004-0000-0600-000008010000}"/>
    <hyperlink ref="M310" r:id="rId266" xr:uid="{00000000-0004-0000-0600-000009010000}"/>
    <hyperlink ref="K311" r:id="rId267" xr:uid="{00000000-0004-0000-0600-00000A010000}"/>
    <hyperlink ref="K312" r:id="rId268" xr:uid="{00000000-0004-0000-0600-00000B010000}"/>
    <hyperlink ref="M313" r:id="rId269" location="abs/2012ApJS..199...26H/abstract" xr:uid="{00000000-0004-0000-0600-00000C010000}"/>
    <hyperlink ref="K314" r:id="rId270" xr:uid="{00000000-0004-0000-0600-00000D010000}"/>
    <hyperlink ref="K315" r:id="rId271" xr:uid="{00000000-0004-0000-0600-00000E010000}"/>
    <hyperlink ref="M316" r:id="rId272" location="abs/2001ApJ...548L..23E/abstract" xr:uid="{00000000-0004-0000-0600-00000F010000}"/>
    <hyperlink ref="M317" r:id="rId273" location="abs/2009ApJ...707L..12H/abstract" xr:uid="{00000000-0004-0000-0600-000010010000}"/>
    <hyperlink ref="M318" r:id="rId274" location="abs/2011ApJ...740...59H/abstract" xr:uid="{00000000-0004-0000-0600-000011010000}"/>
    <hyperlink ref="K319" r:id="rId275" xr:uid="{00000000-0004-0000-0600-000012010000}"/>
    <hyperlink ref="K321" r:id="rId276" xr:uid="{00000000-0004-0000-0600-000013010000}"/>
    <hyperlink ref="K322" r:id="rId277" xr:uid="{00000000-0004-0000-0600-000014010000}"/>
    <hyperlink ref="K323" r:id="rId278" xr:uid="{00000000-0004-0000-0600-000015010000}"/>
    <hyperlink ref="K324" r:id="rId279" xr:uid="{00000000-0004-0000-0600-000016010000}"/>
    <hyperlink ref="K325" r:id="rId280" xr:uid="{00000000-0004-0000-0600-000017010000}"/>
    <hyperlink ref="K326" r:id="rId281" xr:uid="{00000000-0004-0000-0600-000018010000}"/>
    <hyperlink ref="K327" r:id="rId282" xr:uid="{00000000-0004-0000-0600-000019010000}"/>
    <hyperlink ref="K328" r:id="rId283" xr:uid="{00000000-0004-0000-0600-00001A010000}"/>
    <hyperlink ref="K329" r:id="rId284" xr:uid="{00000000-0004-0000-0600-00001B010000}"/>
    <hyperlink ref="K330" r:id="rId285" xr:uid="{00000000-0004-0000-0600-00001C010000}"/>
    <hyperlink ref="M331" r:id="rId286" location="abs/2012A%26A...544A..18V" xr:uid="{00000000-0004-0000-0600-00001D010000}"/>
    <hyperlink ref="K334" r:id="rId287" xr:uid="{00000000-0004-0000-0600-00001E010000}"/>
    <hyperlink ref="K335" r:id="rId288" xr:uid="{00000000-0004-0000-0600-00001F010000}"/>
    <hyperlink ref="K336" r:id="rId289" xr:uid="{00000000-0004-0000-0600-000020010000}"/>
    <hyperlink ref="M337" r:id="rId290" location="abs/1995ApJS...96..343Q" xr:uid="{00000000-0004-0000-0600-000021010000}"/>
  </hyperlinks>
  <pageMargins left="1" right="1" top="1" bottom="1" header="0" footer="0"/>
  <pageSetup orientation="portrait"/>
  <headerFooter>
    <oddFooter>&amp;C000000&amp;P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0E531B5C393894B985A40315C7EFE5E" ma:contentTypeVersion="8" ma:contentTypeDescription="Create a new document." ma:contentTypeScope="" ma:versionID="3147364988da9d5e9699927cabd73a5b">
  <xsd:schema xmlns:xsd="http://www.w3.org/2001/XMLSchema" xmlns:xs="http://www.w3.org/2001/XMLSchema" xmlns:p="http://schemas.microsoft.com/office/2006/metadata/properties" xmlns:ns2="1c37f230-599f-465e-9b7d-b0656676e9ee" xmlns:ns3="cdeeff5b-5a76-472d-984f-1681dacc0916" targetNamespace="http://schemas.microsoft.com/office/2006/metadata/properties" ma:root="true" ma:fieldsID="49219345ba93fd1d9b27ef8f92fa19aa" ns2:_="" ns3:_="">
    <xsd:import namespace="1c37f230-599f-465e-9b7d-b0656676e9ee"/>
    <xsd:import namespace="cdeeff5b-5a76-472d-984f-1681dacc09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LengthInSecond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c37f230-599f-465e-9b7d-b0656676e9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2" nillable="true" ma:displayName="MediaLengthInSeconds" ma:hidden="true" ma:internalName="MediaLengthInSeconds" ma:readOnly="true">
      <xsd:simpleType>
        <xsd:restriction base="dms:Unknown"/>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deeff5b-5a76-472d-984f-1681dacc09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04EA521-E7D1-4955-872B-3B8A2DE21EEF}">
  <ds:schemaRefs>
    <ds:schemaRef ds:uri="http://schemas.microsoft.com/sharepoint/v3/contenttype/forms"/>
  </ds:schemaRefs>
</ds:datastoreItem>
</file>

<file path=customXml/itemProps2.xml><?xml version="1.0" encoding="utf-8"?>
<ds:datastoreItem xmlns:ds="http://schemas.openxmlformats.org/officeDocument/2006/customXml" ds:itemID="{94F83C67-FE71-4E26-8294-A784BA31D71D}">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19DBD26-D86D-41CD-8EF5-25FF80AC99D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c37f230-599f-465e-9b7d-b0656676e9ee"/>
    <ds:schemaRef ds:uri="cdeeff5b-5a76-472d-984f-1681dacc09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FullTable_MD</vt:lpstr>
      <vt:lpstr>Unambiguous BCGs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Conor Farah</dc:creator>
  <cp:keywords/>
  <dc:description/>
  <cp:lastModifiedBy>Conor Farah</cp:lastModifiedBy>
  <cp:revision/>
  <dcterms:created xsi:type="dcterms:W3CDTF">2021-08-18T19:02:10Z</dcterms:created>
  <dcterms:modified xsi:type="dcterms:W3CDTF">2023-08-24T21:19:23Z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0x010100A0E531B5C393894B985A40315C7EFE5E</vt:lpwstr>
  </property>
</Properties>
</file>